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zamiatinan\Desktop\2025 ЗВЕДЕНІ ТАБЛИЦІ\ДФ+ДЕІ зведені\"/>
    </mc:Choice>
  </mc:AlternateContent>
  <xr:revisionPtr revIDLastSave="0" documentId="13_ncr:1_{4864AEF1-DE4E-425D-B6EA-CBE349305D42}" xr6:coauthVersionLast="47" xr6:coauthVersionMax="47" xr10:uidLastSave="{00000000-0000-0000-0000-000000000000}"/>
  <bookViews>
    <workbookView xWindow="-120" yWindow="-120" windowWidth="29040" windowHeight="15720" xr2:uid="{9A85BD9B-9A21-4D99-8722-8CD0AD60D79A}"/>
  </bookViews>
  <sheets>
    <sheet name="Додаток 1. Видатки" sheetId="1" r:id="rId1"/>
  </sheets>
  <definedNames>
    <definedName name="_xlnm.Print_Titles" localSheetId="0">'Додаток 1. Видатки'!$3:$3</definedName>
    <definedName name="_xlnm.Print_Area" localSheetId="0">'Додаток 1. Видатки'!$A$1:$F$195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4" i="1" l="1"/>
  <c r="E111" i="1" l="1"/>
  <c r="E157" i="1"/>
  <c r="E110" i="1" l="1"/>
  <c r="E182" i="1"/>
  <c r="E181" i="1" s="1"/>
  <c r="D182" i="1"/>
  <c r="D181" i="1" s="1"/>
  <c r="E179" i="1"/>
  <c r="E178" i="1" s="1"/>
  <c r="D179" i="1"/>
  <c r="D178" i="1" s="1"/>
  <c r="D177" i="1"/>
  <c r="D173" i="1" s="1"/>
  <c r="D172" i="1" s="1"/>
  <c r="E172" i="1"/>
  <c r="E169" i="1"/>
  <c r="D169" i="1"/>
  <c r="E167" i="1"/>
  <c r="E166" i="1" s="1"/>
  <c r="D166" i="1"/>
  <c r="E163" i="1"/>
  <c r="E161" i="1"/>
  <c r="D160" i="1"/>
  <c r="D110" i="1"/>
  <c r="E108" i="1"/>
  <c r="E104" i="1" s="1"/>
  <c r="E85" i="1"/>
  <c r="E84" i="1" s="1"/>
  <c r="D85" i="1"/>
  <c r="D84" i="1" s="1"/>
  <c r="E82" i="1"/>
  <c r="E79" i="1" s="1"/>
  <c r="D79" i="1"/>
  <c r="E69" i="1"/>
  <c r="D69" i="1"/>
  <c r="E65" i="1"/>
  <c r="E64" i="1" s="1"/>
  <c r="D64" i="1"/>
  <c r="E60" i="1"/>
  <c r="E59" i="1" s="1"/>
  <c r="D59" i="1"/>
  <c r="E56" i="1"/>
  <c r="D56" i="1"/>
  <c r="E42" i="1"/>
  <c r="D42" i="1"/>
  <c r="E37" i="1"/>
  <c r="D37" i="1"/>
  <c r="E31" i="1"/>
  <c r="D31" i="1"/>
  <c r="E20" i="1"/>
  <c r="E14" i="1" s="1"/>
  <c r="D14" i="1"/>
  <c r="E10" i="1"/>
  <c r="E5" i="1" s="1"/>
  <c r="D5" i="1"/>
  <c r="E160" i="1" l="1"/>
  <c r="E4" i="1" s="1"/>
  <c r="D4" i="1"/>
</calcChain>
</file>

<file path=xl/sharedStrings.xml><?xml version="1.0" encoding="utf-8"?>
<sst xmlns="http://schemas.openxmlformats.org/spreadsheetml/2006/main" count="258" uniqueCount="166">
  <si>
    <t>Найменування ГРБК</t>
  </si>
  <si>
    <t>Код бюджетної класифікації</t>
  </si>
  <si>
    <t>Наменування КПКВ</t>
  </si>
  <si>
    <t>Загальний  фонд</t>
  </si>
  <si>
    <t>Спеціальний фонд</t>
  </si>
  <si>
    <t>Деталізація запропонованих змін та обґрунтування потреби врахування запропонованих змін</t>
  </si>
  <si>
    <t>Голосіївська районна в місті Києві державна адміністрація</t>
  </si>
  <si>
    <t>Капітальні вкладення</t>
  </si>
  <si>
    <t>Будівництво споруд, установ та закладів фізичної культури і спорту</t>
  </si>
  <si>
    <t>РЕКОНСТРУКЦІЯ НЕЖИТЛОВИХ БУДІВЕЛЬ ЛІТ "А-ІІ", "Б", "В","Г" З УЛАШТУВАННЯМ УКРИТТЯ ПОДВІЙНОГО ПРИЗНАЧЕННЯ КОМПЛЕКСНОЇ ДИТЯЧО-ЮНАЦЬКОЇ СПОРТИВНОЇ ШКОЛИ №15 НА ВУЛ.  ЯГІДНА, 2  У ГОЛОСІЇВСЬКОМУ РАЙОНІ</t>
  </si>
  <si>
    <t>Будівництво  освітніх установ та закладів</t>
  </si>
  <si>
    <t>РЕКОНСТРУКЦІЯ НЕЖИТЛОВОЇ БУДІВЛІ ЛІТ. "А-З" СПЕЦІАЛІЗОВАНОЇ ШКОЛИ І-ІІІ СТУПЕНІВ З ПОГЛИБЛЕНИМ ВИВЧЕННЯМ УКРАЇНСЬКОЇ МОВИ ТА ЛІТЕРАТУРИ №260 МІСТА КИЄВА, ВУЛ. МАРШАЛА ЯКУБОВСЬКОГО, 7-Б У ГОЛОСІЇВСЬКОМУ РАЙОНІ</t>
  </si>
  <si>
    <t>РЕКОНСТРУКЦІЯ З ПРИБУДОВОЮ БУДІВЕЛЬ І СПОРУД 
НЕЖИТЛОВа БУДІВЛЯ ЛІТ. "А","Б" СПЕЦІАЛІЗОВАНОЇ ШКОЛИ І-ІІІ СТУПЕНІВ З ПОГЛИБЛЕНИМ ВИВЧЕННЯМ ФРАНЦУЗЬКОЇ МОВИ № 110 ІМЕНІ К. ГАПОНЕНКА МІСТА КИЄВА. ВУЛ. КОЗАЦЬКА, 5 У ГОЛОСІЇВСЬКОМУ РАЙОНІ</t>
  </si>
  <si>
    <t>Капітальний ремонт</t>
  </si>
  <si>
    <t>Надання загальної середньої освіти  закладами загальної середньої освіти за рахунок коштів місцевого бюджету</t>
  </si>
  <si>
    <t>Експлуатація та технічне обслуговування житлового фонду</t>
  </si>
  <si>
    <t xml:space="preserve">Дарницька районна в місті Києві державна адміністрація </t>
  </si>
  <si>
    <t xml:space="preserve">1300
</t>
  </si>
  <si>
    <t xml:space="preserve">Реконструкція стадіону загальноосвітнього навчального закладу  № 160 на вул.  Литвинського Юрія,45.  </t>
  </si>
  <si>
    <t xml:space="preserve">6091
</t>
  </si>
  <si>
    <t>Будівництво  об"єктів житлово-комунального господарства</t>
  </si>
  <si>
    <t xml:space="preserve">Поліпшення водопостачання приватного сектора в мікрорайоні "Червоний Хутір"  (ділянка  № 9) в Дарницькому районі м. Києва. </t>
  </si>
  <si>
    <t xml:space="preserve"> Будівництво мереж зовнішнього освітлення мікрорайону Бортничі.  </t>
  </si>
  <si>
    <t xml:space="preserve">Будівництво мереж зовнішнього освітлення мікрорайону Осокорки  по вул. Колекторній.  </t>
  </si>
  <si>
    <t>Надання дошкільної освіти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</si>
  <si>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</si>
  <si>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спеціалізованої освіти мистецькими школами</t>
  </si>
  <si>
    <t>Надання позашкільної освіти закладами позашкільної освіти, заходи із позашкільної роботи з дітьми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</si>
  <si>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</si>
  <si>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 xml:space="preserve">Забезпечення надійної та безперебійної експлуатації ліфтів
</t>
  </si>
  <si>
    <t>О160</t>
  </si>
  <si>
    <t>Керівництво і управління у відповідній сфері у містах (місті Києві), селищах, селах, об’єднаних територіальних громадах</t>
  </si>
  <si>
    <t>Деснянська районна в місті Києві державна адміністрація</t>
  </si>
  <si>
    <t>Будівництво установ та закладів соціальної сфери</t>
  </si>
  <si>
    <t>Реконструкція нежитлової будівлі на вулиці Миколи Закревського, 3 для створення умов для надання соціальних та реабілітаційних  послуг, послуг у сфері соціального захисту громадян у Деснянському районі</t>
  </si>
  <si>
    <t xml:space="preserve">Реконструкція з добудовою загальноосвітньої школи 
№ 23 на вул.Путивльській, 35 у Деснянському районі м.Києва </t>
  </si>
  <si>
    <t>Дніпровська районна в місті Києві державна адміністрація</t>
  </si>
  <si>
    <t>Оболонська районна в місті Києві державна адміністрація</t>
  </si>
  <si>
    <t>Будівництво освітніх установ та закладів</t>
  </si>
  <si>
    <t>НОВЕ БУДІВНИЦТВО СПОРУДИ ПОДВІЙНОГО ПРИЗНАЧЕННЯ ІЗ ЗАХИСНИМИ ВЛАСТИВОСТЯМИ ПРОТИРАДІАЦІЙНОГО УКРИТТЯ ТА НАВЧАЛЬНИХ ПРИМІЩЕНЬ ЛІЦЕЮ № 157 ОБОЛОНСЬКОГО РАЙОНУ М. КИЄВА ЗА АДРЕСОЮ: ПРОСПЕКТ ОБОЛОНСЬКИЙ,12В,  М. КИЇВ</t>
  </si>
  <si>
    <t>Надання загальної середньої освіти закладами загальної середньої освіти за рахунок коштів місцевого бюджету</t>
  </si>
  <si>
    <t>Утримання та забезпечення діяльності центрів соціальних служб</t>
  </si>
  <si>
    <t>Утримання клубів для підлітків за місцем проживання</t>
  </si>
  <si>
    <t>Забезпечення діяльності бібліотек</t>
  </si>
  <si>
    <t>Печерська районна в місті Києві державна адміністрація</t>
  </si>
  <si>
    <t>Подільська районна в місті Києві державна адміністрація</t>
  </si>
  <si>
    <t>Святошинська районна в місті Києві державна адміністрація</t>
  </si>
  <si>
    <t>Забезпечення надійної та безперебійної експлуатації ліфтів</t>
  </si>
  <si>
    <t>Солом'янська районна в місті Києві державна адміністрація</t>
  </si>
  <si>
    <t>Реконструкція стадіону гімназії  "Міленіум" №318 м. Києва на вул. Івана Пулюя, 3Б у Солом'янському районі"</t>
  </si>
  <si>
    <t>Реконструкція стадіону вечірньої (змінної) школи №3 м. Києва на вул. Ушинського, 15 у Солом'янському районі"</t>
  </si>
  <si>
    <t>РЕКОНСТРУКЦIЯ БУДIВЛI ДЛЯ РОЗМIЩЕННЯ ДОШКIЛЬНОГО НАВЧАЛЬНОГО ЗАКЛАДУ НА ВУЛ. ГЕНЕРАЛА ТУПIКОВА, 27 У СОЛОМ'ЯНСЬКОМУ РАЙОНI</t>
  </si>
  <si>
    <t>Забезпечення надiйної та безперебiйної експлуатацiї лiфтiв</t>
  </si>
  <si>
    <t xml:space="preserve">Надання дошкільної освіти </t>
  </si>
  <si>
    <t>Шевченківська районна в місті Києві державна адміністрація</t>
  </si>
  <si>
    <t>Реконструкція ЗДО (ясла-садок) компенсуючого типу (санаторний) Шевченківського району м. Києва № 155 за адресою вул. Дорогожицькій, 18-А</t>
  </si>
  <si>
    <t>бюджет</t>
  </si>
  <si>
    <t>Утримання та розвиток інших об'єктів транспортної інфраструктури</t>
  </si>
  <si>
    <t>Утримання та розвиток метрополітену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</si>
  <si>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</si>
  <si>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</si>
  <si>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Продовження вул. Суздальської до Повітрофлотського проспекту з будівництвом шляхопроводу через залізничні колії, м.Київ, Солом’янський район» (реконструкція) 
в тому числi: проєктнi роботи:
5 000,000 тис грн</t>
  </si>
  <si>
    <t>Будівництво транспортної розв’язки на перетині вул. М. Раскової та бульвару Верховної Ради із залізничними коліями на ділянці станція «Київ-Русанівка» -  станція «Київ-Дніпровський» у Дніпровському районі 
в тому числi: проєктнi роботи:
5 000,000 тис грн</t>
  </si>
  <si>
    <t>Реконструкція транспортного вузла на правобережних підходах до Південного мосту зі з’їздами з вул.Саперно-Слобідської на Столичне шоссе у Голосіївському районі м. Києва 
в тому числi: проєктнi роботи:
5 000,000 тис грн</t>
  </si>
  <si>
    <t>Реконструкція об’єктів Київської міської дощової каналізації комунальної власності територіальної громади міста Києва
в тому числi: проєктнi роботи:
10 000,000 тис грн</t>
  </si>
  <si>
    <t>Будівництво автомобільної дороги на ділянці між вул. О. Довбуша та Броварським проспектом у Дніпровському районі</t>
  </si>
  <si>
    <t xml:space="preserve">7441
</t>
  </si>
  <si>
    <t>Утримання та розвиток мостів/шляхопроводів</t>
  </si>
  <si>
    <t>"Будівництво шляхопроводу  на перетині із залізничними коліями для з'єднання проспекту Оболонського  та вулиці Електриків в Оболонському та Подільському раонах  міста Києва"
в тому числi: проєктнi роботи:
500 тис грн</t>
  </si>
  <si>
    <t>"Реконструкція транспортної розв'язки на перетинi проспекту Перемоги з вул. Гетьмана у Солом'янському та Шевченкiвському районах м. Києва"</t>
  </si>
  <si>
    <t>РЕКОНСТРУКЦIЯ ТРАНСПОРТНОЇ РОЗВ'ЯЗКИ НА ПЕРЕТИНI ПРОСПЕКТУ ПЕРЕМОГИ З ВУЛ. ГЕТЬМАНА У СОЛОМ'ЯНСЬКОМУ ТА ШЕВЧЕНКIВСЬКОМУ РАЙОНАХ М.КИЄВА</t>
  </si>
  <si>
    <t xml:space="preserve">7423
</t>
  </si>
  <si>
    <t>«БУДIВНИЦТВО ПОДІЛЬСЬКО-ВИГУРІВСЬКОЇ ЛІНІЇ КИЇВСЬКОГО МЕТРОПОЛІТЕНУ ВІД КІЛЬЦЕВОЇ ДОРОГИ НА ЖИТЛОВИЙ МАСИВ ВИГУРІВЩИНА-ТРОЄЩИНА З ЕЛЕКТРОДЕПО» 
в тому числi: проєктнi роботи:
15 000,000 тис грн</t>
  </si>
  <si>
    <t>БУДIВНИЦТВО ПIД'ЇЗНОЇ АВТОМОБIЛЬНОЇ ДОРОГИ ВIД ПРОСП. ВАЛЕРIЯ ЛОБАНОВСЬКОГО (ЧЕРВОНОЗОРЯНОГО ПРОСПЕКТУ) (ПОБЛИЗУ ПРИМИКАННЯ ВУЛ.ВОЛОДИМИРА БРОЖКА (ВУЛ.КIРОВОГРАДСЬКОЇ)) ДО МIЖНАРОДНОГО АЕРОПОРТУ "КИЇВ" (ЖУЛЯНИ) У СОЛОМ'ЯНСЬКОМУ РАЙОНI М.КИЄВА</t>
  </si>
  <si>
    <t>Інші заходи у сфері електротранспорту</t>
  </si>
  <si>
    <t>КП "Киїтелесервіс" +10000,0 тис грн
КП "Київський метрополітен" -10000,0 тис грн</t>
  </si>
  <si>
    <t>Будівництво об'єктів житлово-комунального господарства</t>
  </si>
  <si>
    <t>ПРОКЛАДАННЯ ЗОВНІШНИХ ІНЖЕНЕРНИХ  МЕРЕЖ ДО ЖИТЛОВОГО БУДИНКУ З ВБУДОВАНО-ПРИБУДОВАНИМИ ПРИМІЩЕННЯМИ НА ПЕРЕТИНІ ВУЛИЦЬ МІЛЮТЕНКА ТА ШОЛОМ-АЛЕЙХЕМА У ДЕСНЯНСЬКОМУ РАЙОНІ</t>
  </si>
  <si>
    <t>Будівництво житла для окремих категорій населення відповідно до законодавства</t>
  </si>
  <si>
    <t>РЕКОНСТРУКЦIЯ ТЕРИТОРIЇ ВИРОБНИЧО-СКЛАДСЬКОЇ БАЗИ ПIД БУДIВНИЦТВО ЖИТЛОВИХ БУДИНКIВ ТА СКЛАДСЬКИХ БУДIВЕЛЬ ЗА АДРЕСОЮ: М. КИЇВ, СОЛОМ'ЯНСЬКИЙ РАЙОН, ВУЛ. КАЧАЛОВА, 40 (VI ЧЕРГА БУДIВНИЦТВА)</t>
  </si>
  <si>
    <t>Департамент житлово-комунальної інфраструктури виконавчого органу Київської міської ради (Київської міської державної адміністрації)</t>
  </si>
  <si>
    <t>Реконструкція каналізаційного колектора Д=1200-1400мм з перекладанням на Д=1000-1200 мм по вул. Миколи Ушакова від КК-16 до КК-38 у Святошинському районі м. Києва</t>
  </si>
  <si>
    <t>Для здійснення будівельно-монтажних робіт по об'єктах з реконструкції та модернізації ліфтового господарства у 2025 році, в тому числі за адресами:</t>
  </si>
  <si>
    <t>Реконструкція ліфтів у житловому будинку за адресою: вул. Академіка Заболотного, 114, під'їзд 1 у Голосіївському районі м. Києва</t>
  </si>
  <si>
    <t>Реконструкція ліфтів у житловому будинку за адресою: вул. Академіка Заболотного, 4, під'їзд 1 у Голосіївському районі м. Києва</t>
  </si>
  <si>
    <t>Реконструкція ліфтів у житловому будинку за адресою: вул. Василя Касіяна, 10, під'їзди 1,2 у Голосіївському районі м. Києва</t>
  </si>
  <si>
    <t>Реконструкція ліфтів у житловому будинку за адресою: вул. Деміївська, 45-А, під'їзд 1 у Голосіївському районі м. Києва</t>
  </si>
  <si>
    <t>Реконструкція ліфтів у житловому будинку за адресою: вул. Горіхуватський шлях, 11, під'їзди 1-3 у Голосіївському районі м. Києва</t>
  </si>
  <si>
    <t>Реконструкція ліфтів у житловому будинку за адресою: вул. Героїв полку "Азов", 3, під'їзди 6-8 у Оболонському районі м. Києва</t>
  </si>
  <si>
    <t>Реконструкція ліфтів у житловому будинку за адресою: вул. Героїв полку "Азов", 3-А, під'їзди 2-4 у Оболонському районі м. Києва</t>
  </si>
  <si>
    <t>Реконструкція ліфтів у житловому будинку за адресою: вул. Дмитрівська, 2, під'їзди 1-6 у Шевченківському районі м. Києва</t>
  </si>
  <si>
    <t>Реконструкція ліфтів у житловому будинку за адресою: вул. Милославська, 33, під'їзд 1 у Деснянському районі м. Києва</t>
  </si>
  <si>
    <t>Реконструкція ліфтів у житловому будинку за адресою: вул. Олександри Екстер, 16-В, під'їзд 2 у Деснянському районі м. Києва</t>
  </si>
  <si>
    <t>Реконструкція ліфтів у житловому будинку за адресою: вул. Оноре де Бальзака, 83/2, під'їзд 6 у Деснянському районі м. Києва</t>
  </si>
  <si>
    <t>Реконструкція ліфтів у житловому будинку за адресою: вул. Олександри Екстер, 10/87, під'їзд 1 у Деснянському районі м. Києва</t>
  </si>
  <si>
    <t>Реконструкція ліфтів у житловому будинку за адресою: вул. Оноре де Бальзака, 54-А, під'їзд 3 у Деснянському районі м. Києва</t>
  </si>
  <si>
    <t>Реконструкція ліфтів у житловому будинку за адресою: вул. Новопирогівська, 27/2, під'їзди 1-3 у Голосіївському районі м. Києва</t>
  </si>
  <si>
    <t>Реконструкція ліфтів у житловому будинку за адресою: вул. Озерна, 18, під'їзди 1,2 у Оболонському районі м. Києва</t>
  </si>
  <si>
    <t>Реконструкція ліфтів у житловому будинку за адресою: вул. Ореста Левицького, 18, під'їзди 1,4,6,8,9,10,11,12 у Деснянському районі м. Києва</t>
  </si>
  <si>
    <t>Реконструкція ліфтів у житловому будинку за адресою: просп. Берестейський, 66, під'їзди 1-5 у Шевченківському районі м. Києва</t>
  </si>
  <si>
    <t>Реконструкція ліфтів у житловому будинку за адресою: просп. Голосіївський, 122/1, під'їзди 3,4 у Голосіївському районі м. Києва</t>
  </si>
  <si>
    <t>Реконструкція ліфтів у житловому будинку за адресою: просп. Червоної Калини, 68, під'їзд 1 у Деснянському районі м. Києва</t>
  </si>
  <si>
    <t>Реконструкція ліфтів у житловому будинку за адресою: просп. Науки, 24, корп. 2, під'їзди 1,2,4 у Голосіївському районі м. Києва</t>
  </si>
  <si>
    <t>Реконструкція ліфтів у житловому будинку за адресою: просп. Володимира Івасюка, 56-А, під'їзди 1-4 у Оболонському районі м. Києва</t>
  </si>
  <si>
    <t>Реконструкція ліфтів у житловому будинку за адресою: просп. Василя Порика, 15-А, під'їзди 1-8 у Подільському районі м. Києва</t>
  </si>
  <si>
    <t xml:space="preserve">Реконструкція ліфта у житловому будинку за адресою: вул. Велика Васильківська, 114, під'їзд 9 у Голосіївському районі м. Києва </t>
  </si>
  <si>
    <t>Реконструкція ліфта у житловому будинку за адресою: вул. Набережно-Корчуватська, 94, під'їзд 3 у Голосіївському районі м. Києва</t>
  </si>
  <si>
    <t>Реконструкція ліфта у житловому будинку за адресою: вул. Набережно-Корчуватська, 90, під'їзд 1 у Голосіївському районі м. Києва</t>
  </si>
  <si>
    <t>Реконструкція ліфта у житловому будинку за адресою: вул. Богдана Гаврилишина, 3, під'їзд 1 у Шевченківському районі м. Києва</t>
  </si>
  <si>
    <t>Реконструкція ліфта у житловому будинку за адресою: вул. Бакинська, 37-Б, під'їзд 1 у Шевченківському районі м. Києва</t>
  </si>
  <si>
    <t>Реконструкція ліфта у житловому будинку за адресою: вул. Милославська, 17-А, під'їзд 2 у Деснянському районі м. Києва</t>
  </si>
  <si>
    <t>Реконструкція ліфта у житловому будинку за адресою: просп. Науки, 90, під'їзд 1 у Голосіївському районі м. Києва</t>
  </si>
  <si>
    <t>Реконструкція ліфта у житловому будинку за адресою: просп. Голосіївський, 19, під'їзд 1 у Голосіївському районі м. Києва</t>
  </si>
  <si>
    <t>Реконструкція ліфта у житловому будинку за адресою: просп. Академіка Глушкова, 29, під'їзд 1 у Голосіївському районі м. Києва</t>
  </si>
  <si>
    <t>Реконструкція ліфтів у житловому будинку за адресою: вул. Олександри Екстер, 14, під'їзди 1,2 у Деснянському районі м. Києва</t>
  </si>
  <si>
    <t xml:space="preserve">2170
</t>
  </si>
  <si>
    <t>Будівництво закладів охорони здоров'я</t>
  </si>
  <si>
    <t>Спеціалізована амбулаторно-поліклінічна допомога населенню</t>
  </si>
  <si>
    <t xml:space="preserve">2111
</t>
  </si>
  <si>
    <t>Первинна медична допомога населенню, що надається центрами первинної медичної (медико-санiтарної) допомоги</t>
  </si>
  <si>
    <t xml:space="preserve">Департамент молоді та спорту виконавчого органу Київської міської ради (Київської міської державної адміністрації) </t>
  </si>
  <si>
    <t xml:space="preserve">Всього </t>
  </si>
  <si>
    <t>Утримання та фінансова підтримка спортивних споруд</t>
  </si>
  <si>
    <t>Всього</t>
  </si>
  <si>
    <t>Реконструкція будівель Київської муніципальної академії естрадного та циркового мистецтва на вул. Жилянська, 88, літ. "Г"</t>
  </si>
  <si>
    <t>Київська міська рада  (Секретаріат)</t>
  </si>
  <si>
    <t xml:space="preserve"> Інші  заходи у сфері соціального захисту і соціального забезпечення</t>
  </si>
  <si>
    <t>Інші програми та  заходи у сфері освіти</t>
  </si>
  <si>
    <t>Інша діяльність у сфері житлово-комунального господарства</t>
  </si>
  <si>
    <t>О150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</si>
  <si>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</si>
  <si>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Департамент інформаційно-комунікаційних технологій виконавчого органу Київської міської ради (Київської міської державної адміністрації)</t>
  </si>
  <si>
    <t>Реалізація Національної програми інформатизації</t>
  </si>
  <si>
    <t>Забезпечення функцiонування пiдприємств, установ та органiзацiй, що виробляють, виконують та/або надають житлово-комунальнi послуги</t>
  </si>
  <si>
    <t>Надання реабілітаційних послуг особам з інвалідністю та дітям з інвалідністю</t>
  </si>
  <si>
    <t>Утримання та навчально-тренувальна робота комунальних дитячо-юнацьких спортивних шкіл</t>
  </si>
  <si>
    <t>«РЕСТАВРАЦІЯ З ПРИСТОСУВАНЯМ ДЛЯ СУЧАСНОГО ВИКОРИСТАННЯ СТАНЦІЇ «ВОКЗАЛЬНА» СВЯТОШИНСЬКО-БРОВАРСЬКОЇ ЛІНІЇ КИЇВСЬКОГО МЕТРОПОЛІТЕНУ ТА БУДІВНИЦТВО ДРУГОГО ВЕСТИБЮЛЯ У СОЛОМ’ЯНСЬКОМУ РАЙОНІ»
в тому числi: проєктнi роботи:
5 000,000 тис грн</t>
  </si>
  <si>
    <t>РЕКОНСТРУКЦІЯ ТЕПЛОВИХ МЕРЕЖ ВІД КОТЕЛЬНІ НА ВУЛ. КОТЕЛЬНИКОВА, 7/13 З ПЕРЕПІДКЛЮЧЕННЯМ СПОЖИВАЧІВ ТЕПЛОВОЇ ЕНЕРГІЇ ДО КОТЕЛЬНІ НА ВУЛ. ВІДПОЧИНКУ, 7 У СВЯТОШИНСЬКОМУ РАЙОНІ М. КИЄВА</t>
  </si>
  <si>
    <t>РЕКОНСТРУКЦІЯ КОТЕЛЬНІ ЗА АДРЕСОЮ ВУЛ. КУДРЯВСЬКИЙ УЗВІЗ, 4А ІЗ ПІДКЛЮЧЕННЯМ СПОЖИВАЧІВ ТЕПЛОВОЇ ЕНЕРГІЇ ЗА АДРЕСАМИ ВУЛ. КУДРЯВСЬКА, 9, 10, 11, 12, 13-19, 16, 21, 23, 23Ф, 27-29, 31-33 ТА ВУЛ. КУДРЯВСЬКИЙ УЗВІЗ, 2, 4 У ШЕВЧЕНКІВСЬКОМУ РАЙОНІ М. КИЄВА</t>
  </si>
  <si>
    <t>РЕКОНСТРУКЦIЯ КАНАЛIЗАЦIЙНОГО КОЛЕКТОРА Д=1200 ММ З ПЕРЕКЛАДАННЯМ НА Д=1000 ММ ПО ВУЛ. МИКОЛИ УШАКОВА ВIД КК-10-А ДО КК-40 У СВЯТОШИНСЬКОМУ РАЙОНI М.КИЄВА</t>
  </si>
  <si>
    <t>РЕКОНСТРУКЦІЯ ОБ’ЄКТА ВОДОПОСТАЧАННЯ ПРАТ "АК "КИЇВВОДОКАНАЛ"</t>
  </si>
  <si>
    <t>РЕКОНСТРУКЦIЯ ТА ТЕХНIЧНЕ ПЕРЕОСНАЩЕННЯ ПОЛIГОНУ ТВЕРДИХ ПОБУТОВИХ ВIДХОДIВ №5 В С. ПIДГIРЦI ОБУХIВСЬКОГО РАЙОНУ КИЇВСЬКОЇ ОБЛАСТI. РЕКУЛЬТИВАЦIЯ ДIЛЯНКИ №1</t>
  </si>
  <si>
    <t>БУДІВНИЦТВО КОМПЛЕКСУ ПЕРЕРОБКИ КОНЦЕНТРАТУ З СИСТЕМОЮ ПРЕДОЧИСТКИ ФІЛЬТРАТУ НА ПОЛІГОНІ ТВЕРДИХ ПОБУТОВИХ ВІДХОДІВ N 5 В С. ПІДГІРЦІ ОБУХІВСЬКОГО РАЙОНУ КИЇВСЬКОЇ ОБЛАСТІ</t>
  </si>
  <si>
    <t>РЕКОНСТРУКЦІЯ ТА ТЕХНІЧНЕ ПЕРЕОСНАЩЕННЯ ПОЛІГОНУ ТВЕРДИХ ПОБУТОВИХ ВІДХОДІВ №5 В С. ПІДГІРЦІ ОБУХІВСЬКОГО РАЙОНУ КИЇВСЬКОЇ ОБЛАСТІ. РЕКУЛЬТИВАЦІЯ ДІЛЯНКИ №2</t>
  </si>
  <si>
    <t>РЕКОНСТРУКЦІЯ ЦЕНТРАЛЬНОГО ТЕПЛОВОГО ПУНКТУ НА ПРОСП. СОБОРНОСТІ, 16-Б З ВЛАШТУВАННЯМ ІНДИВІДУАЛЬНИХ ТЕПЛОВИХ ПУНКТІВ ТА РЕКОНСТРУКЦІЄЮ ІНЖЕНЕРНИХ МЕРЕЖ</t>
  </si>
  <si>
    <t>Організація благоустрою населених пунктів</t>
  </si>
  <si>
    <t>СХЕМА ТЕПЛОПОСТАЧАННЯ МІСТА КИЄВА ДО 2030 РОКУ</t>
  </si>
  <si>
    <t>Розроблення схем планування та забудови територій (містобудівної документації)</t>
  </si>
  <si>
    <t xml:space="preserve">7461
</t>
  </si>
  <si>
    <t>Забезпечення діяльності з виробництва, транспортування, постачання теплової енергії</t>
  </si>
  <si>
    <t>КП "Київтеплоенерго"</t>
  </si>
  <si>
    <t xml:space="preserve">
СВКП "Київводфонд"  </t>
  </si>
  <si>
    <t xml:space="preserve">Департамент культури виконавчого органу Київської міської ради  (Київської міської державної адміністрації) </t>
  </si>
  <si>
    <t xml:space="preserve">Департамент комунальної власності  м.Києва виконавчого органу Київської міської ради  (Київської міської державної адміністрації) </t>
  </si>
  <si>
    <t xml:space="preserve">Департамент охорони здоров'я
виконавчого органу Київської міської ради  (Київської міської державної адміністрації) </t>
  </si>
  <si>
    <t xml:space="preserve">Департамент будівництва та житлового забезпечення виконавчого органу Київської міської ради  (Київської міської державної адміністрації) </t>
  </si>
  <si>
    <t xml:space="preserve">Департамент транспортної інфраструктури виконавчого органу Київської міської ради  (Київської міської державної адміністрації) </t>
  </si>
  <si>
    <t xml:space="preserve">БУДІВНИЦТВО ВУЛИЦІ ВІД ПРОСПЕКТУ ПЕТРА ГРИГОРЕНКА ДО МЕЖІ МІСТА КИЄВА У ДАРНИЦЬКОМУ РАЙОНІ
в тому числi: проєктнi роботи:
15 000,000 тис грн
</t>
  </si>
  <si>
    <t xml:space="preserve">Реконструкція будівель Київської міської клінічної лікарні швидкої медичної допомоги на вул.Братиславській, 3 у Деснянському районі,                                                        в т.ч. проектні роботи. 
</t>
  </si>
  <si>
    <t>Пропозиції робочої групи до проєктів рішень Київської міської ради «Про внесення змін до Програми економічного і соціального розвитку м. Києва на 2024–2026 роки» (доручення заступника міського голови – секретаря Київської міської ради від 11.11.2024 № 08/231-1699/ПР) та «Про бюджет міста Києва на 2025 рік» (доручення заступника міського голови – секретаря Київської міської ради від 11.11.2024 № 08/231-1700/ПР), підтримані на засіданні від 03.12.2024 № 3</t>
  </si>
  <si>
    <t xml:space="preserve">Примітка: джерело фінансування зазначених видатків  -  резервний фонд бюджету міста Києва. </t>
  </si>
  <si>
    <t>Додаток</t>
  </si>
  <si>
    <t xml:space="preserve">Голова робочої групи </t>
  </si>
  <si>
    <t xml:space="preserve">Секретар </t>
  </si>
  <si>
    <t xml:space="preserve">         Зоя ЯРОШ</t>
  </si>
  <si>
    <t xml:space="preserve">          Владислав АНДРОНОВ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</si>
</sst>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_-* #,##0.000_-;\-* #,##0.00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6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/>
    <xf numFmtId="0" fontId="2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0" fontId="3" fillId="2" borderId="3" xfId="0" applyFont="1" applyFill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4" fillId="0" borderId="3" xfId="0" applyFont="1" applyBorder="1"/>
    <xf numFmtId="0" fontId="4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8" fillId="0" borderId="0" xfId="0" applyFont="1"/>
    <xf numFmtId="0" fontId="4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4" fillId="2" borderId="3" xfId="0" applyFont="1" applyFill="1" applyBorder="1" applyAlignment="1">
      <alignment horizontal="left" vertical="top" wrapText="1" shrinkToFit="1"/>
    </xf>
    <xf numFmtId="165" fontId="4" fillId="2" borderId="6" xfId="1" applyNumberFormat="1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center" vertical="center"/>
    </xf>
    <xf numFmtId="165" fontId="4" fillId="2" borderId="8" xfId="1" applyNumberFormat="1" applyFont="1" applyFill="1" applyBorder="1" applyAlignment="1">
      <alignment horizontal="center" vertical="top" wrapText="1"/>
    </xf>
    <xf numFmtId="165" fontId="4" fillId="2" borderId="3" xfId="1" applyNumberFormat="1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 shrinkToFi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4" fillId="0" borderId="0" xfId="0" applyNumberFormat="1" applyFont="1"/>
    <xf numFmtId="0" fontId="5" fillId="0" borderId="0" xfId="0" applyFont="1" applyAlignment="1">
      <alignment horizontal="left" vertical="center"/>
    </xf>
    <xf numFmtId="0" fontId="11" fillId="2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center" vertical="center"/>
    </xf>
  </cellXfs>
  <cellStyles count="3">
    <cellStyle name="Звичайний" xfId="0" builtinId="0"/>
    <cellStyle name="Обычный 2" xfId="2" xr:uid="{242B1ED2-6DEE-4E92-BF94-0D85E0415B07}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D3F2-9F3B-42D6-8E6D-CFCA91252598}">
  <sheetPr>
    <tabColor rgb="FFFF0000"/>
  </sheetPr>
  <dimension ref="A1:H195"/>
  <sheetViews>
    <sheetView tabSelected="1" topLeftCell="A63" zoomScaleNormal="100" zoomScaleSheetLayoutView="100" workbookViewId="0">
      <selection activeCell="G7" sqref="G7"/>
    </sheetView>
  </sheetViews>
  <sheetFormatPr defaultRowHeight="18.75" x14ac:dyDescent="0.3"/>
  <cols>
    <col min="1" max="1" width="46.85546875" style="1" customWidth="1"/>
    <col min="2" max="2" width="29" style="2" customWidth="1"/>
    <col min="3" max="3" width="27.42578125" style="3" customWidth="1"/>
    <col min="4" max="4" width="21.42578125" style="4" customWidth="1"/>
    <col min="5" max="5" width="21.42578125" style="2" customWidth="1"/>
    <col min="6" max="6" width="51.5703125" style="5" customWidth="1"/>
    <col min="7" max="7" width="15.5703125" style="5" customWidth="1"/>
    <col min="8" max="8" width="12.5703125" style="5" bestFit="1" customWidth="1"/>
    <col min="9" max="16384" width="9.140625" style="5"/>
  </cols>
  <sheetData>
    <row r="1" spans="1:8" x14ac:dyDescent="0.3">
      <c r="F1" s="56" t="s">
        <v>161</v>
      </c>
    </row>
    <row r="2" spans="1:8" ht="70.5" customHeight="1" thickBot="1" x14ac:dyDescent="0.3">
      <c r="A2" s="55" t="s">
        <v>159</v>
      </c>
      <c r="B2" s="55"/>
      <c r="C2" s="55"/>
      <c r="D2" s="55"/>
      <c r="E2" s="55"/>
      <c r="F2" s="55"/>
    </row>
    <row r="3" spans="1:8" ht="79.5" customHeight="1" thickBo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8" ht="33.75" customHeight="1" x14ac:dyDescent="0.25">
      <c r="A4" s="8"/>
      <c r="B4" s="9"/>
      <c r="C4" s="10"/>
      <c r="D4" s="11">
        <f>D5+D14+D31+D37+D42+D56+D59+D64+D69+D79+D84+D104+D110+D160+D166+D169+D172+D178+D181</f>
        <v>708033.1</v>
      </c>
      <c r="E4" s="11">
        <f>E5+E14+E31+E37+E42+E56+E59+E64+E69+E79+E84+E104+E110+E160+E166+E169+E172+E178+E181</f>
        <v>1806458.317</v>
      </c>
      <c r="F4" s="12"/>
      <c r="H4" s="57"/>
    </row>
    <row r="5" spans="1:8" ht="31.5" x14ac:dyDescent="0.3">
      <c r="A5" s="13" t="s">
        <v>6</v>
      </c>
      <c r="B5" s="14"/>
      <c r="C5" s="15"/>
      <c r="D5" s="16">
        <f>D6+D10</f>
        <v>0</v>
      </c>
      <c r="E5" s="16">
        <f>E6+E10</f>
        <v>18160</v>
      </c>
      <c r="F5" s="17"/>
      <c r="H5" s="57"/>
    </row>
    <row r="6" spans="1:8" x14ac:dyDescent="0.3">
      <c r="A6" s="18"/>
      <c r="B6" s="19" t="s">
        <v>7</v>
      </c>
      <c r="C6" s="20"/>
      <c r="D6" s="21"/>
      <c r="E6" s="22">
        <v>40000</v>
      </c>
      <c r="F6" s="23"/>
    </row>
    <row r="7" spans="1:8" ht="75" x14ac:dyDescent="0.25">
      <c r="A7" s="18"/>
      <c r="B7" s="21">
        <v>5070</v>
      </c>
      <c r="C7" s="24" t="s">
        <v>8</v>
      </c>
      <c r="D7" s="21"/>
      <c r="E7" s="25">
        <v>15000</v>
      </c>
      <c r="F7" s="26" t="s">
        <v>9</v>
      </c>
    </row>
    <row r="8" spans="1:8" ht="87" customHeight="1" x14ac:dyDescent="0.25">
      <c r="A8" s="18"/>
      <c r="B8" s="21">
        <v>1300</v>
      </c>
      <c r="C8" s="24" t="s">
        <v>10</v>
      </c>
      <c r="D8" s="21"/>
      <c r="E8" s="25">
        <v>15000</v>
      </c>
      <c r="F8" s="26" t="s">
        <v>11</v>
      </c>
    </row>
    <row r="9" spans="1:8" ht="84.75" customHeight="1" x14ac:dyDescent="0.25">
      <c r="A9" s="18"/>
      <c r="B9" s="21">
        <v>1300</v>
      </c>
      <c r="C9" s="24" t="s">
        <v>10</v>
      </c>
      <c r="D9" s="21"/>
      <c r="E9" s="25">
        <v>10000</v>
      </c>
      <c r="F9" s="26" t="s">
        <v>12</v>
      </c>
    </row>
    <row r="10" spans="1:8" x14ac:dyDescent="0.3">
      <c r="A10" s="18"/>
      <c r="B10" s="19" t="s">
        <v>13</v>
      </c>
      <c r="C10" s="20"/>
      <c r="D10" s="19"/>
      <c r="E10" s="22">
        <f>SUM(E11:E13)</f>
        <v>-21840</v>
      </c>
      <c r="F10" s="23"/>
    </row>
    <row r="11" spans="1:8" ht="112.5" x14ac:dyDescent="0.25">
      <c r="A11" s="18"/>
      <c r="B11" s="21">
        <v>1021</v>
      </c>
      <c r="C11" s="24" t="s">
        <v>14</v>
      </c>
      <c r="D11" s="21"/>
      <c r="E11" s="25">
        <v>-10000</v>
      </c>
      <c r="F11" s="27"/>
    </row>
    <row r="12" spans="1:8" ht="281.25" x14ac:dyDescent="0.25">
      <c r="A12" s="18"/>
      <c r="B12" s="21">
        <v>1022</v>
      </c>
      <c r="C12" s="59" t="s">
        <v>25</v>
      </c>
      <c r="D12" s="21"/>
      <c r="E12" s="25">
        <v>10000</v>
      </c>
      <c r="F12" s="27"/>
    </row>
    <row r="13" spans="1:8" ht="75" x14ac:dyDescent="0.25">
      <c r="A13" s="18"/>
      <c r="B13" s="21">
        <v>6011</v>
      </c>
      <c r="C13" s="24" t="s">
        <v>15</v>
      </c>
      <c r="D13" s="21"/>
      <c r="E13" s="25">
        <v>-21840</v>
      </c>
      <c r="F13" s="27"/>
    </row>
    <row r="14" spans="1:8" ht="31.5" x14ac:dyDescent="0.3">
      <c r="A14" s="13" t="s">
        <v>16</v>
      </c>
      <c r="B14" s="14"/>
      <c r="C14" s="15"/>
      <c r="D14" s="16">
        <f>D15+D20</f>
        <v>0</v>
      </c>
      <c r="E14" s="16">
        <f>E15+E20</f>
        <v>552715.90800000005</v>
      </c>
      <c r="F14" s="17"/>
    </row>
    <row r="15" spans="1:8" x14ac:dyDescent="0.3">
      <c r="A15" s="18"/>
      <c r="B15" s="19" t="s">
        <v>7</v>
      </c>
      <c r="C15" s="20"/>
      <c r="D15" s="19"/>
      <c r="E15" s="22">
        <v>6000</v>
      </c>
      <c r="F15" s="23"/>
    </row>
    <row r="16" spans="1:8" ht="45" x14ac:dyDescent="0.25">
      <c r="A16" s="18"/>
      <c r="B16" s="21" t="s">
        <v>17</v>
      </c>
      <c r="C16" s="24" t="s">
        <v>10</v>
      </c>
      <c r="D16" s="21"/>
      <c r="E16" s="25">
        <v>1500</v>
      </c>
      <c r="F16" s="28" t="s">
        <v>18</v>
      </c>
    </row>
    <row r="17" spans="1:6" ht="102.75" customHeight="1" x14ac:dyDescent="0.25">
      <c r="A17" s="18"/>
      <c r="B17" s="21" t="s">
        <v>19</v>
      </c>
      <c r="C17" s="24" t="s">
        <v>20</v>
      </c>
      <c r="D17" s="21"/>
      <c r="E17" s="25">
        <v>1500</v>
      </c>
      <c r="F17" s="28" t="s">
        <v>21</v>
      </c>
    </row>
    <row r="18" spans="1:6" ht="156" customHeight="1" x14ac:dyDescent="0.25">
      <c r="A18" s="18"/>
      <c r="B18" s="60" t="s">
        <v>148</v>
      </c>
      <c r="C18" s="59" t="s">
        <v>60</v>
      </c>
      <c r="D18" s="21"/>
      <c r="E18" s="25">
        <v>1500</v>
      </c>
      <c r="F18" s="28" t="s">
        <v>22</v>
      </c>
    </row>
    <row r="19" spans="1:6" ht="156" customHeight="1" x14ac:dyDescent="0.25">
      <c r="A19" s="18"/>
      <c r="B19" s="60" t="s">
        <v>148</v>
      </c>
      <c r="C19" s="59" t="s">
        <v>60</v>
      </c>
      <c r="D19" s="21"/>
      <c r="E19" s="25">
        <v>1500</v>
      </c>
      <c r="F19" s="28" t="s">
        <v>23</v>
      </c>
    </row>
    <row r="20" spans="1:6" x14ac:dyDescent="0.3">
      <c r="A20" s="18"/>
      <c r="B20" s="19" t="s">
        <v>13</v>
      </c>
      <c r="C20" s="20"/>
      <c r="D20" s="19"/>
      <c r="E20" s="22">
        <f>SUM(E21:E30)</f>
        <v>546715.90800000005</v>
      </c>
      <c r="F20" s="23"/>
    </row>
    <row r="21" spans="1:6" ht="37.5" x14ac:dyDescent="0.25">
      <c r="A21" s="18"/>
      <c r="B21" s="21">
        <v>1010</v>
      </c>
      <c r="C21" s="24" t="s">
        <v>24</v>
      </c>
      <c r="D21" s="21"/>
      <c r="E21" s="25">
        <v>170000</v>
      </c>
      <c r="F21" s="29"/>
    </row>
    <row r="22" spans="1:6" ht="112.5" x14ac:dyDescent="0.25">
      <c r="A22" s="18"/>
      <c r="B22" s="21">
        <v>1021</v>
      </c>
      <c r="C22" s="24" t="s">
        <v>14</v>
      </c>
      <c r="D22" s="21"/>
      <c r="E22" s="25">
        <v>174500</v>
      </c>
      <c r="F22" s="29"/>
    </row>
    <row r="23" spans="1:6" ht="281.25" x14ac:dyDescent="0.25">
      <c r="A23" s="18"/>
      <c r="B23" s="21">
        <v>1022</v>
      </c>
      <c r="C23" s="24" t="s">
        <v>25</v>
      </c>
      <c r="D23" s="21"/>
      <c r="E23" s="25">
        <v>25000</v>
      </c>
      <c r="F23" s="29"/>
    </row>
    <row r="24" spans="1:6" ht="131.25" x14ac:dyDescent="0.25">
      <c r="A24" s="18"/>
      <c r="B24" s="21">
        <v>1070</v>
      </c>
      <c r="C24" s="59" t="s">
        <v>27</v>
      </c>
      <c r="D24" s="21"/>
      <c r="E24" s="25">
        <v>4000</v>
      </c>
      <c r="F24" s="29"/>
    </row>
    <row r="25" spans="1:6" ht="75" x14ac:dyDescent="0.25">
      <c r="A25" s="18"/>
      <c r="B25" s="21">
        <v>1080</v>
      </c>
      <c r="C25" s="24" t="s">
        <v>26</v>
      </c>
      <c r="D25" s="21"/>
      <c r="E25" s="25">
        <v>3800</v>
      </c>
      <c r="F25" s="29"/>
    </row>
    <row r="26" spans="1:6" ht="93.75" x14ac:dyDescent="0.25">
      <c r="A26" s="18"/>
      <c r="B26" s="21">
        <v>3105</v>
      </c>
      <c r="C26" s="59" t="s">
        <v>134</v>
      </c>
      <c r="D26" s="21"/>
      <c r="E26" s="25">
        <v>4250</v>
      </c>
      <c r="F26" s="29"/>
    </row>
    <row r="27" spans="1:6" ht="187.5" x14ac:dyDescent="0.25">
      <c r="A27" s="18"/>
      <c r="B27" s="21">
        <v>3124</v>
      </c>
      <c r="C27" s="24" t="s">
        <v>28</v>
      </c>
      <c r="D27" s="21"/>
      <c r="E27" s="25">
        <v>350</v>
      </c>
      <c r="F27" s="29"/>
    </row>
    <row r="28" spans="1:6" ht="75" x14ac:dyDescent="0.25">
      <c r="A28" s="18"/>
      <c r="B28" s="21">
        <v>6011</v>
      </c>
      <c r="C28" s="24" t="s">
        <v>15</v>
      </c>
      <c r="D28" s="21"/>
      <c r="E28" s="25">
        <v>96836.88</v>
      </c>
      <c r="F28" s="29"/>
    </row>
    <row r="29" spans="1:6" ht="93.75" x14ac:dyDescent="0.25">
      <c r="A29" s="18"/>
      <c r="B29" s="21">
        <v>6015</v>
      </c>
      <c r="C29" s="24" t="s">
        <v>29</v>
      </c>
      <c r="D29" s="21"/>
      <c r="E29" s="25">
        <v>67479.028000000006</v>
      </c>
      <c r="F29" s="29"/>
    </row>
    <row r="30" spans="1:6" ht="150" x14ac:dyDescent="0.25">
      <c r="A30" s="18"/>
      <c r="B30" s="21" t="s">
        <v>30</v>
      </c>
      <c r="C30" s="24" t="s">
        <v>31</v>
      </c>
      <c r="D30" s="21"/>
      <c r="E30" s="25">
        <v>500</v>
      </c>
      <c r="F30" s="29"/>
    </row>
    <row r="31" spans="1:6" ht="31.5" x14ac:dyDescent="0.3">
      <c r="A31" s="13" t="s">
        <v>32</v>
      </c>
      <c r="B31" s="14"/>
      <c r="C31" s="15"/>
      <c r="D31" s="16">
        <f>D32+D35</f>
        <v>0</v>
      </c>
      <c r="E31" s="16">
        <f>E32+E35</f>
        <v>-4500</v>
      </c>
      <c r="F31" s="17"/>
    </row>
    <row r="32" spans="1:6" s="31" customFormat="1" x14ac:dyDescent="0.3">
      <c r="A32" s="30"/>
      <c r="B32" s="19" t="s">
        <v>7</v>
      </c>
      <c r="C32" s="20"/>
      <c r="D32" s="19"/>
      <c r="E32" s="22">
        <v>10000</v>
      </c>
      <c r="F32" s="23"/>
    </row>
    <row r="33" spans="1:6" ht="60" x14ac:dyDescent="0.25">
      <c r="A33" s="18"/>
      <c r="B33" s="21">
        <v>3250</v>
      </c>
      <c r="C33" s="24" t="s">
        <v>33</v>
      </c>
      <c r="D33" s="21"/>
      <c r="E33" s="25">
        <v>5000</v>
      </c>
      <c r="F33" s="32" t="s">
        <v>34</v>
      </c>
    </row>
    <row r="34" spans="1:6" ht="45" x14ac:dyDescent="0.25">
      <c r="A34" s="18"/>
      <c r="B34" s="21">
        <v>1300</v>
      </c>
      <c r="C34" s="24" t="s">
        <v>10</v>
      </c>
      <c r="D34" s="21"/>
      <c r="E34" s="25">
        <v>5000</v>
      </c>
      <c r="F34" s="32" t="s">
        <v>35</v>
      </c>
    </row>
    <row r="35" spans="1:6" s="31" customFormat="1" x14ac:dyDescent="0.3">
      <c r="A35" s="30"/>
      <c r="B35" s="19" t="s">
        <v>13</v>
      </c>
      <c r="C35" s="20"/>
      <c r="D35" s="19"/>
      <c r="E35" s="22">
        <v>-14500</v>
      </c>
      <c r="F35" s="23"/>
    </row>
    <row r="36" spans="1:6" ht="75" x14ac:dyDescent="0.3">
      <c r="A36" s="18"/>
      <c r="B36" s="21">
        <v>6011</v>
      </c>
      <c r="C36" s="33" t="s">
        <v>15</v>
      </c>
      <c r="D36" s="21"/>
      <c r="E36" s="25">
        <v>-14500</v>
      </c>
      <c r="F36" s="34"/>
    </row>
    <row r="37" spans="1:6" ht="31.5" x14ac:dyDescent="0.3">
      <c r="A37" s="13" t="s">
        <v>36</v>
      </c>
      <c r="B37" s="14"/>
      <c r="C37" s="15"/>
      <c r="D37" s="16">
        <f>D38</f>
        <v>0</v>
      </c>
      <c r="E37" s="16">
        <f>E38</f>
        <v>45100</v>
      </c>
      <c r="F37" s="17"/>
    </row>
    <row r="38" spans="1:6" x14ac:dyDescent="0.3">
      <c r="A38" s="18"/>
      <c r="B38" s="19" t="s">
        <v>13</v>
      </c>
      <c r="C38" s="20"/>
      <c r="D38" s="21"/>
      <c r="E38" s="25">
        <v>45100</v>
      </c>
      <c r="F38" s="23"/>
    </row>
    <row r="39" spans="1:6" ht="37.5" x14ac:dyDescent="0.3">
      <c r="A39" s="18"/>
      <c r="B39" s="21">
        <v>1010</v>
      </c>
      <c r="C39" s="33" t="s">
        <v>24</v>
      </c>
      <c r="D39" s="21"/>
      <c r="E39" s="25">
        <v>7000</v>
      </c>
      <c r="F39" s="34"/>
    </row>
    <row r="40" spans="1:6" ht="75" x14ac:dyDescent="0.3">
      <c r="A40" s="18"/>
      <c r="B40" s="21">
        <v>6011</v>
      </c>
      <c r="C40" s="33" t="s">
        <v>15</v>
      </c>
      <c r="D40" s="21"/>
      <c r="E40" s="25">
        <v>-1900</v>
      </c>
      <c r="F40" s="35"/>
    </row>
    <row r="41" spans="1:6" ht="93.75" x14ac:dyDescent="0.3">
      <c r="A41" s="18"/>
      <c r="B41" s="21">
        <v>6015</v>
      </c>
      <c r="C41" s="33" t="s">
        <v>29</v>
      </c>
      <c r="D41" s="21"/>
      <c r="E41" s="25">
        <v>40000</v>
      </c>
      <c r="F41" s="35"/>
    </row>
    <row r="42" spans="1:6" ht="31.5" x14ac:dyDescent="0.3">
      <c r="A42" s="13" t="s">
        <v>37</v>
      </c>
      <c r="B42" s="14"/>
      <c r="C42" s="15"/>
      <c r="D42" s="16">
        <f>D43+D45</f>
        <v>0</v>
      </c>
      <c r="E42" s="16">
        <f>E43+E45</f>
        <v>204700</v>
      </c>
      <c r="F42" s="17"/>
    </row>
    <row r="43" spans="1:6" x14ac:dyDescent="0.3">
      <c r="A43" s="18"/>
      <c r="B43" s="19" t="s">
        <v>7</v>
      </c>
      <c r="C43" s="20"/>
      <c r="D43" s="21"/>
      <c r="E43" s="22">
        <v>4000</v>
      </c>
      <c r="F43" s="23"/>
    </row>
    <row r="44" spans="1:6" ht="153.75" customHeight="1" x14ac:dyDescent="0.25">
      <c r="A44" s="18"/>
      <c r="B44" s="21" t="s">
        <v>17</v>
      </c>
      <c r="C44" s="24" t="s">
        <v>38</v>
      </c>
      <c r="D44" s="21"/>
      <c r="E44" s="25">
        <v>4000</v>
      </c>
      <c r="F44" s="32" t="s">
        <v>39</v>
      </c>
    </row>
    <row r="45" spans="1:6" x14ac:dyDescent="0.3">
      <c r="A45" s="18"/>
      <c r="B45" s="19" t="s">
        <v>13</v>
      </c>
      <c r="C45" s="20"/>
      <c r="D45" s="21"/>
      <c r="E45" s="22">
        <v>200700</v>
      </c>
      <c r="F45" s="23"/>
    </row>
    <row r="46" spans="1:6" ht="37.5" x14ac:dyDescent="0.3">
      <c r="A46" s="18"/>
      <c r="B46" s="21">
        <v>1010</v>
      </c>
      <c r="C46" s="33" t="s">
        <v>24</v>
      </c>
      <c r="D46" s="21"/>
      <c r="E46" s="25">
        <v>12000</v>
      </c>
      <c r="F46" s="35"/>
    </row>
    <row r="47" spans="1:6" ht="112.5" x14ac:dyDescent="0.3">
      <c r="A47" s="18"/>
      <c r="B47" s="21">
        <v>1021</v>
      </c>
      <c r="C47" s="33" t="s">
        <v>40</v>
      </c>
      <c r="D47" s="21"/>
      <c r="E47" s="25">
        <v>90655.082999999999</v>
      </c>
      <c r="F47" s="35"/>
    </row>
    <row r="48" spans="1:6" ht="131.25" x14ac:dyDescent="0.3">
      <c r="A48" s="18"/>
      <c r="B48" s="21">
        <v>1070</v>
      </c>
      <c r="C48" s="33" t="s">
        <v>27</v>
      </c>
      <c r="D48" s="21"/>
      <c r="E48" s="25">
        <v>2980</v>
      </c>
      <c r="F48" s="35"/>
    </row>
    <row r="49" spans="1:6" ht="75" x14ac:dyDescent="0.3">
      <c r="A49" s="18"/>
      <c r="B49" s="21">
        <v>1080</v>
      </c>
      <c r="C49" s="33" t="s">
        <v>26</v>
      </c>
      <c r="D49" s="21"/>
      <c r="E49" s="25">
        <v>12500</v>
      </c>
      <c r="F49" s="35"/>
    </row>
    <row r="50" spans="1:6" ht="75" x14ac:dyDescent="0.3">
      <c r="A50" s="18"/>
      <c r="B50" s="21">
        <v>3121</v>
      </c>
      <c r="C50" s="33" t="s">
        <v>41</v>
      </c>
      <c r="D50" s="21"/>
      <c r="E50" s="25">
        <v>3800</v>
      </c>
      <c r="F50" s="35"/>
    </row>
    <row r="51" spans="1:6" ht="56.25" x14ac:dyDescent="0.3">
      <c r="A51" s="18"/>
      <c r="B51" s="21">
        <v>3132</v>
      </c>
      <c r="C51" s="33" t="s">
        <v>42</v>
      </c>
      <c r="D51" s="21"/>
      <c r="E51" s="25">
        <v>10640.804</v>
      </c>
      <c r="F51" s="35"/>
    </row>
    <row r="52" spans="1:6" ht="37.5" x14ac:dyDescent="0.3">
      <c r="A52" s="18"/>
      <c r="B52" s="21">
        <v>4030</v>
      </c>
      <c r="C52" s="33" t="s">
        <v>43</v>
      </c>
      <c r="D52" s="21"/>
      <c r="E52" s="25">
        <v>8930</v>
      </c>
      <c r="F52" s="35"/>
    </row>
    <row r="53" spans="1:6" ht="112.5" x14ac:dyDescent="0.3">
      <c r="A53" s="18"/>
      <c r="B53" s="21">
        <v>5031</v>
      </c>
      <c r="C53" s="61" t="s">
        <v>135</v>
      </c>
      <c r="D53" s="21"/>
      <c r="E53" s="25">
        <v>2225</v>
      </c>
      <c r="F53" s="35"/>
    </row>
    <row r="54" spans="1:6" ht="75" x14ac:dyDescent="0.3">
      <c r="A54" s="18"/>
      <c r="B54" s="21">
        <v>6011</v>
      </c>
      <c r="C54" s="33" t="s">
        <v>15</v>
      </c>
      <c r="D54" s="21"/>
      <c r="E54" s="25">
        <v>44700</v>
      </c>
      <c r="F54" s="35"/>
    </row>
    <row r="55" spans="1:6" ht="150" x14ac:dyDescent="0.3">
      <c r="A55" s="18"/>
      <c r="B55" s="21" t="s">
        <v>30</v>
      </c>
      <c r="C55" s="33" t="s">
        <v>31</v>
      </c>
      <c r="D55" s="21"/>
      <c r="E55" s="25">
        <v>12269.113000000001</v>
      </c>
      <c r="F55" s="34"/>
    </row>
    <row r="56" spans="1:6" ht="35.25" customHeight="1" x14ac:dyDescent="0.3">
      <c r="A56" s="13" t="s">
        <v>44</v>
      </c>
      <c r="B56" s="14"/>
      <c r="C56" s="15"/>
      <c r="D56" s="16">
        <f>D57</f>
        <v>0</v>
      </c>
      <c r="E56" s="16">
        <f>E57</f>
        <v>-18248.809000000005</v>
      </c>
      <c r="F56" s="17"/>
    </row>
    <row r="57" spans="1:6" x14ac:dyDescent="0.3">
      <c r="A57" s="18"/>
      <c r="B57" s="19" t="s">
        <v>13</v>
      </c>
      <c r="C57" s="20"/>
      <c r="D57" s="21"/>
      <c r="E57" s="22">
        <v>-18248.809000000005</v>
      </c>
      <c r="F57" s="23"/>
    </row>
    <row r="58" spans="1:6" ht="75" x14ac:dyDescent="0.3">
      <c r="A58" s="18"/>
      <c r="B58" s="21">
        <v>6011</v>
      </c>
      <c r="C58" s="33" t="s">
        <v>15</v>
      </c>
      <c r="D58" s="21"/>
      <c r="E58" s="25">
        <v>-18248.809000000005</v>
      </c>
      <c r="F58" s="35"/>
    </row>
    <row r="59" spans="1:6" ht="35.25" customHeight="1" x14ac:dyDescent="0.3">
      <c r="A59" s="13" t="s">
        <v>45</v>
      </c>
      <c r="B59" s="14"/>
      <c r="C59" s="15"/>
      <c r="D59" s="16">
        <f>D60</f>
        <v>0</v>
      </c>
      <c r="E59" s="16">
        <f>E60</f>
        <v>-9855.1939999999977</v>
      </c>
      <c r="F59" s="17"/>
    </row>
    <row r="60" spans="1:6" x14ac:dyDescent="0.3">
      <c r="A60" s="18"/>
      <c r="B60" s="19" t="s">
        <v>13</v>
      </c>
      <c r="C60" s="20"/>
      <c r="D60" s="21"/>
      <c r="E60" s="22">
        <f>SUM(E61:E63)</f>
        <v>-9855.1939999999977</v>
      </c>
      <c r="F60" s="23"/>
    </row>
    <row r="61" spans="1:6" ht="112.5" x14ac:dyDescent="0.3">
      <c r="A61" s="18"/>
      <c r="B61" s="21">
        <v>1021</v>
      </c>
      <c r="C61" s="24" t="s">
        <v>40</v>
      </c>
      <c r="D61" s="21"/>
      <c r="E61" s="25">
        <v>5000</v>
      </c>
      <c r="F61" s="35"/>
    </row>
    <row r="62" spans="1:6" ht="75" x14ac:dyDescent="0.3">
      <c r="A62" s="18"/>
      <c r="B62" s="21">
        <v>6011</v>
      </c>
      <c r="C62" s="33" t="s">
        <v>15</v>
      </c>
      <c r="D62" s="21"/>
      <c r="E62" s="25">
        <v>-17279.133999999998</v>
      </c>
      <c r="F62" s="35"/>
    </row>
    <row r="63" spans="1:6" ht="93.75" x14ac:dyDescent="0.3">
      <c r="A63" s="18"/>
      <c r="B63" s="21">
        <v>6015</v>
      </c>
      <c r="C63" s="33" t="s">
        <v>29</v>
      </c>
      <c r="D63" s="21"/>
      <c r="E63" s="25">
        <v>2423.94</v>
      </c>
      <c r="F63" s="35"/>
    </row>
    <row r="64" spans="1:6" ht="35.25" customHeight="1" x14ac:dyDescent="0.3">
      <c r="A64" s="13" t="s">
        <v>46</v>
      </c>
      <c r="B64" s="14"/>
      <c r="C64" s="15"/>
      <c r="D64" s="16">
        <f>D65</f>
        <v>0</v>
      </c>
      <c r="E64" s="16">
        <f>E65</f>
        <v>-4100</v>
      </c>
      <c r="F64" s="17"/>
    </row>
    <row r="65" spans="1:6" x14ac:dyDescent="0.3">
      <c r="A65" s="18"/>
      <c r="B65" s="19" t="s">
        <v>13</v>
      </c>
      <c r="C65" s="20"/>
      <c r="D65" s="21"/>
      <c r="E65" s="22">
        <f>SUM(E66:E68)</f>
        <v>-4100</v>
      </c>
      <c r="F65" s="23"/>
    </row>
    <row r="66" spans="1:6" x14ac:dyDescent="0.3">
      <c r="A66" s="18"/>
      <c r="B66" s="21">
        <v>1010</v>
      </c>
      <c r="C66" s="36" t="s">
        <v>24</v>
      </c>
      <c r="D66" s="21"/>
      <c r="E66" s="25">
        <v>15000</v>
      </c>
      <c r="F66" s="35"/>
    </row>
    <row r="67" spans="1:6" ht="75" x14ac:dyDescent="0.3">
      <c r="A67" s="18"/>
      <c r="B67" s="21">
        <v>6011</v>
      </c>
      <c r="C67" s="33" t="s">
        <v>15</v>
      </c>
      <c r="D67" s="21"/>
      <c r="E67" s="25">
        <v>-34100</v>
      </c>
      <c r="F67" s="35"/>
    </row>
    <row r="68" spans="1:6" ht="75" x14ac:dyDescent="0.3">
      <c r="A68" s="18"/>
      <c r="B68" s="21">
        <v>6015</v>
      </c>
      <c r="C68" s="33" t="s">
        <v>47</v>
      </c>
      <c r="D68" s="21"/>
      <c r="E68" s="25">
        <v>15000</v>
      </c>
      <c r="F68" s="35"/>
    </row>
    <row r="69" spans="1:6" ht="35.25" customHeight="1" x14ac:dyDescent="0.3">
      <c r="A69" s="13" t="s">
        <v>48</v>
      </c>
      <c r="B69" s="14"/>
      <c r="C69" s="15"/>
      <c r="D69" s="16">
        <f>D70+D74</f>
        <v>0</v>
      </c>
      <c r="E69" s="16">
        <f>E70+E74</f>
        <v>61916</v>
      </c>
      <c r="F69" s="17"/>
    </row>
    <row r="70" spans="1:6" x14ac:dyDescent="0.3">
      <c r="A70" s="18"/>
      <c r="B70" s="19" t="s">
        <v>7</v>
      </c>
      <c r="C70" s="20"/>
      <c r="D70" s="19"/>
      <c r="E70" s="22">
        <v>30000</v>
      </c>
      <c r="F70" s="23"/>
    </row>
    <row r="71" spans="1:6" ht="45" x14ac:dyDescent="0.25">
      <c r="A71" s="18"/>
      <c r="B71" s="21" t="s">
        <v>17</v>
      </c>
      <c r="C71" s="24" t="s">
        <v>38</v>
      </c>
      <c r="D71" s="19"/>
      <c r="E71" s="37">
        <v>-14000</v>
      </c>
      <c r="F71" s="32" t="s">
        <v>49</v>
      </c>
    </row>
    <row r="72" spans="1:6" ht="45" x14ac:dyDescent="0.25">
      <c r="A72" s="18"/>
      <c r="B72" s="21" t="s">
        <v>17</v>
      </c>
      <c r="C72" s="24" t="s">
        <v>38</v>
      </c>
      <c r="D72" s="19"/>
      <c r="E72" s="37">
        <v>14000</v>
      </c>
      <c r="F72" s="32" t="s">
        <v>50</v>
      </c>
    </row>
    <row r="73" spans="1:6" ht="60" x14ac:dyDescent="0.25">
      <c r="A73" s="18"/>
      <c r="B73" s="21" t="s">
        <v>17</v>
      </c>
      <c r="C73" s="24" t="s">
        <v>38</v>
      </c>
      <c r="D73" s="19"/>
      <c r="E73" s="37">
        <v>30000</v>
      </c>
      <c r="F73" s="32" t="s">
        <v>51</v>
      </c>
    </row>
    <row r="74" spans="1:6" x14ac:dyDescent="0.3">
      <c r="A74" s="18"/>
      <c r="B74" s="19" t="s">
        <v>13</v>
      </c>
      <c r="C74" s="20"/>
      <c r="D74" s="19"/>
      <c r="E74" s="22">
        <v>31916</v>
      </c>
      <c r="F74" s="23"/>
    </row>
    <row r="75" spans="1:6" ht="75" x14ac:dyDescent="0.3">
      <c r="A75" s="18"/>
      <c r="B75" s="21">
        <v>6011</v>
      </c>
      <c r="C75" s="24" t="s">
        <v>15</v>
      </c>
      <c r="D75" s="21"/>
      <c r="E75" s="25">
        <v>-8084</v>
      </c>
      <c r="F75" s="35"/>
    </row>
    <row r="76" spans="1:6" ht="75" x14ac:dyDescent="0.3">
      <c r="A76" s="18"/>
      <c r="B76" s="21">
        <v>6015</v>
      </c>
      <c r="C76" s="24" t="s">
        <v>52</v>
      </c>
      <c r="D76" s="21"/>
      <c r="E76" s="25">
        <v>40000</v>
      </c>
      <c r="F76" s="35"/>
    </row>
    <row r="77" spans="1:6" ht="37.5" x14ac:dyDescent="0.3">
      <c r="A77" s="18"/>
      <c r="B77" s="21">
        <v>1010</v>
      </c>
      <c r="C77" s="24" t="s">
        <v>53</v>
      </c>
      <c r="D77" s="21"/>
      <c r="E77" s="25">
        <v>-6000</v>
      </c>
      <c r="F77" s="35"/>
    </row>
    <row r="78" spans="1:6" ht="112.5" x14ac:dyDescent="0.3">
      <c r="A78" s="18"/>
      <c r="B78" s="21">
        <v>1021</v>
      </c>
      <c r="C78" s="24" t="s">
        <v>40</v>
      </c>
      <c r="D78" s="21"/>
      <c r="E78" s="25">
        <v>6000</v>
      </c>
      <c r="F78" s="35"/>
    </row>
    <row r="79" spans="1:6" ht="35.25" customHeight="1" x14ac:dyDescent="0.3">
      <c r="A79" s="13" t="s">
        <v>54</v>
      </c>
      <c r="B79" s="14"/>
      <c r="C79" s="15"/>
      <c r="D79" s="16">
        <f>D80+D82</f>
        <v>0</v>
      </c>
      <c r="E79" s="16">
        <f>E80+E82</f>
        <v>91350</v>
      </c>
      <c r="F79" s="17"/>
    </row>
    <row r="80" spans="1:6" x14ac:dyDescent="0.3">
      <c r="A80" s="18"/>
      <c r="B80" s="19" t="s">
        <v>7</v>
      </c>
      <c r="C80" s="20"/>
      <c r="D80" s="19"/>
      <c r="E80" s="22">
        <v>100000</v>
      </c>
      <c r="F80" s="23"/>
    </row>
    <row r="81" spans="1:6" ht="45" x14ac:dyDescent="0.25">
      <c r="A81" s="18"/>
      <c r="B81" s="38">
        <v>1300</v>
      </c>
      <c r="C81" s="24" t="s">
        <v>38</v>
      </c>
      <c r="D81" s="19"/>
      <c r="E81" s="37">
        <v>100000</v>
      </c>
      <c r="F81" s="32" t="s">
        <v>55</v>
      </c>
    </row>
    <row r="82" spans="1:6" x14ac:dyDescent="0.3">
      <c r="A82" s="18"/>
      <c r="B82" s="19" t="s">
        <v>13</v>
      </c>
      <c r="C82" s="20"/>
      <c r="D82" s="19"/>
      <c r="E82" s="22">
        <f>E83</f>
        <v>-8650</v>
      </c>
      <c r="F82" s="23"/>
    </row>
    <row r="83" spans="1:6" ht="75" x14ac:dyDescent="0.3">
      <c r="A83" s="18"/>
      <c r="B83" s="21">
        <v>6011</v>
      </c>
      <c r="C83" s="24" t="s">
        <v>15</v>
      </c>
      <c r="D83" s="21"/>
      <c r="E83" s="25">
        <v>-8650</v>
      </c>
      <c r="F83" s="35"/>
    </row>
    <row r="84" spans="1:6" ht="57.75" customHeight="1" x14ac:dyDescent="0.3">
      <c r="A84" s="13" t="s">
        <v>156</v>
      </c>
      <c r="B84" s="14"/>
      <c r="C84" s="15"/>
      <c r="D84" s="16">
        <f>D85</f>
        <v>0</v>
      </c>
      <c r="E84" s="16">
        <f>E85+E88+E101</f>
        <v>175000</v>
      </c>
      <c r="F84" s="17"/>
    </row>
    <row r="85" spans="1:6" x14ac:dyDescent="0.3">
      <c r="A85" s="30"/>
      <c r="B85" s="19" t="s">
        <v>56</v>
      </c>
      <c r="C85" s="20"/>
      <c r="D85" s="22">
        <f>D86</f>
        <v>0</v>
      </c>
      <c r="E85" s="22">
        <f>E87</f>
        <v>200000</v>
      </c>
      <c r="F85" s="23"/>
    </row>
    <row r="86" spans="1:6" x14ac:dyDescent="0.3">
      <c r="A86" s="18"/>
      <c r="B86" s="21"/>
      <c r="C86" s="36"/>
      <c r="D86" s="25">
        <v>0</v>
      </c>
      <c r="E86" s="25"/>
      <c r="F86" s="35"/>
    </row>
    <row r="87" spans="1:6" ht="75" x14ac:dyDescent="0.3">
      <c r="A87" s="18"/>
      <c r="B87" s="21">
        <v>7442</v>
      </c>
      <c r="C87" s="24" t="s">
        <v>57</v>
      </c>
      <c r="D87" s="25"/>
      <c r="E87" s="25">
        <v>200000</v>
      </c>
      <c r="F87" s="35"/>
    </row>
    <row r="88" spans="1:6" x14ac:dyDescent="0.3">
      <c r="A88" s="18"/>
      <c r="B88" s="19" t="s">
        <v>7</v>
      </c>
      <c r="C88" s="20"/>
      <c r="D88" s="19"/>
      <c r="E88" s="22">
        <v>-144000</v>
      </c>
      <c r="F88" s="23"/>
    </row>
    <row r="89" spans="1:6" ht="120" x14ac:dyDescent="0.25">
      <c r="A89" s="18"/>
      <c r="B89" s="38">
        <v>7423</v>
      </c>
      <c r="C89" s="24" t="s">
        <v>58</v>
      </c>
      <c r="D89" s="19"/>
      <c r="E89" s="25">
        <v>5000</v>
      </c>
      <c r="F89" s="32" t="s">
        <v>136</v>
      </c>
    </row>
    <row r="90" spans="1:6" ht="131.25" x14ac:dyDescent="0.25">
      <c r="A90" s="18"/>
      <c r="B90" s="39" t="s">
        <v>59</v>
      </c>
      <c r="C90" s="24" t="s">
        <v>60</v>
      </c>
      <c r="D90" s="19"/>
      <c r="E90" s="25">
        <v>5000</v>
      </c>
      <c r="F90" s="32" t="s">
        <v>61</v>
      </c>
    </row>
    <row r="91" spans="1:6" ht="131.25" x14ac:dyDescent="0.25">
      <c r="A91" s="18"/>
      <c r="B91" s="39" t="s">
        <v>59</v>
      </c>
      <c r="C91" s="24" t="s">
        <v>60</v>
      </c>
      <c r="D91" s="19"/>
      <c r="E91" s="25">
        <v>5000</v>
      </c>
      <c r="F91" s="32" t="s">
        <v>62</v>
      </c>
    </row>
    <row r="92" spans="1:6" ht="131.25" x14ac:dyDescent="0.25">
      <c r="A92" s="18"/>
      <c r="B92" s="39" t="s">
        <v>59</v>
      </c>
      <c r="C92" s="24" t="s">
        <v>60</v>
      </c>
      <c r="D92" s="19"/>
      <c r="E92" s="25">
        <v>5000</v>
      </c>
      <c r="F92" s="32" t="s">
        <v>63</v>
      </c>
    </row>
    <row r="93" spans="1:6" ht="131.25" x14ac:dyDescent="0.25">
      <c r="A93" s="18"/>
      <c r="B93" s="39" t="s">
        <v>59</v>
      </c>
      <c r="C93" s="24" t="s">
        <v>60</v>
      </c>
      <c r="D93" s="19"/>
      <c r="E93" s="25">
        <v>10000</v>
      </c>
      <c r="F93" s="32" t="s">
        <v>64</v>
      </c>
    </row>
    <row r="94" spans="1:6" ht="131.25" x14ac:dyDescent="0.25">
      <c r="A94" s="18"/>
      <c r="B94" s="39" t="s">
        <v>59</v>
      </c>
      <c r="C94" s="24" t="s">
        <v>60</v>
      </c>
      <c r="D94" s="19"/>
      <c r="E94" s="25">
        <v>10000</v>
      </c>
      <c r="F94" s="32" t="s">
        <v>65</v>
      </c>
    </row>
    <row r="95" spans="1:6" ht="105" x14ac:dyDescent="0.25">
      <c r="A95" s="18"/>
      <c r="B95" s="38" t="s">
        <v>66</v>
      </c>
      <c r="C95" s="24" t="s">
        <v>67</v>
      </c>
      <c r="D95" s="19"/>
      <c r="E95" s="25">
        <v>500</v>
      </c>
      <c r="F95" s="32" t="s">
        <v>68</v>
      </c>
    </row>
    <row r="96" spans="1:6" ht="75" x14ac:dyDescent="0.25">
      <c r="A96" s="18"/>
      <c r="B96" s="38">
        <v>7441</v>
      </c>
      <c r="C96" s="24" t="s">
        <v>67</v>
      </c>
      <c r="D96" s="19"/>
      <c r="E96" s="25">
        <v>-500</v>
      </c>
      <c r="F96" s="32" t="s">
        <v>69</v>
      </c>
    </row>
    <row r="97" spans="1:6" ht="131.25" x14ac:dyDescent="0.25">
      <c r="A97" s="18"/>
      <c r="B97" s="39" t="s">
        <v>59</v>
      </c>
      <c r="C97" s="24" t="s">
        <v>60</v>
      </c>
      <c r="D97" s="19"/>
      <c r="E97" s="25">
        <v>15000</v>
      </c>
      <c r="F97" s="32" t="s">
        <v>157</v>
      </c>
    </row>
    <row r="98" spans="1:6" ht="75" x14ac:dyDescent="0.25">
      <c r="A98" s="18"/>
      <c r="B98" s="38">
        <v>7441</v>
      </c>
      <c r="C98" s="24" t="s">
        <v>67</v>
      </c>
      <c r="D98" s="19"/>
      <c r="E98" s="25">
        <v>-15000</v>
      </c>
      <c r="F98" s="32" t="s">
        <v>70</v>
      </c>
    </row>
    <row r="99" spans="1:6" ht="90" x14ac:dyDescent="0.25">
      <c r="A99" s="18"/>
      <c r="B99" s="38" t="s">
        <v>71</v>
      </c>
      <c r="C99" s="24" t="s">
        <v>58</v>
      </c>
      <c r="D99" s="19"/>
      <c r="E99" s="25">
        <v>15000</v>
      </c>
      <c r="F99" s="32" t="s">
        <v>72</v>
      </c>
    </row>
    <row r="100" spans="1:6" ht="131.25" x14ac:dyDescent="0.25">
      <c r="A100" s="18"/>
      <c r="B100" s="39" t="s">
        <v>59</v>
      </c>
      <c r="C100" s="24" t="s">
        <v>60</v>
      </c>
      <c r="D100" s="19"/>
      <c r="E100" s="25">
        <v>-199000</v>
      </c>
      <c r="F100" s="32" t="s">
        <v>73</v>
      </c>
    </row>
    <row r="101" spans="1:6" x14ac:dyDescent="0.3">
      <c r="A101" s="18"/>
      <c r="B101" s="19" t="s">
        <v>13</v>
      </c>
      <c r="C101" s="20"/>
      <c r="D101" s="19"/>
      <c r="E101" s="22">
        <v>119000</v>
      </c>
      <c r="F101" s="23"/>
    </row>
    <row r="102" spans="1:6" ht="56.25" x14ac:dyDescent="0.3">
      <c r="A102" s="18"/>
      <c r="B102" s="21">
        <v>7426</v>
      </c>
      <c r="C102" s="24" t="s">
        <v>74</v>
      </c>
      <c r="D102" s="21"/>
      <c r="E102" s="25">
        <v>0</v>
      </c>
      <c r="F102" s="40" t="s">
        <v>75</v>
      </c>
    </row>
    <row r="103" spans="1:6" ht="75" x14ac:dyDescent="0.3">
      <c r="A103" s="18"/>
      <c r="B103" s="21">
        <v>7442</v>
      </c>
      <c r="C103" s="24" t="s">
        <v>57</v>
      </c>
      <c r="D103" s="21"/>
      <c r="E103" s="25">
        <v>119000</v>
      </c>
      <c r="F103" s="35"/>
    </row>
    <row r="104" spans="1:6" ht="67.5" customHeight="1" x14ac:dyDescent="0.3">
      <c r="A104" s="13" t="s">
        <v>155</v>
      </c>
      <c r="B104" s="14"/>
      <c r="C104" s="15"/>
      <c r="D104" s="16"/>
      <c r="E104" s="16">
        <f>E105+E108</f>
        <v>455220.41200000001</v>
      </c>
      <c r="F104" s="17"/>
    </row>
    <row r="105" spans="1:6" x14ac:dyDescent="0.3">
      <c r="A105" s="18"/>
      <c r="B105" s="19" t="s">
        <v>7</v>
      </c>
      <c r="C105" s="20"/>
      <c r="D105" s="19"/>
      <c r="E105" s="22">
        <v>61034.177000000003</v>
      </c>
      <c r="F105" s="23"/>
    </row>
    <row r="106" spans="1:6" ht="90" x14ac:dyDescent="0.25">
      <c r="A106" s="18"/>
      <c r="B106" s="38">
        <v>6091</v>
      </c>
      <c r="C106" s="24" t="s">
        <v>76</v>
      </c>
      <c r="D106" s="19"/>
      <c r="E106" s="25">
        <v>56034.177000000003</v>
      </c>
      <c r="F106" s="32" t="s">
        <v>77</v>
      </c>
    </row>
    <row r="107" spans="1:6" ht="93.75" x14ac:dyDescent="0.25">
      <c r="A107" s="18"/>
      <c r="B107" s="38">
        <v>6081</v>
      </c>
      <c r="C107" s="24" t="s">
        <v>78</v>
      </c>
      <c r="D107" s="19"/>
      <c r="E107" s="25">
        <v>5000</v>
      </c>
      <c r="F107" s="32" t="s">
        <v>79</v>
      </c>
    </row>
    <row r="108" spans="1:6" x14ac:dyDescent="0.3">
      <c r="A108" s="18"/>
      <c r="B108" s="19" t="s">
        <v>13</v>
      </c>
      <c r="C108" s="20"/>
      <c r="D108" s="19"/>
      <c r="E108" s="22">
        <f>E109</f>
        <v>394186.23499999999</v>
      </c>
      <c r="F108" s="23"/>
    </row>
    <row r="109" spans="1:6" ht="75" x14ac:dyDescent="0.3">
      <c r="A109" s="18"/>
      <c r="B109" s="21">
        <v>6011</v>
      </c>
      <c r="C109" s="24" t="s">
        <v>15</v>
      </c>
      <c r="D109" s="21"/>
      <c r="E109" s="25">
        <v>394186.23499999999</v>
      </c>
      <c r="F109" s="35"/>
    </row>
    <row r="110" spans="1:6" ht="72" customHeight="1" x14ac:dyDescent="0.3">
      <c r="A110" s="13" t="s">
        <v>80</v>
      </c>
      <c r="B110" s="14"/>
      <c r="C110" s="15"/>
      <c r="D110" s="16">
        <f>D111</f>
        <v>0</v>
      </c>
      <c r="E110" s="16">
        <f>E111+E154+E157</f>
        <v>176000</v>
      </c>
      <c r="F110" s="17"/>
    </row>
    <row r="111" spans="1:6" x14ac:dyDescent="0.3">
      <c r="A111" s="18"/>
      <c r="B111" s="19" t="s">
        <v>7</v>
      </c>
      <c r="C111" s="20"/>
      <c r="D111" s="19"/>
      <c r="E111" s="22">
        <f>E112+E113+E146+E147+E148+E149+E150+E151+E152+E153</f>
        <v>156950</v>
      </c>
      <c r="F111" s="23"/>
    </row>
    <row r="112" spans="1:6" ht="75" x14ac:dyDescent="0.25">
      <c r="A112" s="18"/>
      <c r="B112" s="38">
        <v>6091</v>
      </c>
      <c r="C112" s="24" t="s">
        <v>20</v>
      </c>
      <c r="D112" s="19"/>
      <c r="E112" s="25">
        <v>10000</v>
      </c>
      <c r="F112" s="41" t="s">
        <v>81</v>
      </c>
    </row>
    <row r="113" spans="1:6" ht="75" x14ac:dyDescent="0.25">
      <c r="A113" s="18"/>
      <c r="B113" s="38">
        <v>6091</v>
      </c>
      <c r="C113" s="24" t="s">
        <v>20</v>
      </c>
      <c r="D113" s="19"/>
      <c r="E113" s="25">
        <v>166000</v>
      </c>
      <c r="F113" s="28" t="s">
        <v>82</v>
      </c>
    </row>
    <row r="114" spans="1:6" ht="45" x14ac:dyDescent="0.25">
      <c r="A114" s="18"/>
      <c r="B114" s="38"/>
      <c r="C114" s="24"/>
      <c r="D114" s="19"/>
      <c r="E114" s="42">
        <v>5444.4440000000004</v>
      </c>
      <c r="F114" s="43" t="s">
        <v>83</v>
      </c>
    </row>
    <row r="115" spans="1:6" ht="45" x14ac:dyDescent="0.25">
      <c r="A115" s="18"/>
      <c r="B115" s="38"/>
      <c r="C115" s="24"/>
      <c r="D115" s="19"/>
      <c r="E115" s="42">
        <v>5424.3720000000003</v>
      </c>
      <c r="F115" s="43" t="s">
        <v>84</v>
      </c>
    </row>
    <row r="116" spans="1:6" ht="45" x14ac:dyDescent="0.25">
      <c r="A116" s="18"/>
      <c r="B116" s="38"/>
      <c r="C116" s="24"/>
      <c r="D116" s="19"/>
      <c r="E116" s="42">
        <v>3541.3980000000001</v>
      </c>
      <c r="F116" s="43" t="s">
        <v>85</v>
      </c>
    </row>
    <row r="117" spans="1:6" ht="45" x14ac:dyDescent="0.25">
      <c r="A117" s="18"/>
      <c r="B117" s="38"/>
      <c r="C117" s="24"/>
      <c r="D117" s="19"/>
      <c r="E117" s="42">
        <v>5573.8239999999996</v>
      </c>
      <c r="F117" s="43" t="s">
        <v>86</v>
      </c>
    </row>
    <row r="118" spans="1:6" ht="45" x14ac:dyDescent="0.25">
      <c r="A118" s="18"/>
      <c r="B118" s="38"/>
      <c r="C118" s="24"/>
      <c r="D118" s="19"/>
      <c r="E118" s="42">
        <v>5394.1139999999996</v>
      </c>
      <c r="F118" s="43" t="s">
        <v>87</v>
      </c>
    </row>
    <row r="119" spans="1:6" ht="45" x14ac:dyDescent="0.25">
      <c r="A119" s="18"/>
      <c r="B119" s="38"/>
      <c r="C119" s="24"/>
      <c r="D119" s="19"/>
      <c r="E119" s="42">
        <v>5307.2340000000004</v>
      </c>
      <c r="F119" s="43" t="s">
        <v>88</v>
      </c>
    </row>
    <row r="120" spans="1:6" ht="45" x14ac:dyDescent="0.25">
      <c r="A120" s="18"/>
      <c r="B120" s="38"/>
      <c r="C120" s="24"/>
      <c r="D120" s="19"/>
      <c r="E120" s="42">
        <v>5322.8040000000001</v>
      </c>
      <c r="F120" s="43" t="s">
        <v>89</v>
      </c>
    </row>
    <row r="121" spans="1:6" ht="45" x14ac:dyDescent="0.25">
      <c r="A121" s="18"/>
      <c r="B121" s="38"/>
      <c r="C121" s="24"/>
      <c r="D121" s="19"/>
      <c r="E121" s="42">
        <v>10699.038</v>
      </c>
      <c r="F121" s="43" t="s">
        <v>90</v>
      </c>
    </row>
    <row r="122" spans="1:6" ht="45" x14ac:dyDescent="0.25">
      <c r="A122" s="18"/>
      <c r="B122" s="38"/>
      <c r="C122" s="24"/>
      <c r="D122" s="19"/>
      <c r="E122" s="42">
        <v>5396.2120000000004</v>
      </c>
      <c r="F122" s="43" t="s">
        <v>91</v>
      </c>
    </row>
    <row r="123" spans="1:6" ht="45" x14ac:dyDescent="0.25">
      <c r="A123" s="18"/>
      <c r="B123" s="38"/>
      <c r="C123" s="24"/>
      <c r="D123" s="19"/>
      <c r="E123" s="42">
        <v>5417.8639999999996</v>
      </c>
      <c r="F123" s="43" t="s">
        <v>92</v>
      </c>
    </row>
    <row r="124" spans="1:6" ht="45" x14ac:dyDescent="0.25">
      <c r="A124" s="18"/>
      <c r="B124" s="38"/>
      <c r="C124" s="24"/>
      <c r="D124" s="19"/>
      <c r="E124" s="42">
        <v>5385.0339999999997</v>
      </c>
      <c r="F124" s="43" t="s">
        <v>93</v>
      </c>
    </row>
    <row r="125" spans="1:6" ht="45" x14ac:dyDescent="0.25">
      <c r="A125" s="18"/>
      <c r="B125" s="38"/>
      <c r="C125" s="24"/>
      <c r="D125" s="19"/>
      <c r="E125" s="42">
        <v>5410.0379999999996</v>
      </c>
      <c r="F125" s="43" t="s">
        <v>94</v>
      </c>
    </row>
    <row r="126" spans="1:6" ht="45" x14ac:dyDescent="0.25">
      <c r="A126" s="18"/>
      <c r="B126" s="38"/>
      <c r="C126" s="24"/>
      <c r="D126" s="19"/>
      <c r="E126" s="42">
        <v>5424.1790000000001</v>
      </c>
      <c r="F126" s="43" t="s">
        <v>95</v>
      </c>
    </row>
    <row r="127" spans="1:6" ht="45" x14ac:dyDescent="0.25">
      <c r="A127" s="18"/>
      <c r="B127" s="38"/>
      <c r="C127" s="24"/>
      <c r="D127" s="19"/>
      <c r="E127" s="42">
        <v>5315.98</v>
      </c>
      <c r="F127" s="43" t="s">
        <v>96</v>
      </c>
    </row>
    <row r="128" spans="1:6" ht="45" x14ac:dyDescent="0.25">
      <c r="A128" s="18"/>
      <c r="B128" s="38"/>
      <c r="C128" s="24"/>
      <c r="D128" s="19"/>
      <c r="E128" s="42">
        <v>10782.103999999999</v>
      </c>
      <c r="F128" s="43" t="s">
        <v>97</v>
      </c>
    </row>
    <row r="129" spans="1:6" ht="45" x14ac:dyDescent="0.25">
      <c r="A129" s="18"/>
      <c r="B129" s="38"/>
      <c r="C129" s="24"/>
      <c r="D129" s="19"/>
      <c r="E129" s="42">
        <v>14489.763000000001</v>
      </c>
      <c r="F129" s="43" t="s">
        <v>98</v>
      </c>
    </row>
    <row r="130" spans="1:6" ht="45" x14ac:dyDescent="0.25">
      <c r="A130" s="18"/>
      <c r="B130" s="38"/>
      <c r="C130" s="24"/>
      <c r="D130" s="19"/>
      <c r="E130" s="42">
        <v>420.69799999999998</v>
      </c>
      <c r="F130" s="43" t="s">
        <v>99</v>
      </c>
    </row>
    <row r="131" spans="1:6" ht="45" x14ac:dyDescent="0.25">
      <c r="A131" s="18"/>
      <c r="B131" s="38"/>
      <c r="C131" s="24"/>
      <c r="D131" s="19"/>
      <c r="E131" s="42">
        <v>4435.6509999999998</v>
      </c>
      <c r="F131" s="43" t="s">
        <v>100</v>
      </c>
    </row>
    <row r="132" spans="1:6" ht="45" x14ac:dyDescent="0.25">
      <c r="A132" s="18"/>
      <c r="B132" s="38"/>
      <c r="C132" s="24"/>
      <c r="D132" s="19"/>
      <c r="E132" s="42">
        <v>6620.0460000000003</v>
      </c>
      <c r="F132" s="43" t="s">
        <v>101</v>
      </c>
    </row>
    <row r="133" spans="1:6" ht="45" x14ac:dyDescent="0.25">
      <c r="A133" s="18"/>
      <c r="B133" s="38"/>
      <c r="C133" s="24"/>
      <c r="D133" s="19"/>
      <c r="E133" s="42">
        <v>5364.09</v>
      </c>
      <c r="F133" s="43" t="s">
        <v>102</v>
      </c>
    </row>
    <row r="134" spans="1:6" ht="45" x14ac:dyDescent="0.25">
      <c r="A134" s="18"/>
      <c r="B134" s="38"/>
      <c r="C134" s="24"/>
      <c r="D134" s="19"/>
      <c r="E134" s="42">
        <v>7085.2039999999997</v>
      </c>
      <c r="F134" s="43" t="s">
        <v>103</v>
      </c>
    </row>
    <row r="135" spans="1:6" ht="45" x14ac:dyDescent="0.25">
      <c r="A135" s="18"/>
      <c r="B135" s="38"/>
      <c r="C135" s="24"/>
      <c r="D135" s="19"/>
      <c r="E135" s="42">
        <v>14175.546</v>
      </c>
      <c r="F135" s="43" t="s">
        <v>104</v>
      </c>
    </row>
    <row r="136" spans="1:6" ht="45" x14ac:dyDescent="0.25">
      <c r="A136" s="18"/>
      <c r="B136" s="38"/>
      <c r="C136" s="24"/>
      <c r="D136" s="19"/>
      <c r="E136" s="42">
        <v>2164.4070000000002</v>
      </c>
      <c r="F136" s="43" t="s">
        <v>105</v>
      </c>
    </row>
    <row r="137" spans="1:6" ht="45" x14ac:dyDescent="0.25">
      <c r="A137" s="18"/>
      <c r="B137" s="38"/>
      <c r="C137" s="24"/>
      <c r="D137" s="19"/>
      <c r="E137" s="42">
        <v>1781.6189999999999</v>
      </c>
      <c r="F137" s="43" t="s">
        <v>106</v>
      </c>
    </row>
    <row r="138" spans="1:6" ht="45" x14ac:dyDescent="0.25">
      <c r="A138" s="18"/>
      <c r="B138" s="38"/>
      <c r="C138" s="24"/>
      <c r="D138" s="19"/>
      <c r="E138" s="42">
        <v>1788.489</v>
      </c>
      <c r="F138" s="43" t="s">
        <v>107</v>
      </c>
    </row>
    <row r="139" spans="1:6" ht="45" x14ac:dyDescent="0.25">
      <c r="A139" s="18"/>
      <c r="B139" s="38"/>
      <c r="C139" s="24"/>
      <c r="D139" s="19"/>
      <c r="E139" s="42">
        <v>1775.7149999999999</v>
      </c>
      <c r="F139" s="43" t="s">
        <v>108</v>
      </c>
    </row>
    <row r="140" spans="1:6" ht="45" x14ac:dyDescent="0.25">
      <c r="A140" s="18"/>
      <c r="B140" s="38"/>
      <c r="C140" s="24"/>
      <c r="D140" s="19"/>
      <c r="E140" s="42">
        <v>1787.925</v>
      </c>
      <c r="F140" s="43" t="s">
        <v>109</v>
      </c>
    </row>
    <row r="141" spans="1:6" ht="45" x14ac:dyDescent="0.25">
      <c r="A141" s="18"/>
      <c r="B141" s="38"/>
      <c r="C141" s="24"/>
      <c r="D141" s="19"/>
      <c r="E141" s="42">
        <v>1882.653</v>
      </c>
      <c r="F141" s="43" t="s">
        <v>110</v>
      </c>
    </row>
    <row r="142" spans="1:6" ht="45" x14ac:dyDescent="0.25">
      <c r="A142" s="18"/>
      <c r="B142" s="38"/>
      <c r="C142" s="24"/>
      <c r="D142" s="19"/>
      <c r="E142" s="42">
        <v>1781.998</v>
      </c>
      <c r="F142" s="43" t="s">
        <v>111</v>
      </c>
    </row>
    <row r="143" spans="1:6" ht="45" x14ac:dyDescent="0.25">
      <c r="A143" s="18"/>
      <c r="B143" s="38"/>
      <c r="C143" s="24"/>
      <c r="D143" s="19"/>
      <c r="E143" s="42">
        <v>2438.3339999999998</v>
      </c>
      <c r="F143" s="43" t="s">
        <v>112</v>
      </c>
    </row>
    <row r="144" spans="1:6" ht="45" x14ac:dyDescent="0.25">
      <c r="A144" s="18"/>
      <c r="B144" s="38"/>
      <c r="C144" s="24"/>
      <c r="D144" s="19"/>
      <c r="E144" s="42">
        <v>2776.6689999999999</v>
      </c>
      <c r="F144" s="43" t="s">
        <v>113</v>
      </c>
    </row>
    <row r="145" spans="1:6" ht="45" x14ac:dyDescent="0.25">
      <c r="A145" s="18"/>
      <c r="B145" s="38"/>
      <c r="C145" s="24"/>
      <c r="D145" s="19"/>
      <c r="E145" s="42">
        <v>5392.5540000000001</v>
      </c>
      <c r="F145" s="43" t="s">
        <v>114</v>
      </c>
    </row>
    <row r="146" spans="1:6" ht="75" x14ac:dyDescent="0.25">
      <c r="A146" s="18"/>
      <c r="B146" s="38">
        <v>6091</v>
      </c>
      <c r="C146" s="24" t="s">
        <v>20</v>
      </c>
      <c r="D146" s="19"/>
      <c r="E146" s="49">
        <v>-26050</v>
      </c>
      <c r="F146" s="43" t="s">
        <v>144</v>
      </c>
    </row>
    <row r="147" spans="1:6" ht="98.25" customHeight="1" x14ac:dyDescent="0.25">
      <c r="A147" s="18"/>
      <c r="B147" s="38">
        <v>6091</v>
      </c>
      <c r="C147" s="24" t="s">
        <v>20</v>
      </c>
      <c r="D147" s="19"/>
      <c r="E147" s="25">
        <v>1000</v>
      </c>
      <c r="F147" s="51" t="s">
        <v>137</v>
      </c>
    </row>
    <row r="148" spans="1:6" ht="105.75" customHeight="1" x14ac:dyDescent="0.25">
      <c r="A148" s="18"/>
      <c r="B148" s="38">
        <v>6091</v>
      </c>
      <c r="C148" s="24" t="s">
        <v>20</v>
      </c>
      <c r="D148" s="19"/>
      <c r="E148" s="25">
        <v>1000</v>
      </c>
      <c r="F148" s="51" t="s">
        <v>138</v>
      </c>
    </row>
    <row r="149" spans="1:6" ht="72.75" customHeight="1" x14ac:dyDescent="0.25">
      <c r="A149" s="18"/>
      <c r="B149" s="38">
        <v>6091</v>
      </c>
      <c r="C149" s="24" t="s">
        <v>20</v>
      </c>
      <c r="D149" s="19"/>
      <c r="E149" s="25">
        <v>1000</v>
      </c>
      <c r="F149" s="51" t="s">
        <v>139</v>
      </c>
    </row>
    <row r="150" spans="1:6" ht="98.25" customHeight="1" x14ac:dyDescent="0.25">
      <c r="A150" s="18"/>
      <c r="B150" s="38">
        <v>6091</v>
      </c>
      <c r="C150" s="24" t="s">
        <v>20</v>
      </c>
      <c r="D150" s="19"/>
      <c r="E150" s="25">
        <v>1000</v>
      </c>
      <c r="F150" s="51" t="s">
        <v>140</v>
      </c>
    </row>
    <row r="151" spans="1:6" ht="98.25" customHeight="1" x14ac:dyDescent="0.25">
      <c r="A151" s="18"/>
      <c r="B151" s="38">
        <v>6091</v>
      </c>
      <c r="C151" s="24" t="s">
        <v>20</v>
      </c>
      <c r="D151" s="19"/>
      <c r="E151" s="25">
        <v>1000</v>
      </c>
      <c r="F151" s="51" t="s">
        <v>141</v>
      </c>
    </row>
    <row r="152" spans="1:6" ht="98.25" customHeight="1" x14ac:dyDescent="0.25">
      <c r="A152" s="18"/>
      <c r="B152" s="38">
        <v>6091</v>
      </c>
      <c r="C152" s="24" t="s">
        <v>20</v>
      </c>
      <c r="D152" s="19"/>
      <c r="E152" s="25">
        <v>1000</v>
      </c>
      <c r="F152" s="43" t="s">
        <v>142</v>
      </c>
    </row>
    <row r="153" spans="1:6" ht="98.25" customHeight="1" x14ac:dyDescent="0.25">
      <c r="A153" s="18"/>
      <c r="B153" s="38">
        <v>6091</v>
      </c>
      <c r="C153" s="24" t="s">
        <v>20</v>
      </c>
      <c r="D153" s="19"/>
      <c r="E153" s="25">
        <v>1000</v>
      </c>
      <c r="F153" s="43" t="s">
        <v>143</v>
      </c>
    </row>
    <row r="154" spans="1:6" x14ac:dyDescent="0.3">
      <c r="A154" s="18"/>
      <c r="B154" s="19" t="s">
        <v>13</v>
      </c>
      <c r="C154" s="20"/>
      <c r="D154" s="19"/>
      <c r="E154" s="22">
        <f>E155+E156</f>
        <v>3050</v>
      </c>
      <c r="F154" s="23"/>
    </row>
    <row r="155" spans="1:6" ht="112.5" x14ac:dyDescent="0.25">
      <c r="A155" s="18"/>
      <c r="B155" s="38">
        <v>6012</v>
      </c>
      <c r="C155" s="24" t="s">
        <v>149</v>
      </c>
      <c r="D155" s="19"/>
      <c r="E155" s="25">
        <v>2000</v>
      </c>
      <c r="F155" s="53" t="s">
        <v>150</v>
      </c>
    </row>
    <row r="156" spans="1:6" ht="83.25" customHeight="1" x14ac:dyDescent="0.25">
      <c r="A156" s="18"/>
      <c r="B156" s="38">
        <v>6030</v>
      </c>
      <c r="C156" s="24" t="s">
        <v>145</v>
      </c>
      <c r="D156" s="19"/>
      <c r="E156" s="25">
        <v>1050</v>
      </c>
      <c r="F156" s="53" t="s">
        <v>151</v>
      </c>
    </row>
    <row r="157" spans="1:6" x14ac:dyDescent="0.25">
      <c r="A157" s="18"/>
      <c r="B157" s="19" t="s">
        <v>56</v>
      </c>
      <c r="C157" s="20"/>
      <c r="D157" s="19"/>
      <c r="E157" s="22">
        <f>E158</f>
        <v>16000</v>
      </c>
      <c r="F157" s="52"/>
    </row>
    <row r="158" spans="1:6" ht="99" customHeight="1" x14ac:dyDescent="0.25">
      <c r="A158" s="18"/>
      <c r="B158" s="38">
        <v>7350</v>
      </c>
      <c r="C158" s="24" t="s">
        <v>147</v>
      </c>
      <c r="D158" s="50"/>
      <c r="E158" s="25">
        <v>16000</v>
      </c>
      <c r="F158" s="51" t="s">
        <v>146</v>
      </c>
    </row>
    <row r="159" spans="1:6" x14ac:dyDescent="0.25">
      <c r="A159" s="18"/>
      <c r="B159" s="38"/>
      <c r="C159" s="24"/>
      <c r="D159" s="19"/>
      <c r="E159" s="49"/>
      <c r="F159" s="43"/>
    </row>
    <row r="160" spans="1:6" ht="57.75" customHeight="1" x14ac:dyDescent="0.3">
      <c r="A160" s="13" t="s">
        <v>154</v>
      </c>
      <c r="B160" s="14"/>
      <c r="C160" s="15"/>
      <c r="D160" s="16">
        <f>D161+D163</f>
        <v>0</v>
      </c>
      <c r="E160" s="16">
        <f>E161+E163</f>
        <v>45000</v>
      </c>
      <c r="F160" s="17"/>
    </row>
    <row r="161" spans="1:6" x14ac:dyDescent="0.3">
      <c r="A161" s="18"/>
      <c r="B161" s="19" t="s">
        <v>7</v>
      </c>
      <c r="C161" s="20"/>
      <c r="D161" s="19"/>
      <c r="E161" s="22">
        <f>E162</f>
        <v>10000</v>
      </c>
      <c r="F161" s="23"/>
    </row>
    <row r="162" spans="1:6" ht="111" customHeight="1" x14ac:dyDescent="0.25">
      <c r="A162" s="18"/>
      <c r="B162" s="38" t="s">
        <v>115</v>
      </c>
      <c r="C162" s="24" t="s">
        <v>116</v>
      </c>
      <c r="D162" s="19"/>
      <c r="E162" s="25">
        <v>10000</v>
      </c>
      <c r="F162" s="54" t="s">
        <v>158</v>
      </c>
    </row>
    <row r="163" spans="1:6" x14ac:dyDescent="0.3">
      <c r="A163" s="18"/>
      <c r="B163" s="19" t="s">
        <v>13</v>
      </c>
      <c r="C163" s="20"/>
      <c r="D163" s="19"/>
      <c r="E163" s="22">
        <f>E164+E165</f>
        <v>35000</v>
      </c>
      <c r="F163" s="23"/>
    </row>
    <row r="164" spans="1:6" ht="75" x14ac:dyDescent="0.3">
      <c r="A164" s="18"/>
      <c r="B164" s="21">
        <v>2090</v>
      </c>
      <c r="C164" s="24" t="s">
        <v>117</v>
      </c>
      <c r="D164" s="21"/>
      <c r="E164" s="25">
        <v>20000</v>
      </c>
      <c r="F164" s="35"/>
    </row>
    <row r="165" spans="1:6" ht="112.5" x14ac:dyDescent="0.3">
      <c r="A165" s="18"/>
      <c r="B165" s="38" t="s">
        <v>118</v>
      </c>
      <c r="C165" s="24" t="s">
        <v>119</v>
      </c>
      <c r="D165" s="19"/>
      <c r="E165" s="25">
        <v>15000</v>
      </c>
      <c r="F165" s="35"/>
    </row>
    <row r="166" spans="1:6" ht="57.75" customHeight="1" x14ac:dyDescent="0.3">
      <c r="A166" s="13" t="s">
        <v>120</v>
      </c>
      <c r="B166" s="14" t="s">
        <v>121</v>
      </c>
      <c r="C166" s="15"/>
      <c r="D166" s="16">
        <f>D167</f>
        <v>0</v>
      </c>
      <c r="E166" s="16">
        <f>E167</f>
        <v>10000</v>
      </c>
      <c r="F166" s="17"/>
    </row>
    <row r="167" spans="1:6" x14ac:dyDescent="0.3">
      <c r="A167" s="18"/>
      <c r="B167" s="19" t="s">
        <v>13</v>
      </c>
      <c r="C167" s="20"/>
      <c r="D167" s="19"/>
      <c r="E167" s="22">
        <f>E168</f>
        <v>10000</v>
      </c>
      <c r="F167" s="23"/>
    </row>
    <row r="168" spans="1:6" ht="56.25" x14ac:dyDescent="0.3">
      <c r="A168" s="18"/>
      <c r="B168" s="44">
        <v>5041</v>
      </c>
      <c r="C168" s="24" t="s">
        <v>122</v>
      </c>
      <c r="D168" s="25"/>
      <c r="E168" s="25">
        <v>10000</v>
      </c>
      <c r="F168" s="35"/>
    </row>
    <row r="169" spans="1:6" ht="57.75" customHeight="1" x14ac:dyDescent="0.3">
      <c r="A169" s="13" t="s">
        <v>152</v>
      </c>
      <c r="B169" s="14" t="s">
        <v>123</v>
      </c>
      <c r="C169" s="15"/>
      <c r="D169" s="16">
        <f>D170</f>
        <v>0</v>
      </c>
      <c r="E169" s="16">
        <f>E170</f>
        <v>3000</v>
      </c>
      <c r="F169" s="17"/>
    </row>
    <row r="170" spans="1:6" x14ac:dyDescent="0.3">
      <c r="A170" s="18"/>
      <c r="B170" s="19" t="s">
        <v>7</v>
      </c>
      <c r="C170" s="20"/>
      <c r="D170" s="19"/>
      <c r="E170" s="22">
        <v>3000</v>
      </c>
      <c r="F170" s="23"/>
    </row>
    <row r="171" spans="1:6" ht="47.25" x14ac:dyDescent="0.25">
      <c r="A171" s="18"/>
      <c r="B171" s="38">
        <v>1300</v>
      </c>
      <c r="C171" s="24" t="s">
        <v>38</v>
      </c>
      <c r="D171" s="19"/>
      <c r="E171" s="25">
        <v>3000</v>
      </c>
      <c r="F171" s="54" t="s">
        <v>124</v>
      </c>
    </row>
    <row r="172" spans="1:6" ht="57.75" customHeight="1" x14ac:dyDescent="0.3">
      <c r="A172" s="13" t="s">
        <v>125</v>
      </c>
      <c r="B172" s="14"/>
      <c r="C172" s="15"/>
      <c r="D172" s="16">
        <f>D173</f>
        <v>608033.1</v>
      </c>
      <c r="E172" s="16">
        <f>E173</f>
        <v>0</v>
      </c>
      <c r="F172" s="17"/>
    </row>
    <row r="173" spans="1:6" x14ac:dyDescent="0.3">
      <c r="A173" s="18"/>
      <c r="B173" s="19" t="s">
        <v>56</v>
      </c>
      <c r="C173" s="20"/>
      <c r="D173" s="22">
        <f>SUM(D174:D177)</f>
        <v>608033.1</v>
      </c>
      <c r="E173" s="21"/>
      <c r="F173" s="23"/>
    </row>
    <row r="174" spans="1:6" ht="75" x14ac:dyDescent="0.3">
      <c r="A174" s="18"/>
      <c r="B174" s="21">
        <v>3242</v>
      </c>
      <c r="C174" s="24" t="s">
        <v>126</v>
      </c>
      <c r="D174" s="25">
        <v>480000</v>
      </c>
      <c r="E174" s="21"/>
      <c r="F174" s="35"/>
    </row>
    <row r="175" spans="1:6" ht="37.5" x14ac:dyDescent="0.3">
      <c r="A175" s="18"/>
      <c r="B175" s="21">
        <v>1142</v>
      </c>
      <c r="C175" s="24" t="s">
        <v>127</v>
      </c>
      <c r="D175" s="25">
        <v>60000</v>
      </c>
      <c r="E175" s="21"/>
      <c r="F175" s="35"/>
    </row>
    <row r="176" spans="1:6" ht="75" x14ac:dyDescent="0.3">
      <c r="A176" s="18"/>
      <c r="B176" s="21">
        <v>6090</v>
      </c>
      <c r="C176" s="24" t="s">
        <v>128</v>
      </c>
      <c r="D176" s="25">
        <v>60000</v>
      </c>
      <c r="E176" s="21"/>
      <c r="F176" s="35"/>
    </row>
    <row r="177" spans="1:7" ht="206.25" x14ac:dyDescent="0.3">
      <c r="A177" s="18"/>
      <c r="B177" s="21" t="s">
        <v>129</v>
      </c>
      <c r="C177" s="24" t="s">
        <v>130</v>
      </c>
      <c r="D177" s="25">
        <f>6584.5+1448.6</f>
        <v>8033.1</v>
      </c>
      <c r="E177" s="21"/>
      <c r="F177" s="34"/>
    </row>
    <row r="178" spans="1:7" ht="64.5" customHeight="1" x14ac:dyDescent="0.3">
      <c r="A178" s="13" t="s">
        <v>131</v>
      </c>
      <c r="B178" s="14"/>
      <c r="C178" s="15"/>
      <c r="D178" s="16">
        <f>D179</f>
        <v>100000</v>
      </c>
      <c r="E178" s="16">
        <f>E179</f>
        <v>0</v>
      </c>
      <c r="F178" s="17"/>
    </row>
    <row r="179" spans="1:7" x14ac:dyDescent="0.3">
      <c r="A179" s="18"/>
      <c r="B179" s="19" t="s">
        <v>56</v>
      </c>
      <c r="C179" s="20"/>
      <c r="D179" s="22">
        <f>D180</f>
        <v>100000</v>
      </c>
      <c r="E179" s="22">
        <f>E180</f>
        <v>0</v>
      </c>
      <c r="F179" s="23"/>
    </row>
    <row r="180" spans="1:7" ht="75" x14ac:dyDescent="0.25">
      <c r="A180" s="18"/>
      <c r="B180" s="38">
        <v>7520</v>
      </c>
      <c r="C180" s="24" t="s">
        <v>132</v>
      </c>
      <c r="D180" s="25">
        <v>100000</v>
      </c>
      <c r="E180" s="21">
        <v>0</v>
      </c>
      <c r="F180" s="45"/>
    </row>
    <row r="181" spans="1:7" ht="64.5" customHeight="1" x14ac:dyDescent="0.3">
      <c r="A181" s="13" t="s">
        <v>153</v>
      </c>
      <c r="B181" s="14"/>
      <c r="C181" s="15"/>
      <c r="D181" s="16">
        <f>D182</f>
        <v>0</v>
      </c>
      <c r="E181" s="16">
        <f>E182</f>
        <v>5000</v>
      </c>
      <c r="F181" s="17"/>
    </row>
    <row r="182" spans="1:7" x14ac:dyDescent="0.3">
      <c r="A182" s="18"/>
      <c r="B182" s="19" t="s">
        <v>13</v>
      </c>
      <c r="C182" s="20"/>
      <c r="D182" s="19">
        <f>D183</f>
        <v>0</v>
      </c>
      <c r="E182" s="46">
        <f>E183</f>
        <v>5000</v>
      </c>
      <c r="F182" s="23"/>
    </row>
    <row r="183" spans="1:7" ht="150" x14ac:dyDescent="0.3">
      <c r="A183" s="47"/>
      <c r="B183" s="21">
        <v>6020</v>
      </c>
      <c r="C183" s="24" t="s">
        <v>133</v>
      </c>
      <c r="D183" s="21"/>
      <c r="E183" s="48">
        <v>5000</v>
      </c>
      <c r="F183" s="35"/>
    </row>
    <row r="185" spans="1:7" x14ac:dyDescent="0.3">
      <c r="A185" s="58" t="s">
        <v>160</v>
      </c>
    </row>
    <row r="190" spans="1:7" ht="26.25" x14ac:dyDescent="0.4">
      <c r="B190" s="63" t="s">
        <v>162</v>
      </c>
      <c r="C190" s="64"/>
      <c r="D190" s="63" t="s">
        <v>165</v>
      </c>
      <c r="E190" s="65"/>
      <c r="F190" s="64"/>
      <c r="G190"/>
    </row>
    <row r="191" spans="1:7" ht="26.25" x14ac:dyDescent="0.4">
      <c r="B191" s="63"/>
      <c r="C191" s="64"/>
      <c r="D191" s="64"/>
      <c r="E191" s="64"/>
      <c r="F191" s="64"/>
      <c r="G191"/>
    </row>
    <row r="192" spans="1:7" ht="26.25" x14ac:dyDescent="0.4">
      <c r="B192" s="63"/>
      <c r="C192" s="64"/>
      <c r="D192" s="64"/>
      <c r="E192" s="64"/>
      <c r="F192" s="64"/>
      <c r="G192"/>
    </row>
    <row r="193" spans="2:7" ht="26.25" x14ac:dyDescent="0.4">
      <c r="B193" s="63" t="s">
        <v>163</v>
      </c>
      <c r="C193" s="64"/>
      <c r="D193" s="64"/>
      <c r="E193" s="63" t="s">
        <v>164</v>
      </c>
      <c r="F193" s="64"/>
      <c r="G193"/>
    </row>
    <row r="194" spans="2:7" x14ac:dyDescent="0.25">
      <c r="B194" s="62"/>
      <c r="C194"/>
      <c r="D194"/>
      <c r="E194"/>
      <c r="F194"/>
      <c r="G194"/>
    </row>
    <row r="195" spans="2:7" x14ac:dyDescent="0.25">
      <c r="C195"/>
      <c r="D195"/>
      <c r="E195"/>
      <c r="F195"/>
    </row>
  </sheetData>
  <mergeCells count="1">
    <mergeCell ref="A2:F2"/>
  </mergeCells>
  <printOptions horizontalCentered="1"/>
  <pageMargins left="0.31496062992125984" right="0.31496062992125984" top="0.35433070866141736" bottom="0.35433070866141736" header="0.31496062992125984" footer="0.11811023622047245"/>
  <pageSetup paperSize="9" scale="49" fitToHeight="0" orientation="portrait" r:id="rId1"/>
  <headerFooter>
    <oddFooter>&amp;C&amp;P</oddFooter>
  </headerFooter>
  <rowBreaks count="1" manualBreakCount="1">
    <brk id="1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Додаток 1. Видатки</vt:lpstr>
      <vt:lpstr>'Додаток 1. Видатки'!Заголовки_для_друку</vt:lpstr>
      <vt:lpstr>'Додаток 1. Видатки'!Область_друку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Наталія В. Безсмертна</dc:creator>
  <cp:lastModifiedBy>Замятіна Надія Валеріївна</cp:lastModifiedBy>
  <cp:lastPrinted>2024-12-04T19:22:03Z</cp:lastPrinted>
  <dcterms:created xsi:type="dcterms:W3CDTF">2024-12-04T08:00:35Z</dcterms:created>
  <dcterms:modified xsi:type="dcterms:W3CDTF">2024-12-04T19:24:08Z</dcterms:modified>
</cp:coreProperties>
</file>