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bookViews>
  <sheets>
    <sheet name="Порядок денний" sheetId="1" r:id="rId1"/>
  </sheets>
  <definedNames>
    <definedName name="_xlnm._FilterDatabase" localSheetId="0" hidden="1">'Порядок денний'!$B$2:$U$30</definedName>
    <definedName name="_xlnm.Print_Titles" localSheetId="0">'Порядок денний'!$2:$2</definedName>
    <definedName name="_xlnm.Print_Area" localSheetId="0">'Порядок денний'!$B$2:$U$30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1" i="1" l="1"/>
  <c r="O21" i="1"/>
  <c r="O20" i="1"/>
  <c r="N20" i="1"/>
  <c r="O13" i="1"/>
  <c r="N5" i="1"/>
</calcChain>
</file>

<file path=xl/sharedStrings.xml><?xml version="1.0" encoding="utf-8"?>
<sst xmlns="http://schemas.openxmlformats.org/spreadsheetml/2006/main" count="269" uniqueCount="166">
  <si>
    <t>№</t>
  </si>
  <si>
    <t>Дата розгляду</t>
  </si>
  <si>
    <t>Відповідальний заступник голови КМДА</t>
  </si>
  <si>
    <t>Суб'єкт подання</t>
  </si>
  <si>
    <t>Тип рішення</t>
  </si>
  <si>
    <t>Реквізити доручення (вихідної кореспондеції)</t>
  </si>
  <si>
    <t>Реквізити вхідної кореспондеції</t>
  </si>
  <si>
    <t>Загальне (З) або індивідуальне (І)</t>
  </si>
  <si>
    <t>Назва рішення (розпорядження), зміст листа</t>
  </si>
  <si>
    <t>Адреса приміщення</t>
  </si>
  <si>
    <t>Короткий зміст</t>
  </si>
  <si>
    <t>Інформація про розгляд проекту іншими комісіями</t>
  </si>
  <si>
    <t>Інформація про попередній розгляд проекту</t>
  </si>
  <si>
    <t>Рішення Комісії</t>
  </si>
  <si>
    <t>Примітки</t>
  </si>
  <si>
    <t xml:space="preserve">Вартість, грн. </t>
  </si>
  <si>
    <t xml:space="preserve">Площа (довжина мереж), кв.м. </t>
  </si>
  <si>
    <t>6.1</t>
  </si>
  <si>
    <t>21</t>
  </si>
  <si>
    <t>22</t>
  </si>
  <si>
    <t>Лист</t>
  </si>
  <si>
    <t>Органу самоорганізації населення будинковий комітет "Вулиця Смоленська, 3-А"</t>
  </si>
  <si>
    <t>Щодо передачі співвласникам будинку на вул. Смоленській, 3-а допоміжного нежитлового приміщення</t>
  </si>
  <si>
    <t>Передача нежитлового приміщення</t>
  </si>
  <si>
    <t>Перший розгляд</t>
  </si>
  <si>
    <t xml:space="preserve">Про затвердження Плану діяльності Київської міської ради з підготовки проектів регуляторних актів на 2018 рік на виконання доручення заступника міського голови – секретаря Київської міської ради В.Прокопіва </t>
  </si>
  <si>
    <t>Секретар Київради В. Прокопів</t>
  </si>
  <si>
    <t>Затвердження плану діяльності</t>
  </si>
  <si>
    <t>Затвердження плану діяльності КМР</t>
  </si>
  <si>
    <t>Звернення</t>
  </si>
  <si>
    <t xml:space="preserve">Головне територіальне управління юстиції у місті Києві </t>
  </si>
  <si>
    <t>Укладання договорів оренди</t>
  </si>
  <si>
    <t xml:space="preserve">Заступник голови КМДА П.Пантелеєв </t>
  </si>
  <si>
    <t xml:space="preserve">Щодо подальшого використання майнового комплексу газопостачання по закінченню строку дії договору укладеного з ВАТ "Київгаз" на володіння та користування майном територіальної громади м.Києва </t>
  </si>
  <si>
    <t>Використання майнового комплексу ВАТ "Київгаз"</t>
  </si>
  <si>
    <t>Пропозицій</t>
  </si>
  <si>
    <t>Депутат КМР М. Буділов</t>
  </si>
  <si>
    <t>Про надання інформації стосовно кінцевих бенефіціарних власників юридичних осіб, що претендують на отримання прав на землю чи майно територіальної громади міста Києва" за поданням депутатів Київської міської ради О.Макарова, О.Балицької Л.Антонєнка, А.Осадчука</t>
  </si>
  <si>
    <t>Повторний розгляд</t>
  </si>
  <si>
    <t>Проект рішення розглядався в протоколі № 67 від 31.10.2017).
З матеріалами до проекту рішення можна ознайомитись на інтернет-сайті комісії: http://kmr.gov.ua/uk/comisii/28/proekt.</t>
  </si>
  <si>
    <t>Інформація по кінцевим бенефіціарним власникам</t>
  </si>
  <si>
    <t>Про використання нежитлових приміщень комунальної власності міста Києва у підземних пішохідних переходах.</t>
  </si>
  <si>
    <t>Понька В.С</t>
  </si>
  <si>
    <t>Щодо ситуації, яка склалась навколо використання ТОВ «Девілон груп» та іншими суб’єктами господарювання нежитлових приміщень комунальної власності, які розміщені в підземних пішохідних переходах. (звернення надійшло на електронну пошту).</t>
  </si>
  <si>
    <t>Велика Окружна б/н4
Велика Окружна, б/н3
просп. Перемоги, 35
площа Льва Толстого, б/н
Артема, б/н
Майдан Незалежності, б/н2
площа Перемоги, б/н
станція метро "Університет"
Станція метро "Лук'янівська"</t>
  </si>
  <si>
    <t>Використання приміщення в підземних переходах</t>
  </si>
  <si>
    <t>Петиція</t>
  </si>
  <si>
    <t>Про заборону та викорінення торгівлі у підземних переходах, метрополітені, зупинках громадського транспорту</t>
  </si>
  <si>
    <t>Розглядалось у протоколі № 69 від 14.12.2017 - перенесено розгляд питання на наступне засідання та доручено запросити представника комунального підприємства "Шляхово-експлуатаційне управління по ремонту та утриманню автомобільних шляхів та споруд на них Шевченківського району» м. Києва з метою заслуховування інформації стосовно подальшого використання майна в переході на Майдані Незалежності, відповідного до якого було прийнято судове рішення в частині розірвання договорів оренди.</t>
  </si>
  <si>
    <t>Автор Петиції</t>
  </si>
  <si>
    <t>Заборона торгівлі у метрополітені</t>
  </si>
  <si>
    <t>Про внесення змін в рішення Київської ради від 28.07.2016 № 890/890 "Про передачу до сфери управління Головного управління Державної фіскальної служби у м.Києві власності територіальної громади міста Києва на вул. Леванєвського, 2</t>
  </si>
  <si>
    <t>ДКВ, Заступник голови КМДА М. Поворозник</t>
  </si>
  <si>
    <t>Заступник голови КМДА М. Поворозник</t>
  </si>
  <si>
    <t xml:space="preserve">Протокол № 61 від 05.09.2017 – доручено ДКВ  підготувати в установленому порядку проект рішення щодо внесення змін до рішення Київської міської ради від 28.07.2016 №890/890 в частині визначення терміну  передачі нежилих приміщень на вул. Леванєвського, 2 до сфери управління Головного управління Державної фіскальної служби міста Києва, а саме: до 01.07.2020 року. </t>
  </si>
  <si>
    <t>Проект рішення</t>
  </si>
  <si>
    <t>Вул. Леванєвського, 2</t>
  </si>
  <si>
    <t>Передача до сфери управління комунальної власності</t>
  </si>
  <si>
    <t>6.2</t>
  </si>
  <si>
    <t>Про надання дозволу на знесення та списання основних засобів, які належать до комунальної власності територіальної громади міста Києва, та передані у володіння та користування приватному акціонерному товариству «Акціонерна компанія «Київводоканал»</t>
  </si>
  <si>
    <t xml:space="preserve">комісії: http://kmr.gov.ua/uk/comisii/28/proekt.
Постійна комісія Київської міської ради з питань бюджету та соціально-економічного розвитку – рішення комісії не прийнято при розгляді проекту рішення (протокол № 35/97 від 07.11.2017).
Постійна комісія Київської міської ради з питань житлово-комунального господарства та паливно-енергетичного комплексу – проект рішення підтримано на засіданні комісії 22.11.2017. 
</t>
  </si>
  <si>
    <t>Списання та передача основних засобів</t>
  </si>
  <si>
    <t xml:space="preserve">Про надання дозволу комунальному підприємству "Автотранспортне підприємство Шевченківського району" на списання шляхом продажу транспортних засобів" </t>
  </si>
  <si>
    <t>Майбутній управитель майна</t>
  </si>
  <si>
    <t>ПАТ "Акціонерна компанія "Київводоканал"</t>
  </si>
  <si>
    <t>Про надання дозволу Олександрівській клінічній лікарні м.Києва на списання шляхом продажу транспортних засобів</t>
  </si>
  <si>
    <t>Списання транспортних засобів шляхом продажу</t>
  </si>
  <si>
    <t>Щодо повернення до розгляду проекту рішення Київської міської ради "Про надання дозволу Олександрівській клінічній лікарні м.Києва на списання шляхом ліквідації томографа комп'ютерного  "SOMATOM VOLUME ZOOM"</t>
  </si>
  <si>
    <t>ДКВ</t>
  </si>
  <si>
    <t xml:space="preserve">Постійна комісія Київської міської ради з питань бюджету та соціально-економічного розвитку – підтримано проект рішення протокол №23/85 від 18.07.2017.
Постійна комісія Київської міської ради з питань охорони здоров'я та соціального захисту - підтримано проект рішення.
Протокол № 59 від 01.08.2017- перенести розгляд питання до надання Департаментом охорони здоров’я інформації про встановлення нового томографу, який буде використовуватись для надання відповідної медичної послуги населенню.
З матеріалами до проекту рішення можна ознайомитись на інтернет-сайті комісії: http://kmr.gov.ua/uk/comisii/28/proekt.
</t>
  </si>
  <si>
    <t>Повернення до розгляду проекту рішення</t>
  </si>
  <si>
    <t>З матеріалами до проекту рішення можна ознайомитись на інтернет-сайті комісії: http://kmr.gov.ua/uk/comisii/28/proekt.</t>
  </si>
  <si>
    <t xml:space="preserve">"Про створення комунального закладу "Комплексна дитячо-юнацька спортивна школа "МАЯК ОБОЛОНІ" </t>
  </si>
  <si>
    <t>Депутати КМР К.Богатов та Г.Старостенко</t>
  </si>
  <si>
    <t>Створення дитячо-юнацької спортивнох школи</t>
  </si>
  <si>
    <t>Про створення комунального некомерційного підприємства "Київський міський центр нефрології та діалізу" виконавчого органу Київської міської ради (Київської міської державної адміністрації)</t>
  </si>
  <si>
    <t>Заступник голови Київської міської державної адміністрації М.Поворозник, Департамент охорони здоров'я виконавчого органу Київради (КМДА)</t>
  </si>
  <si>
    <t>Про створення міської системи стовпової (опорної) геолокації шляхом нумерації опор зовнішнього освітлення та електромереж у м.Києві</t>
  </si>
  <si>
    <t>4 130,00
439,43
475,30
588,50
221,00</t>
  </si>
  <si>
    <t xml:space="preserve">Створення комунального некомерційного підприємства </t>
  </si>
  <si>
    <t>Депутат Київради О. Пабат</t>
  </si>
  <si>
    <t>Створення міської системи стовпової геолокації</t>
  </si>
  <si>
    <t xml:space="preserve">Про передачу в оренду без проведення конкурсу нежитлових приміщень комунальної власності територіальної громади міста Києва" (Член НСХ України М.Луцик, вул. Б.Хмельницького, 66) у зв’язку із правовим висновком управління правового забезпечення діяльності Київської міської ради від 22.11.2017 №08/230-2464. </t>
  </si>
  <si>
    <t>Передача в оренду без конкурса</t>
  </si>
  <si>
    <t>Проект розпорядження</t>
  </si>
  <si>
    <t>Про прийняття до комунальної власності територіальної громади міста Києва каналізаційної мережі, об'єктів теплопостачання з обладнанням та інженерними мережами ТОВ "ІНФОРМЗАХИСТ" (бульв. Л.Українки від К-6 до К-11 та інше)</t>
  </si>
  <si>
    <t xml:space="preserve">ВАТ "Акціонерна компанія "Київводоканал", 
ПАТ "КИЇВЕНЕРГО" </t>
  </si>
  <si>
    <t>Прийняття Каналізаційной мережі, об'єктів теплопостачання, інженерних мереж</t>
  </si>
  <si>
    <t xml:space="preserve">Про прийняття до комунальної власності територіальної громади міста Києва об'єктів теплопостачання ТОВ "БУДІВЕЛЬНІ МЕРЕЖІ" (на вул. Старокиївській, 9 та інше) </t>
  </si>
  <si>
    <t>Прийняття об'єктів теплопостачання</t>
  </si>
  <si>
    <t>ПАТ "КИЇВЕНЕРГО"</t>
  </si>
  <si>
    <t>Про безоплатне прийняття до комунальної власності територіальної громади міста Києва майна, створеного в результаті будівництва початкової школи на 360 місць на вул. Софії Русової, 16 у Дарницькому районі міста Києва</t>
  </si>
  <si>
    <t>Дарницька РДА</t>
  </si>
  <si>
    <t>Безоплатне прийняття майна, створеного в результаті будівництва</t>
  </si>
  <si>
    <t xml:space="preserve">Щодо передачі у державну власність на баланс Київського міського центру зайнятості нежилих приміщень загальною площею 993,3 кв.м на вул. Каштановій, 7 </t>
  </si>
  <si>
    <t>993,3 кв.м</t>
  </si>
  <si>
    <t xml:space="preserve">Київський міський центр зайнятості </t>
  </si>
  <si>
    <t>Передача у державну власність майна</t>
  </si>
  <si>
    <t xml:space="preserve">Про внесення змін до рішення Київської міської ради від 21 квітня 2015 року №415/1280 "Про затвердження Положення про оренду майна територіальної громади міста Києва" </t>
  </si>
  <si>
    <t>Внесення змін до рішення КМР</t>
  </si>
  <si>
    <t>20.1</t>
  </si>
  <si>
    <t>20.2</t>
  </si>
  <si>
    <t>20.3</t>
  </si>
  <si>
    <t>20.4</t>
  </si>
  <si>
    <t>20.5</t>
  </si>
  <si>
    <t>Про розгляд порівняльної таблиці до проекту рішення про внесення змін до рішення Київської міської ради від 21 квітня 2015 року №415/1280 "Про затвердження Положення про оренду майна територіальної громади міста Києва".</t>
  </si>
  <si>
    <t>Порівняльна таблиця</t>
  </si>
  <si>
    <t xml:space="preserve">Порівняльна таблиця до проекту рішення про внесення змін </t>
  </si>
  <si>
    <t>Про розгляд пропозицій депутата Київської міської ради С.Артеменка</t>
  </si>
  <si>
    <t>Пропозиції</t>
  </si>
  <si>
    <t>Депутат КМР С. Артеменко</t>
  </si>
  <si>
    <t>Розгляд пропозицій депутата</t>
  </si>
  <si>
    <t xml:space="preserve">Про розгляд пропозицій депутата Київської міської ради В.Сторожука </t>
  </si>
  <si>
    <t>Депутат КМР В. Сторожук</t>
  </si>
  <si>
    <t xml:space="preserve">Про розгляд пропозицій Шевченківської районної в місті Києві державної адміністрації </t>
  </si>
  <si>
    <t>Шевченківська РДА</t>
  </si>
  <si>
    <t>Розгляд пропозицій від РДА</t>
  </si>
  <si>
    <t xml:space="preserve">Про розгляд пропозицій Департаменту комунальної власності м. Києва виконавчого органу Київради (КМДА) </t>
  </si>
  <si>
    <t xml:space="preserve">Розгляд пропозицій департаменту </t>
  </si>
  <si>
    <t>Протокол № 70 від 16.11.2017 - питання не розглянуто та перенесено.</t>
  </si>
  <si>
    <t xml:space="preserve">Про внесення змін до рішення Київської міської ради від 31 березня 2011 року №100/5487 "Про Програму приватизації комунального майна територіальної громади міста Києва" підготовленого до другого читання відповідно до поданих та оформлених відповідно до ст. 36 Регламенту Київради пропозицій депутатів Київради Л.Антонєнка та В.Сторожука </t>
  </si>
  <si>
    <t>Депутати КМР Л. Антонєнко, В. Сторожук</t>
  </si>
  <si>
    <t>ПрАТ "Акціонерна компанія "Київводоканал"</t>
  </si>
  <si>
    <t xml:space="preserve">Щодо скасування зняття зовнішньої банківської комісії з населення при оплаті за надані житлово-комунальні послуги </t>
  </si>
  <si>
    <t>Скасування комісії при сплаті комунальних послуг</t>
  </si>
  <si>
    <t>Депутатський запит</t>
  </si>
  <si>
    <t xml:space="preserve">Про внесення змін до рішення Київської міської ради від 31 березня 2011 року №100/5487 "Про Програму приватизації комунального майна територіальної громади міста Києва" </t>
  </si>
  <si>
    <t>Зауваження та пропозиції до проекту рішення КМР</t>
  </si>
  <si>
    <t xml:space="preserve"> Вул. Велика Васильківська, 137 </t>
  </si>
  <si>
    <t>Вул. Смоленська 3-а</t>
  </si>
  <si>
    <t>Вул. Гната Юри, 9 літ. А
Вул. Харьківське шосе, 172 літ. А</t>
  </si>
  <si>
    <t>Вул. Петра Запорожця, 26
Вул. Шовковична, 39/1 
Вул. Відпочинку, 11
Вул. Богатирська, 30
Вул. Терещенківська, 23-25/10</t>
  </si>
  <si>
    <t>Ввул. Б. Хмельницького 66</t>
  </si>
  <si>
    <t>Бульв. Лесі Українки
Пл. Льва Толстого</t>
  </si>
  <si>
    <t>Вул. Старокиївська, 9</t>
  </si>
  <si>
    <t>Вул. Софії Русової, 16</t>
  </si>
  <si>
    <t xml:space="preserve"> Вул. Каштанова, 7</t>
  </si>
  <si>
    <t>протокол № 71 від 01.12.2017 - рекомендовано КП"Керуюча компанія з обслуговування житлового фонду Солом"янського району м.Києва" переглянути рішення щодо використання для власних потреб нежитлового приміщення в підвали будинку.</t>
  </si>
  <si>
    <t>Розглянуто</t>
  </si>
  <si>
    <t>Погоджено</t>
  </si>
  <si>
    <t>протокол № 71 від 01.12.2017 - затверджено План із доповненнями.</t>
  </si>
  <si>
    <t>Щодо надання дозволу на укладання договорів оренди з використанням оцінки майна нежитлових приміщень, які виконані станом на 31.03.2017 У (протоколі №63 від 19.09.2017 – продовжено ГТУЮ строк дії договору оренди на нежитлові приміщення на вул. Гната Юри, 9, літ. А, площею 428,40 кв.м, 187,6  кв.м та на Харківському шосе, 172, літ. А, площею 178,0 кв.м)</t>
  </si>
  <si>
    <t>Перенесено</t>
  </si>
  <si>
    <t>протокол № 71 від 01.12.2017 - перенесено з метою напрацювання ДКВ та Головним територіальним управлінням юстиції мех-анізму вирішення питання.</t>
  </si>
  <si>
    <t>Питання зніти з розгляду</t>
  </si>
  <si>
    <t xml:space="preserve"> </t>
  </si>
  <si>
    <t>Погодждено</t>
  </si>
  <si>
    <t>Протокол № 71 від 01.12.2017 – Перенесено та доручено запросити представника КП "Автотранспортне підприємство Шевченківського району".</t>
  </si>
  <si>
    <t>Погоджено з зауваженнями</t>
  </si>
  <si>
    <t xml:space="preserve">Протокол № 71 від 01.12.2017 – за умови продажу транспортних засобів на електронних майданчиках. </t>
  </si>
  <si>
    <t>Протокол № 71 від 01.12.2017 - доручено ДОЗ надати проект Статуту комунального некомерційного підприємства.</t>
  </si>
  <si>
    <t>Протокол № 71 від 01.12.2017 - повторно підтримати проект рішення та відхилено правовий висновок управління правового забезпечення діяльності Київради.</t>
  </si>
  <si>
    <t>Протокол № 71 від 01.12.2017  - визнати недоцільною передачу у державну власність.</t>
  </si>
  <si>
    <t>Протокол № 71 від 01.12.2017 - питання не розглянуто та перенесено.</t>
  </si>
  <si>
    <t>21.1</t>
  </si>
  <si>
    <t>Протокол № 71 від 01.12.2017 - запропонувати заступнику голови КМДА ініціювати переговори з київською філією Ощадбанку України щодо передбачення знижок для оплати комісій по платежам киян за комунальні послуги .</t>
  </si>
  <si>
    <t xml:space="preserve">Про прийняття до комунальної власності територіальної громади міста Києва реконструйованих камер та колодязів на водопроводі товариства  з обмеженою відповідальністю  «МОЛОДІЖНИЙ ЖИТЛОВИЙ КОМПЛЕКС «ОБОЛОНЬ» (ПР-1411) </t>
  </si>
  <si>
    <t xml:space="preserve"> щодо скасування рішення комісії стосовно продовження ТОВ "Діамед" строку дії договору оренди нежитлових приміщень на вул. Петра Запорожця, 26, К.2; загальною площею 32, 4 кв.м</t>
  </si>
  <si>
    <t xml:space="preserve"> Київська міська клінічна лікарні № 3 </t>
  </si>
  <si>
    <t>вул. Петра Запорожця, 26, К.2</t>
  </si>
  <si>
    <t>32, 4</t>
  </si>
  <si>
    <t>скасування рішення комісії протоколу № 55 від 30.06.2017</t>
  </si>
  <si>
    <t>Про прийняття реконструйованих камер та колодязів</t>
  </si>
  <si>
    <t xml:space="preserve">просп. Героїв Сталінграду    вул.Малиновського      </t>
  </si>
  <si>
    <t>ПАТ "АК"Київводоканал"</t>
  </si>
  <si>
    <t xml:space="preserve">Протокол № 71 від 01.12.2017 - скасувати рішення комісії від 30.06.2017 протокол № 55 пункт 130 частини ІІ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</si>
</sst>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_-;_-* &quot;-&quot;??_₴_-;_-@_-"/>
    <numFmt numFmtId="164" formatCode="_-* #,##0.00\ _₽_-;\-* #,##0.00\ _₽_-;_-* &quot;-&quot;??\ _₽_-;_-@_-"/>
    <numFmt numFmtId="165" formatCode="dd\.mm\.yyyy;@"/>
    <numFmt numFmtId="166" formatCode="dd\.mm\.yy;@"/>
  </numFmts>
  <fonts count="15" x14ac:knownFonts="1">
    <font>
      <sz val="11"/>
      <color theme="1"/>
      <name val="Calibri"/>
      <family val="2"/>
      <scheme val="minor"/>
    </font>
    <font>
      <sz val="11"/>
      <color theme="1"/>
      <name val="Calibri"/>
      <family val="2"/>
      <charset val="204"/>
      <scheme val="minor"/>
    </font>
    <font>
      <b/>
      <sz val="9"/>
      <color theme="1"/>
      <name val="Calibri"/>
      <family val="2"/>
      <charset val="204"/>
      <scheme val="minor"/>
    </font>
    <font>
      <sz val="11"/>
      <color theme="1"/>
      <name val="Calibri"/>
      <family val="2"/>
      <scheme val="minor"/>
    </font>
    <font>
      <sz val="10"/>
      <color theme="1"/>
      <name val="Calibri"/>
      <family val="2"/>
      <charset val="204"/>
      <scheme val="minor"/>
    </font>
    <font>
      <sz val="10"/>
      <color theme="1"/>
      <name val="Calibri"/>
      <family val="2"/>
      <scheme val="minor"/>
    </font>
    <font>
      <b/>
      <sz val="10"/>
      <color theme="1"/>
      <name val="Calibri"/>
      <family val="2"/>
      <scheme val="minor"/>
    </font>
    <font>
      <u/>
      <sz val="10"/>
      <color theme="10"/>
      <name val="Arial"/>
      <family val="2"/>
      <charset val="204"/>
    </font>
    <font>
      <sz val="10"/>
      <color theme="1"/>
      <name val="Arial"/>
      <family val="2"/>
      <charset val="204"/>
    </font>
    <font>
      <sz val="10"/>
      <name val="Calibri"/>
      <family val="2"/>
      <charset val="204"/>
      <scheme val="minor"/>
    </font>
    <font>
      <sz val="11"/>
      <name val="Calibri"/>
      <family val="2"/>
      <scheme val="minor"/>
    </font>
    <font>
      <sz val="11"/>
      <color theme="1"/>
      <name val="Arial"/>
      <family val="2"/>
      <charset val="204"/>
    </font>
    <font>
      <b/>
      <sz val="10"/>
      <color theme="1"/>
      <name val="Calibri"/>
      <family val="2"/>
      <charset val="204"/>
      <scheme val="minor"/>
    </font>
    <font>
      <sz val="8"/>
      <color theme="1"/>
      <name val="Calibri"/>
      <family val="2"/>
      <charset val="204"/>
      <scheme val="minor"/>
    </font>
    <font>
      <sz val="1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0" fontId="3" fillId="0" borderId="0"/>
    <xf numFmtId="0" fontId="1" fillId="0" borderId="0"/>
    <xf numFmtId="164" fontId="3"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cellStyleXfs>
  <cellXfs count="70">
    <xf numFmtId="0" fontId="0" fillId="0" borderId="0" xfId="0"/>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2" borderId="2" xfId="0" applyFont="1" applyFill="1" applyBorder="1" applyAlignment="1">
      <alignment horizontal="center" vertical="center"/>
    </xf>
    <xf numFmtId="165" fontId="2"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Border="1"/>
    <xf numFmtId="0" fontId="2" fillId="2" borderId="3" xfId="0" applyFont="1" applyFill="1" applyBorder="1" applyAlignment="1">
      <alignment horizontal="center" vertical="center" wrapText="1"/>
    </xf>
    <xf numFmtId="0" fontId="0" fillId="4" borderId="0" xfId="0" applyFill="1" applyBorder="1"/>
    <xf numFmtId="0" fontId="0" fillId="0" borderId="0" xfId="0" applyAlignment="1">
      <alignment wrapText="1"/>
    </xf>
    <xf numFmtId="0" fontId="9"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166" fontId="0" fillId="0" borderId="0" xfId="0" applyNumberFormat="1" applyAlignment="1">
      <alignment wrapText="1"/>
    </xf>
    <xf numFmtId="0" fontId="10" fillId="0" borderId="0" xfId="0" applyFont="1"/>
    <xf numFmtId="0" fontId="0" fillId="4" borderId="0" xfId="0" applyFill="1"/>
    <xf numFmtId="0" fontId="4" fillId="4" borderId="1" xfId="0" applyFont="1" applyFill="1" applyBorder="1" applyAlignment="1">
      <alignment horizontal="center" vertical="center" wrapText="1"/>
    </xf>
    <xf numFmtId="0" fontId="8" fillId="4" borderId="0" xfId="0" applyFont="1" applyFill="1"/>
    <xf numFmtId="0" fontId="8" fillId="4" borderId="0" xfId="0" applyFont="1" applyFill="1" applyBorder="1"/>
    <xf numFmtId="0" fontId="11" fillId="4" borderId="0" xfId="0" applyFont="1" applyFill="1"/>
    <xf numFmtId="0" fontId="11" fillId="4" borderId="0" xfId="0" applyFont="1" applyFill="1" applyBorder="1"/>
    <xf numFmtId="14" fontId="9" fillId="5"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9" fillId="0" borderId="1" xfId="1" applyFont="1" applyBorder="1" applyAlignment="1">
      <alignment horizontal="center" vertical="center" wrapText="1"/>
    </xf>
    <xf numFmtId="14" fontId="9"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0" fontId="9" fillId="3" borderId="1" xfId="2"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9" fillId="0" borderId="1" xfId="0" applyFont="1" applyBorder="1" applyAlignment="1">
      <alignment horizontal="justify" vertical="center" wrapText="1"/>
    </xf>
    <xf numFmtId="0" fontId="12" fillId="4" borderId="1" xfId="0"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justify" vertical="center" wrapText="1"/>
    </xf>
    <xf numFmtId="49" fontId="9" fillId="0" borderId="1" xfId="0" applyNumberFormat="1" applyFont="1" applyBorder="1" applyAlignment="1">
      <alignment horizontal="center" vertical="center" wrapText="1"/>
    </xf>
    <xf numFmtId="14" fontId="4" fillId="4"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 applyFont="1" applyBorder="1" applyAlignment="1">
      <alignment horizontal="center" vertical="center" wrapText="1"/>
    </xf>
    <xf numFmtId="166" fontId="9"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13"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10"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0" fillId="0" borderId="1" xfId="0" applyFont="1" applyBorder="1" applyAlignment="1">
      <alignment horizontal="center" vertical="center"/>
    </xf>
    <xf numFmtId="0" fontId="10" fillId="0" borderId="1" xfId="0" applyFont="1" applyBorder="1"/>
    <xf numFmtId="0" fontId="9"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xf numFmtId="14" fontId="14" fillId="5"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14" fillId="0" borderId="1" xfId="1" applyFont="1" applyBorder="1" applyAlignment="1">
      <alignment horizontal="center" vertical="center" wrapText="1"/>
    </xf>
    <xf numFmtId="0" fontId="5" fillId="0" borderId="1" xfId="0" applyFont="1" applyBorder="1" applyAlignment="1">
      <alignment wrapText="1"/>
    </xf>
    <xf numFmtId="166" fontId="5" fillId="0" borderId="1" xfId="0" applyNumberFormat="1" applyFont="1" applyBorder="1" applyAlignment="1">
      <alignment wrapText="1"/>
    </xf>
    <xf numFmtId="49" fontId="5" fillId="0" borderId="1" xfId="0" applyNumberFormat="1" applyFont="1" applyBorder="1" applyAlignment="1">
      <alignment horizontal="center" vertical="center" wrapText="1"/>
    </xf>
    <xf numFmtId="0" fontId="14" fillId="2" borderId="1" xfId="0" applyFont="1" applyFill="1" applyBorder="1" applyAlignment="1">
      <alignment horizontal="center" vertical="center" wrapText="1"/>
    </xf>
    <xf numFmtId="0" fontId="5" fillId="0" borderId="0" xfId="0" applyFont="1" applyBorder="1"/>
    <xf numFmtId="0" fontId="5" fillId="0" borderId="0" xfId="0" applyFont="1"/>
    <xf numFmtId="0" fontId="14" fillId="4" borderId="1"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6">
    <cellStyle name="Гіперпосилання" xfId="5" builtinId="8"/>
    <cellStyle name="Звичайний" xfId="0" builtinId="0"/>
    <cellStyle name="Обычный 2" xfId="1"/>
    <cellStyle name="Обычный 3" xfId="2"/>
    <cellStyle name="Финансовый 2" xfId="3"/>
    <cellStyle name="Финансов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34"/>
  <sheetViews>
    <sheetView tabSelected="1" zoomScaleNormal="100" workbookViewId="0">
      <pane ySplit="2" topLeftCell="A31" activePane="bottomLeft" state="frozen"/>
      <selection pane="bottomLeft" activeCell="W32" sqref="W32"/>
    </sheetView>
  </sheetViews>
  <sheetFormatPr defaultRowHeight="15" x14ac:dyDescent="0.25"/>
  <cols>
    <col min="2" max="2" width="5.42578125" customWidth="1"/>
    <col min="3" max="3" width="10" customWidth="1"/>
    <col min="4" max="4" width="9.5703125" style="52" customWidth="1"/>
    <col min="5" max="5" width="21.7109375" style="51" customWidth="1"/>
    <col min="6" max="6" width="13.28515625" style="51" customWidth="1"/>
    <col min="7" max="7" width="7.140625" style="11" hidden="1" customWidth="1"/>
    <col min="8" max="8" width="8.7109375" style="11" hidden="1" customWidth="1"/>
    <col min="9" max="9" width="6.7109375" style="11" hidden="1" customWidth="1"/>
    <col min="10" max="10" width="7.28515625" style="14" hidden="1" customWidth="1"/>
    <col min="11" max="11" width="9.140625" style="11" hidden="1" customWidth="1"/>
    <col min="12" max="12" width="40.42578125" style="51" customWidth="1"/>
    <col min="13" max="13" width="28" style="51" customWidth="1"/>
    <col min="14" max="14" width="10.85546875" style="51" customWidth="1"/>
    <col min="15" max="15" width="17.140625" style="51" bestFit="1" customWidth="1"/>
    <col min="16" max="16" width="17.140625" style="51" hidden="1" customWidth="1"/>
    <col min="17" max="17" width="13.42578125" style="51" customWidth="1"/>
    <col min="18" max="18" width="30.140625" hidden="1" customWidth="1"/>
    <col min="19" max="19" width="25" style="51" customWidth="1"/>
    <col min="20" max="20" width="14.7109375" style="3" customWidth="1"/>
    <col min="21" max="21" width="22.7109375" style="2" customWidth="1"/>
    <col min="22" max="22" width="8.28515625" style="8" customWidth="1"/>
    <col min="23" max="23" width="21.7109375" style="8" customWidth="1"/>
    <col min="24" max="24" width="9.140625" style="8"/>
  </cols>
  <sheetData>
    <row r="1" spans="2:24" ht="15.75" thickBot="1" x14ac:dyDescent="0.3"/>
    <row r="2" spans="2:24" ht="60" x14ac:dyDescent="0.25">
      <c r="B2" s="4" t="s">
        <v>0</v>
      </c>
      <c r="C2" s="5" t="s">
        <v>1</v>
      </c>
      <c r="D2" s="49" t="s">
        <v>2</v>
      </c>
      <c r="E2" s="49" t="s">
        <v>3</v>
      </c>
      <c r="F2" s="49" t="s">
        <v>4</v>
      </c>
      <c r="G2" s="69" t="s">
        <v>5</v>
      </c>
      <c r="H2" s="69"/>
      <c r="I2" s="69" t="s">
        <v>6</v>
      </c>
      <c r="J2" s="69"/>
      <c r="K2" s="13" t="s">
        <v>7</v>
      </c>
      <c r="L2" s="50" t="s">
        <v>8</v>
      </c>
      <c r="M2" s="49" t="s">
        <v>9</v>
      </c>
      <c r="N2" s="49" t="s">
        <v>16</v>
      </c>
      <c r="O2" s="49" t="s">
        <v>15</v>
      </c>
      <c r="P2" s="49" t="s">
        <v>63</v>
      </c>
      <c r="Q2" s="49" t="s">
        <v>10</v>
      </c>
      <c r="R2" s="9" t="s">
        <v>11</v>
      </c>
      <c r="S2" s="49" t="s">
        <v>12</v>
      </c>
      <c r="T2" s="6" t="s">
        <v>13</v>
      </c>
      <c r="U2" s="7" t="s">
        <v>14</v>
      </c>
    </row>
    <row r="3" spans="2:24" s="15" customFormat="1" ht="165.75" x14ac:dyDescent="0.25">
      <c r="B3" s="12">
        <v>1</v>
      </c>
      <c r="C3" s="22">
        <v>43070</v>
      </c>
      <c r="D3" s="53"/>
      <c r="E3" s="12" t="s">
        <v>21</v>
      </c>
      <c r="F3" s="24" t="s">
        <v>20</v>
      </c>
      <c r="G3" s="12"/>
      <c r="H3" s="25"/>
      <c r="I3" s="23"/>
      <c r="J3" s="23"/>
      <c r="K3" s="12"/>
      <c r="L3" s="12" t="s">
        <v>22</v>
      </c>
      <c r="M3" s="12" t="s">
        <v>129</v>
      </c>
      <c r="N3" s="26">
        <v>55</v>
      </c>
      <c r="O3" s="26"/>
      <c r="P3" s="26"/>
      <c r="Q3" s="27" t="s">
        <v>23</v>
      </c>
      <c r="R3" s="23"/>
      <c r="S3" s="28" t="s">
        <v>24</v>
      </c>
      <c r="T3" s="29" t="s">
        <v>138</v>
      </c>
      <c r="U3" s="31" t="s">
        <v>137</v>
      </c>
    </row>
    <row r="4" spans="2:24" s="15" customFormat="1" ht="63.75" x14ac:dyDescent="0.25">
      <c r="B4" s="12">
        <v>2</v>
      </c>
      <c r="C4" s="22">
        <v>43070</v>
      </c>
      <c r="D4" s="12" t="s">
        <v>26</v>
      </c>
      <c r="E4" s="12" t="s">
        <v>26</v>
      </c>
      <c r="F4" s="12" t="s">
        <v>27</v>
      </c>
      <c r="G4" s="12"/>
      <c r="H4" s="25"/>
      <c r="I4" s="23"/>
      <c r="J4" s="23"/>
      <c r="K4" s="12"/>
      <c r="L4" s="12" t="s">
        <v>25</v>
      </c>
      <c r="M4" s="12"/>
      <c r="N4" s="30"/>
      <c r="O4" s="30"/>
      <c r="P4" s="30"/>
      <c r="Q4" s="27" t="s">
        <v>28</v>
      </c>
      <c r="R4" s="12"/>
      <c r="S4" s="28" t="s">
        <v>24</v>
      </c>
      <c r="T4" s="29" t="s">
        <v>139</v>
      </c>
      <c r="U4" s="31" t="s">
        <v>140</v>
      </c>
    </row>
    <row r="5" spans="2:24" s="15" customFormat="1" ht="114.75" x14ac:dyDescent="0.25">
      <c r="B5" s="12">
        <v>3</v>
      </c>
      <c r="C5" s="22">
        <v>43070</v>
      </c>
      <c r="D5" s="48"/>
      <c r="E5" s="12" t="s">
        <v>30</v>
      </c>
      <c r="F5" s="12" t="s">
        <v>29</v>
      </c>
      <c r="G5" s="12"/>
      <c r="H5" s="25"/>
      <c r="I5" s="23"/>
      <c r="J5" s="23"/>
      <c r="K5" s="12"/>
      <c r="L5" s="12" t="s">
        <v>141</v>
      </c>
      <c r="M5" s="12" t="s">
        <v>130</v>
      </c>
      <c r="N5" s="30">
        <f>428.4+187.6+178</f>
        <v>794</v>
      </c>
      <c r="O5" s="30"/>
      <c r="P5" s="30"/>
      <c r="Q5" s="27" t="s">
        <v>31</v>
      </c>
      <c r="R5" s="12"/>
      <c r="S5" s="28" t="s">
        <v>24</v>
      </c>
      <c r="T5" s="29" t="s">
        <v>142</v>
      </c>
      <c r="U5" s="31" t="s">
        <v>143</v>
      </c>
    </row>
    <row r="6" spans="2:24" s="15" customFormat="1" ht="63.75" x14ac:dyDescent="0.25">
      <c r="B6" s="12">
        <v>4</v>
      </c>
      <c r="C6" s="22">
        <v>43070</v>
      </c>
      <c r="D6" s="12" t="s">
        <v>32</v>
      </c>
      <c r="E6" s="12" t="s">
        <v>32</v>
      </c>
      <c r="F6" s="12" t="s">
        <v>20</v>
      </c>
      <c r="G6" s="12"/>
      <c r="H6" s="25"/>
      <c r="I6" s="23"/>
      <c r="J6" s="23"/>
      <c r="K6" s="12"/>
      <c r="L6" s="12" t="s">
        <v>33</v>
      </c>
      <c r="M6" s="12"/>
      <c r="N6" s="30"/>
      <c r="O6" s="30"/>
      <c r="P6" s="30"/>
      <c r="Q6" s="27" t="s">
        <v>34</v>
      </c>
      <c r="R6" s="12"/>
      <c r="S6" s="28" t="s">
        <v>24</v>
      </c>
      <c r="T6" s="29" t="s">
        <v>142</v>
      </c>
      <c r="U6" s="31"/>
    </row>
    <row r="7" spans="2:24" s="15" customFormat="1" ht="114.75" x14ac:dyDescent="0.25">
      <c r="B7" s="12">
        <v>5</v>
      </c>
      <c r="C7" s="22">
        <v>43070</v>
      </c>
      <c r="D7" s="12"/>
      <c r="E7" s="12" t="s">
        <v>36</v>
      </c>
      <c r="F7" s="12" t="s">
        <v>35</v>
      </c>
      <c r="G7" s="12"/>
      <c r="H7" s="25"/>
      <c r="I7" s="23"/>
      <c r="J7" s="23"/>
      <c r="K7" s="12"/>
      <c r="L7" s="12" t="s">
        <v>37</v>
      </c>
      <c r="M7" s="12"/>
      <c r="N7" s="30"/>
      <c r="O7" s="30"/>
      <c r="P7" s="30"/>
      <c r="Q7" s="27" t="s">
        <v>40</v>
      </c>
      <c r="R7" s="12"/>
      <c r="S7" s="28" t="s">
        <v>38</v>
      </c>
      <c r="T7" s="29" t="s">
        <v>144</v>
      </c>
      <c r="U7" s="31" t="s">
        <v>39</v>
      </c>
    </row>
    <row r="8" spans="2:24" s="15" customFormat="1" ht="51" x14ac:dyDescent="0.25">
      <c r="B8" s="12">
        <v>6</v>
      </c>
      <c r="C8" s="22">
        <v>43070</v>
      </c>
      <c r="D8" s="12"/>
      <c r="E8" s="54"/>
      <c r="G8" s="12"/>
      <c r="H8" s="25"/>
      <c r="I8" s="23"/>
      <c r="J8" s="23"/>
      <c r="K8" s="12"/>
      <c r="L8" s="12" t="s">
        <v>41</v>
      </c>
      <c r="M8" s="12"/>
      <c r="N8" s="30"/>
      <c r="O8" s="30"/>
      <c r="P8" s="30"/>
      <c r="Q8" s="27" t="s">
        <v>45</v>
      </c>
      <c r="R8" s="12"/>
      <c r="S8" s="28" t="s">
        <v>24</v>
      </c>
      <c r="T8" s="29" t="s">
        <v>142</v>
      </c>
      <c r="U8" s="31" t="s">
        <v>145</v>
      </c>
    </row>
    <row r="9" spans="2:24" s="15" customFormat="1" ht="114.75" x14ac:dyDescent="0.25">
      <c r="B9" s="39" t="s">
        <v>17</v>
      </c>
      <c r="C9" s="22">
        <v>43070</v>
      </c>
      <c r="D9" s="12"/>
      <c r="E9" s="12" t="s">
        <v>42</v>
      </c>
      <c r="F9" s="12" t="s">
        <v>29</v>
      </c>
      <c r="G9" s="12"/>
      <c r="H9" s="25"/>
      <c r="I9" s="23"/>
      <c r="J9" s="23"/>
      <c r="K9" s="12"/>
      <c r="L9" s="12" t="s">
        <v>43</v>
      </c>
      <c r="M9" s="12" t="s">
        <v>44</v>
      </c>
      <c r="N9" s="30"/>
      <c r="O9" s="30"/>
      <c r="P9" s="30"/>
      <c r="Q9" s="27" t="s">
        <v>45</v>
      </c>
      <c r="R9" s="12"/>
      <c r="S9" s="28" t="s">
        <v>24</v>
      </c>
      <c r="T9" s="29" t="s">
        <v>142</v>
      </c>
      <c r="U9" s="31"/>
    </row>
    <row r="10" spans="2:24" s="15" customFormat="1" ht="331.5" x14ac:dyDescent="0.25">
      <c r="B10" s="39" t="s">
        <v>58</v>
      </c>
      <c r="C10" s="22">
        <v>43070</v>
      </c>
      <c r="D10" s="12"/>
      <c r="E10" s="12" t="s">
        <v>49</v>
      </c>
      <c r="F10" s="12" t="s">
        <v>46</v>
      </c>
      <c r="G10" s="12"/>
      <c r="H10" s="25"/>
      <c r="I10" s="23"/>
      <c r="J10" s="23"/>
      <c r="K10" s="12"/>
      <c r="L10" s="12" t="s">
        <v>47</v>
      </c>
      <c r="M10" s="12"/>
      <c r="N10" s="30"/>
      <c r="O10" s="30"/>
      <c r="P10" s="30"/>
      <c r="Q10" s="27" t="s">
        <v>50</v>
      </c>
      <c r="R10" s="12"/>
      <c r="S10" s="28" t="s">
        <v>38</v>
      </c>
      <c r="T10" s="29" t="s">
        <v>142</v>
      </c>
      <c r="U10" s="31" t="s">
        <v>48</v>
      </c>
    </row>
    <row r="11" spans="2:24" s="15" customFormat="1" ht="216.75" x14ac:dyDescent="0.25">
      <c r="B11" s="12">
        <v>7</v>
      </c>
      <c r="C11" s="22">
        <v>43070</v>
      </c>
      <c r="D11" s="12" t="s">
        <v>53</v>
      </c>
      <c r="E11" s="12" t="s">
        <v>52</v>
      </c>
      <c r="F11" s="12" t="s">
        <v>55</v>
      </c>
      <c r="G11" s="12"/>
      <c r="H11" s="25"/>
      <c r="I11" s="23"/>
      <c r="J11" s="23"/>
      <c r="K11" s="12"/>
      <c r="L11" s="12" t="s">
        <v>51</v>
      </c>
      <c r="M11" s="12" t="s">
        <v>56</v>
      </c>
      <c r="N11" s="30">
        <v>3007</v>
      </c>
      <c r="O11" s="30"/>
      <c r="P11" s="30"/>
      <c r="Q11" s="27" t="s">
        <v>57</v>
      </c>
      <c r="R11" s="32"/>
      <c r="S11" s="28" t="s">
        <v>24</v>
      </c>
      <c r="T11" s="29" t="s">
        <v>146</v>
      </c>
      <c r="U11" s="31" t="s">
        <v>54</v>
      </c>
    </row>
    <row r="12" spans="2:24" s="15" customFormat="1" ht="280.5" x14ac:dyDescent="0.25">
      <c r="B12" s="12">
        <v>8</v>
      </c>
      <c r="C12" s="22">
        <v>43070</v>
      </c>
      <c r="D12" s="12" t="s">
        <v>53</v>
      </c>
      <c r="E12" s="12" t="s">
        <v>52</v>
      </c>
      <c r="F12" s="12" t="s">
        <v>55</v>
      </c>
      <c r="G12" s="12"/>
      <c r="H12" s="25"/>
      <c r="I12" s="23"/>
      <c r="J12" s="23"/>
      <c r="K12" s="12"/>
      <c r="L12" s="12" t="s">
        <v>59</v>
      </c>
      <c r="M12" s="12" t="s">
        <v>128</v>
      </c>
      <c r="N12" s="30"/>
      <c r="O12" s="30">
        <v>2447738.0699999998</v>
      </c>
      <c r="P12" s="30" t="s">
        <v>64</v>
      </c>
      <c r="Q12" s="27" t="s">
        <v>61</v>
      </c>
      <c r="R12" s="32"/>
      <c r="S12" s="28" t="s">
        <v>24</v>
      </c>
      <c r="T12" s="29" t="s">
        <v>142</v>
      </c>
      <c r="U12" s="31" t="s">
        <v>60</v>
      </c>
    </row>
    <row r="13" spans="2:24" s="16" customFormat="1" ht="89.25" x14ac:dyDescent="0.25">
      <c r="B13" s="12">
        <v>9</v>
      </c>
      <c r="C13" s="22">
        <v>43070</v>
      </c>
      <c r="D13" s="12" t="s">
        <v>53</v>
      </c>
      <c r="E13" s="12" t="s">
        <v>52</v>
      </c>
      <c r="F13" s="12" t="s">
        <v>55</v>
      </c>
      <c r="G13" s="17"/>
      <c r="H13" s="33"/>
      <c r="I13" s="33"/>
      <c r="J13" s="33"/>
      <c r="K13" s="12"/>
      <c r="L13" s="17" t="s">
        <v>62</v>
      </c>
      <c r="M13" s="17"/>
      <c r="N13" s="34"/>
      <c r="O13" s="35">
        <f>100+5000+100+27690.92+5000+100+5000+200+5000+15000+100+7179.71+6766.19+5000+19846.38</f>
        <v>102083.20000000001</v>
      </c>
      <c r="P13" s="35"/>
      <c r="Q13" s="27" t="s">
        <v>66</v>
      </c>
      <c r="R13" s="33"/>
      <c r="S13" s="28" t="s">
        <v>24</v>
      </c>
      <c r="T13" s="29" t="s">
        <v>142</v>
      </c>
      <c r="U13" s="31" t="s">
        <v>147</v>
      </c>
      <c r="V13" s="10"/>
      <c r="W13" s="10"/>
      <c r="X13" s="10"/>
    </row>
    <row r="14" spans="2:24" s="16" customFormat="1" ht="63.75" x14ac:dyDescent="0.25">
      <c r="B14" s="12">
        <v>10</v>
      </c>
      <c r="C14" s="22">
        <v>43070</v>
      </c>
      <c r="D14" s="12" t="s">
        <v>53</v>
      </c>
      <c r="E14" s="12" t="s">
        <v>52</v>
      </c>
      <c r="F14" s="12" t="s">
        <v>55</v>
      </c>
      <c r="G14" s="17"/>
      <c r="H14" s="33"/>
      <c r="I14" s="33"/>
      <c r="J14" s="33"/>
      <c r="K14" s="12"/>
      <c r="L14" s="17" t="s">
        <v>65</v>
      </c>
      <c r="M14" s="17"/>
      <c r="N14" s="34"/>
      <c r="O14" s="35">
        <v>3884</v>
      </c>
      <c r="P14" s="35"/>
      <c r="Q14" s="36" t="s">
        <v>66</v>
      </c>
      <c r="R14" s="33"/>
      <c r="S14" s="28" t="s">
        <v>24</v>
      </c>
      <c r="T14" s="29" t="s">
        <v>148</v>
      </c>
      <c r="U14" s="31" t="s">
        <v>149</v>
      </c>
      <c r="V14" s="10"/>
      <c r="W14" s="10"/>
      <c r="X14" s="10"/>
    </row>
    <row r="15" spans="2:24" s="15" customFormat="1" ht="408" x14ac:dyDescent="0.25">
      <c r="B15" s="12">
        <v>11</v>
      </c>
      <c r="C15" s="22">
        <v>43070</v>
      </c>
      <c r="D15" s="12"/>
      <c r="E15" s="12" t="s">
        <v>68</v>
      </c>
      <c r="F15" s="12" t="s">
        <v>20</v>
      </c>
      <c r="G15" s="12"/>
      <c r="H15" s="25"/>
      <c r="I15" s="23"/>
      <c r="J15" s="23"/>
      <c r="K15" s="12"/>
      <c r="L15" s="12" t="s">
        <v>67</v>
      </c>
      <c r="M15" s="12"/>
      <c r="N15" s="30"/>
      <c r="O15" s="30">
        <v>0</v>
      </c>
      <c r="P15" s="30"/>
      <c r="Q15" s="27" t="s">
        <v>70</v>
      </c>
      <c r="R15" s="32"/>
      <c r="S15" s="28" t="s">
        <v>38</v>
      </c>
      <c r="T15" s="29" t="s">
        <v>139</v>
      </c>
      <c r="U15" s="31" t="s">
        <v>69</v>
      </c>
    </row>
    <row r="16" spans="2:24" s="18" customFormat="1" ht="76.5" x14ac:dyDescent="0.2">
      <c r="B16" s="12">
        <v>12</v>
      </c>
      <c r="C16" s="22">
        <v>43070</v>
      </c>
      <c r="D16" s="17"/>
      <c r="E16" s="12" t="s">
        <v>73</v>
      </c>
      <c r="F16" s="12" t="s">
        <v>55</v>
      </c>
      <c r="G16" s="17"/>
      <c r="H16" s="17"/>
      <c r="I16" s="17"/>
      <c r="J16" s="17"/>
      <c r="K16" s="12"/>
      <c r="L16" s="17" t="s">
        <v>72</v>
      </c>
      <c r="M16" s="17"/>
      <c r="N16" s="35"/>
      <c r="O16" s="35"/>
      <c r="P16" s="35"/>
      <c r="Q16" s="37" t="s">
        <v>74</v>
      </c>
      <c r="R16" s="17"/>
      <c r="S16" s="28" t="s">
        <v>24</v>
      </c>
      <c r="T16" s="29" t="s">
        <v>139</v>
      </c>
      <c r="U16" s="38" t="s">
        <v>71</v>
      </c>
      <c r="V16" s="19"/>
      <c r="W16" s="19"/>
      <c r="X16" s="19"/>
    </row>
    <row r="17" spans="2:24" s="18" customFormat="1" ht="89.25" x14ac:dyDescent="0.2">
      <c r="B17" s="12">
        <v>13</v>
      </c>
      <c r="C17" s="22">
        <v>43070</v>
      </c>
      <c r="D17" s="17" t="s">
        <v>53</v>
      </c>
      <c r="E17" s="12" t="s">
        <v>76</v>
      </c>
      <c r="F17" s="12" t="s">
        <v>55</v>
      </c>
      <c r="G17" s="17"/>
      <c r="H17" s="17"/>
      <c r="I17" s="17"/>
      <c r="J17" s="17"/>
      <c r="K17" s="12"/>
      <c r="L17" s="17" t="s">
        <v>75</v>
      </c>
      <c r="M17" s="17" t="s">
        <v>131</v>
      </c>
      <c r="N17" s="35" t="s">
        <v>78</v>
      </c>
      <c r="O17" s="35"/>
      <c r="P17" s="35"/>
      <c r="Q17" s="37" t="s">
        <v>79</v>
      </c>
      <c r="R17" s="17"/>
      <c r="S17" s="28" t="s">
        <v>24</v>
      </c>
      <c r="T17" s="29" t="s">
        <v>142</v>
      </c>
      <c r="U17" s="38" t="s">
        <v>150</v>
      </c>
      <c r="V17" s="19"/>
      <c r="W17" s="19"/>
      <c r="X17" s="19"/>
    </row>
    <row r="18" spans="2:24" s="15" customFormat="1" ht="76.5" x14ac:dyDescent="0.25">
      <c r="B18" s="12">
        <v>14</v>
      </c>
      <c r="C18" s="22">
        <v>43070</v>
      </c>
      <c r="D18" s="12"/>
      <c r="E18" s="12" t="s">
        <v>80</v>
      </c>
      <c r="F18" s="12" t="s">
        <v>55</v>
      </c>
      <c r="G18" s="12"/>
      <c r="H18" s="25"/>
      <c r="I18" s="12"/>
      <c r="J18" s="12"/>
      <c r="K18" s="12"/>
      <c r="L18" s="12" t="s">
        <v>77</v>
      </c>
      <c r="M18" s="12"/>
      <c r="N18" s="26"/>
      <c r="O18" s="35"/>
      <c r="P18" s="35"/>
      <c r="Q18" s="27" t="s">
        <v>81</v>
      </c>
      <c r="R18" s="12"/>
      <c r="S18" s="28" t="s">
        <v>24</v>
      </c>
      <c r="T18" s="29" t="s">
        <v>139</v>
      </c>
      <c r="U18" s="38" t="s">
        <v>71</v>
      </c>
    </row>
    <row r="19" spans="2:24" s="15" customFormat="1" ht="102" x14ac:dyDescent="0.25">
      <c r="B19" s="12">
        <v>15</v>
      </c>
      <c r="C19" s="22">
        <v>43070</v>
      </c>
      <c r="D19" s="12" t="s">
        <v>53</v>
      </c>
      <c r="E19" s="12" t="s">
        <v>52</v>
      </c>
      <c r="F19" s="12" t="s">
        <v>55</v>
      </c>
      <c r="G19" s="12"/>
      <c r="H19" s="25"/>
      <c r="I19" s="12"/>
      <c r="J19" s="12"/>
      <c r="K19" s="12"/>
      <c r="L19" s="12" t="s">
        <v>82</v>
      </c>
      <c r="M19" s="12" t="s">
        <v>132</v>
      </c>
      <c r="N19" s="26">
        <v>35</v>
      </c>
      <c r="O19" s="26">
        <v>833710</v>
      </c>
      <c r="P19" s="26"/>
      <c r="Q19" s="27" t="s">
        <v>83</v>
      </c>
      <c r="R19" s="12"/>
      <c r="S19" s="28" t="s">
        <v>38</v>
      </c>
      <c r="T19" s="29" t="s">
        <v>139</v>
      </c>
      <c r="U19" s="38" t="s">
        <v>151</v>
      </c>
    </row>
    <row r="20" spans="2:24" s="20" customFormat="1" ht="89.25" x14ac:dyDescent="0.2">
      <c r="B20" s="12">
        <v>16</v>
      </c>
      <c r="C20" s="22">
        <v>43070</v>
      </c>
      <c r="D20" s="17"/>
      <c r="E20" s="17" t="s">
        <v>68</v>
      </c>
      <c r="F20" s="24" t="s">
        <v>84</v>
      </c>
      <c r="G20" s="17"/>
      <c r="H20" s="17"/>
      <c r="I20" s="17"/>
      <c r="J20" s="17"/>
      <c r="K20" s="12"/>
      <c r="L20" s="17" t="s">
        <v>85</v>
      </c>
      <c r="M20" s="17" t="s">
        <v>133</v>
      </c>
      <c r="N20" s="35">
        <f>110.06+96.18+227.5</f>
        <v>433.74</v>
      </c>
      <c r="O20" s="35">
        <f>1741899.28+2678629.4</f>
        <v>4420528.68</v>
      </c>
      <c r="P20" s="35" t="s">
        <v>86</v>
      </c>
      <c r="Q20" s="37" t="s">
        <v>87</v>
      </c>
      <c r="R20" s="17"/>
      <c r="S20" s="28" t="s">
        <v>24</v>
      </c>
      <c r="T20" s="29" t="s">
        <v>139</v>
      </c>
      <c r="U20" s="38"/>
      <c r="V20" s="21"/>
      <c r="W20" s="21"/>
      <c r="X20" s="21"/>
    </row>
    <row r="21" spans="2:24" s="18" customFormat="1" ht="51" x14ac:dyDescent="0.2">
      <c r="B21" s="12">
        <v>17</v>
      </c>
      <c r="C21" s="22">
        <v>43070</v>
      </c>
      <c r="D21" s="17"/>
      <c r="E21" s="17" t="s">
        <v>68</v>
      </c>
      <c r="F21" s="24" t="s">
        <v>84</v>
      </c>
      <c r="G21" s="17"/>
      <c r="H21" s="40"/>
      <c r="I21" s="17"/>
      <c r="J21" s="17"/>
      <c r="K21" s="17"/>
      <c r="L21" s="17" t="s">
        <v>88</v>
      </c>
      <c r="M21" s="17" t="s">
        <v>134</v>
      </c>
      <c r="N21" s="35">
        <f>200.8+42.17+42.17+6.12+10.36+10.36+108+77.51+6.79+59.5+59.5</f>
        <v>623.28000000000009</v>
      </c>
      <c r="O21" s="35">
        <f>3036336.78+190501.78+236677.69+76098.48+66048.43+36347.66+3513106.23+1840869.1</f>
        <v>8995986.1500000004</v>
      </c>
      <c r="P21" s="35" t="s">
        <v>90</v>
      </c>
      <c r="Q21" s="37" t="s">
        <v>89</v>
      </c>
      <c r="R21" s="17"/>
      <c r="S21" s="28" t="s">
        <v>24</v>
      </c>
      <c r="T21" s="29" t="s">
        <v>139</v>
      </c>
      <c r="U21" s="31"/>
      <c r="V21" s="19"/>
      <c r="W21" s="19"/>
      <c r="X21" s="19"/>
    </row>
    <row r="22" spans="2:24" s="15" customFormat="1" ht="76.5" x14ac:dyDescent="0.25">
      <c r="B22" s="12">
        <v>18</v>
      </c>
      <c r="C22" s="22">
        <v>43070</v>
      </c>
      <c r="D22" s="12"/>
      <c r="E22" s="17" t="s">
        <v>68</v>
      </c>
      <c r="F22" s="24" t="s">
        <v>84</v>
      </c>
      <c r="G22" s="12"/>
      <c r="H22" s="25"/>
      <c r="I22" s="23"/>
      <c r="J22" s="23"/>
      <c r="K22" s="12"/>
      <c r="L22" s="12" t="s">
        <v>91</v>
      </c>
      <c r="M22" s="55" t="s">
        <v>135</v>
      </c>
      <c r="N22" s="30">
        <v>5170.2</v>
      </c>
      <c r="O22" s="30">
        <v>54882299.170000002</v>
      </c>
      <c r="P22" s="30" t="s">
        <v>92</v>
      </c>
      <c r="Q22" s="27" t="s">
        <v>93</v>
      </c>
      <c r="R22" s="23"/>
      <c r="S22" s="28" t="s">
        <v>24</v>
      </c>
      <c r="T22" s="29" t="s">
        <v>139</v>
      </c>
      <c r="U22" s="31"/>
    </row>
    <row r="23" spans="2:24" s="15" customFormat="1" ht="51" x14ac:dyDescent="0.25">
      <c r="B23" s="12">
        <v>19</v>
      </c>
      <c r="C23" s="22">
        <v>43070</v>
      </c>
      <c r="D23" s="12"/>
      <c r="E23" s="12" t="s">
        <v>68</v>
      </c>
      <c r="F23" s="24" t="s">
        <v>20</v>
      </c>
      <c r="G23" s="12"/>
      <c r="H23" s="25"/>
      <c r="I23" s="23"/>
      <c r="J23" s="23"/>
      <c r="K23" s="12"/>
      <c r="L23" s="12" t="s">
        <v>94</v>
      </c>
      <c r="M23" s="12" t="s">
        <v>136</v>
      </c>
      <c r="N23" s="30" t="s">
        <v>95</v>
      </c>
      <c r="O23" s="30"/>
      <c r="P23" s="30" t="s">
        <v>96</v>
      </c>
      <c r="Q23" s="27" t="s">
        <v>97</v>
      </c>
      <c r="R23" s="12"/>
      <c r="S23" s="28" t="s">
        <v>24</v>
      </c>
      <c r="T23" s="29" t="s">
        <v>138</v>
      </c>
      <c r="U23" s="31" t="s">
        <v>152</v>
      </c>
    </row>
    <row r="24" spans="2:24" s="18" customFormat="1" ht="63.75" x14ac:dyDescent="0.2">
      <c r="B24" s="12">
        <v>20</v>
      </c>
      <c r="C24" s="22">
        <v>43070</v>
      </c>
      <c r="D24" s="12" t="s">
        <v>53</v>
      </c>
      <c r="E24" s="17" t="s">
        <v>52</v>
      </c>
      <c r="F24" s="24" t="s">
        <v>55</v>
      </c>
      <c r="G24" s="17"/>
      <c r="H24" s="40"/>
      <c r="I24" s="17"/>
      <c r="J24" s="17"/>
      <c r="K24" s="12"/>
      <c r="L24" s="17" t="s">
        <v>98</v>
      </c>
      <c r="M24" s="17"/>
      <c r="N24" s="35"/>
      <c r="O24" s="35"/>
      <c r="P24" s="35"/>
      <c r="Q24" s="27" t="s">
        <v>99</v>
      </c>
      <c r="R24" s="17"/>
      <c r="S24" s="28" t="s">
        <v>24</v>
      </c>
      <c r="T24" s="29" t="s">
        <v>142</v>
      </c>
      <c r="U24" s="31"/>
      <c r="V24" s="19"/>
      <c r="W24" s="19"/>
      <c r="X24" s="19"/>
    </row>
    <row r="25" spans="2:24" s="18" customFormat="1" ht="76.5" x14ac:dyDescent="0.2">
      <c r="B25" s="39" t="s">
        <v>100</v>
      </c>
      <c r="C25" s="22">
        <v>43070</v>
      </c>
      <c r="D25" s="17"/>
      <c r="E25" s="17"/>
      <c r="F25" s="24" t="s">
        <v>106</v>
      </c>
      <c r="G25" s="17"/>
      <c r="H25" s="40"/>
      <c r="I25" s="17"/>
      <c r="J25" s="17"/>
      <c r="K25" s="12"/>
      <c r="L25" s="1" t="s">
        <v>105</v>
      </c>
      <c r="M25" s="17"/>
      <c r="N25" s="35"/>
      <c r="O25" s="35"/>
      <c r="P25" s="35"/>
      <c r="Q25" s="37" t="s">
        <v>107</v>
      </c>
      <c r="R25" s="17"/>
      <c r="S25" s="28" t="s">
        <v>24</v>
      </c>
      <c r="T25" s="29" t="s">
        <v>142</v>
      </c>
      <c r="U25" s="17"/>
      <c r="V25" s="19"/>
      <c r="W25" s="19"/>
      <c r="X25" s="19"/>
    </row>
    <row r="26" spans="2:24" s="18" customFormat="1" ht="38.25" x14ac:dyDescent="0.2">
      <c r="B26" s="39" t="s">
        <v>101</v>
      </c>
      <c r="C26" s="22">
        <v>43070</v>
      </c>
      <c r="D26" s="12"/>
      <c r="E26" s="12" t="s">
        <v>110</v>
      </c>
      <c r="F26" s="24" t="s">
        <v>109</v>
      </c>
      <c r="G26" s="17"/>
      <c r="H26" s="40"/>
      <c r="I26" s="17"/>
      <c r="J26" s="17"/>
      <c r="K26" s="12"/>
      <c r="L26" s="1" t="s">
        <v>108</v>
      </c>
      <c r="M26" s="17"/>
      <c r="N26" s="35"/>
      <c r="O26" s="35"/>
      <c r="P26" s="35"/>
      <c r="Q26" s="27" t="s">
        <v>111</v>
      </c>
      <c r="R26" s="17"/>
      <c r="S26" s="28" t="s">
        <v>24</v>
      </c>
      <c r="T26" s="29" t="s">
        <v>142</v>
      </c>
      <c r="U26" s="17"/>
      <c r="V26" s="19"/>
      <c r="W26" s="19"/>
      <c r="X26" s="19"/>
    </row>
    <row r="27" spans="2:24" s="18" customFormat="1" ht="38.25" x14ac:dyDescent="0.2">
      <c r="B27" s="39" t="s">
        <v>102</v>
      </c>
      <c r="C27" s="22">
        <v>43070</v>
      </c>
      <c r="D27" s="12"/>
      <c r="E27" s="12" t="s">
        <v>113</v>
      </c>
      <c r="F27" s="24" t="s">
        <v>109</v>
      </c>
      <c r="G27" s="17"/>
      <c r="H27" s="40"/>
      <c r="I27" s="17"/>
      <c r="J27" s="17"/>
      <c r="K27" s="12"/>
      <c r="L27" s="1" t="s">
        <v>112</v>
      </c>
      <c r="M27" s="17"/>
      <c r="N27" s="35"/>
      <c r="O27" s="35"/>
      <c r="P27" s="35"/>
      <c r="Q27" s="27" t="s">
        <v>111</v>
      </c>
      <c r="R27" s="17"/>
      <c r="S27" s="28" t="s">
        <v>24</v>
      </c>
      <c r="T27" s="29" t="s">
        <v>142</v>
      </c>
      <c r="U27" s="17"/>
      <c r="V27" s="19"/>
      <c r="W27" s="19"/>
      <c r="X27" s="19"/>
    </row>
    <row r="28" spans="2:24" s="15" customFormat="1" ht="38.25" x14ac:dyDescent="0.25">
      <c r="B28" s="39" t="s">
        <v>103</v>
      </c>
      <c r="C28" s="22">
        <v>43070</v>
      </c>
      <c r="D28" s="12"/>
      <c r="E28" s="12" t="s">
        <v>115</v>
      </c>
      <c r="F28" s="24" t="s">
        <v>109</v>
      </c>
      <c r="G28" s="12"/>
      <c r="H28" s="25"/>
      <c r="I28" s="12"/>
      <c r="J28" s="25"/>
      <c r="K28" s="41"/>
      <c r="L28" s="12" t="s">
        <v>114</v>
      </c>
      <c r="M28" s="12"/>
      <c r="N28" s="30"/>
      <c r="O28" s="30"/>
      <c r="P28" s="30"/>
      <c r="Q28" s="27" t="s">
        <v>116</v>
      </c>
      <c r="R28" s="42"/>
      <c r="S28" s="28" t="s">
        <v>24</v>
      </c>
      <c r="T28" s="29" t="s">
        <v>142</v>
      </c>
      <c r="U28" s="17"/>
    </row>
    <row r="29" spans="2:24" s="15" customFormat="1" ht="38.25" x14ac:dyDescent="0.25">
      <c r="B29" s="39" t="s">
        <v>104</v>
      </c>
      <c r="C29" s="22">
        <v>43070</v>
      </c>
      <c r="D29" s="12"/>
      <c r="E29" s="12" t="s">
        <v>68</v>
      </c>
      <c r="F29" s="24" t="s">
        <v>109</v>
      </c>
      <c r="G29" s="12"/>
      <c r="H29" s="25"/>
      <c r="I29" s="12"/>
      <c r="J29" s="25"/>
      <c r="K29" s="41"/>
      <c r="L29" s="12" t="s">
        <v>117</v>
      </c>
      <c r="M29" s="12"/>
      <c r="N29" s="30"/>
      <c r="O29" s="30"/>
      <c r="P29" s="30"/>
      <c r="Q29" s="27" t="s">
        <v>118</v>
      </c>
      <c r="R29" s="42"/>
      <c r="S29" s="28" t="s">
        <v>24</v>
      </c>
      <c r="T29" s="29" t="s">
        <v>142</v>
      </c>
      <c r="U29" s="46" t="s">
        <v>119</v>
      </c>
    </row>
    <row r="30" spans="2:24" ht="102" x14ac:dyDescent="0.25">
      <c r="B30" s="47" t="s">
        <v>18</v>
      </c>
      <c r="C30" s="22">
        <v>43070</v>
      </c>
      <c r="D30" s="1"/>
      <c r="E30" s="12" t="s">
        <v>121</v>
      </c>
      <c r="F30" s="24" t="s">
        <v>55</v>
      </c>
      <c r="G30" s="12"/>
      <c r="H30" s="43"/>
      <c r="I30" s="39"/>
      <c r="J30" s="44"/>
      <c r="K30" s="45"/>
      <c r="L30" s="12" t="s">
        <v>120</v>
      </c>
      <c r="M30" s="12"/>
      <c r="N30" s="30"/>
      <c r="O30" s="30"/>
      <c r="P30" s="30"/>
      <c r="Q30" s="27" t="s">
        <v>99</v>
      </c>
      <c r="R30" s="12"/>
      <c r="S30" s="3" t="s">
        <v>38</v>
      </c>
      <c r="T30" s="29" t="s">
        <v>142</v>
      </c>
      <c r="U30" s="28" t="s">
        <v>153</v>
      </c>
      <c r="V30"/>
      <c r="W30"/>
      <c r="X30"/>
    </row>
    <row r="31" spans="2:24" ht="51" x14ac:dyDescent="0.25">
      <c r="B31" s="47" t="s">
        <v>154</v>
      </c>
      <c r="C31" s="22">
        <v>43070</v>
      </c>
      <c r="D31" s="1"/>
      <c r="E31" s="12" t="s">
        <v>113</v>
      </c>
      <c r="F31" s="24" t="s">
        <v>125</v>
      </c>
      <c r="G31" s="12"/>
      <c r="H31" s="43"/>
      <c r="I31" s="39"/>
      <c r="J31" s="44"/>
      <c r="K31" s="45"/>
      <c r="L31" s="12" t="s">
        <v>126</v>
      </c>
      <c r="M31" s="12"/>
      <c r="N31" s="30"/>
      <c r="O31" s="30"/>
      <c r="P31" s="30"/>
      <c r="Q31" s="27" t="s">
        <v>127</v>
      </c>
      <c r="R31" s="12"/>
      <c r="S31" s="56" t="s">
        <v>24</v>
      </c>
      <c r="T31" s="29" t="s">
        <v>142</v>
      </c>
      <c r="U31" s="28" t="s">
        <v>153</v>
      </c>
      <c r="V31"/>
      <c r="W31"/>
      <c r="X31"/>
    </row>
    <row r="32" spans="2:24" ht="140.25" x14ac:dyDescent="0.25">
      <c r="B32" s="47" t="s">
        <v>19</v>
      </c>
      <c r="C32" s="22">
        <v>43070</v>
      </c>
      <c r="D32" s="1"/>
      <c r="E32" s="12" t="s">
        <v>122</v>
      </c>
      <c r="F32" s="24" t="s">
        <v>20</v>
      </c>
      <c r="G32" s="12"/>
      <c r="H32" s="43"/>
      <c r="I32" s="39"/>
      <c r="J32" s="44"/>
      <c r="K32" s="45"/>
      <c r="L32" s="39" t="s">
        <v>123</v>
      </c>
      <c r="M32" s="12"/>
      <c r="N32" s="30"/>
      <c r="O32" s="30"/>
      <c r="P32" s="30"/>
      <c r="Q32" s="27" t="s">
        <v>124</v>
      </c>
      <c r="R32" s="12"/>
      <c r="S32" s="56" t="s">
        <v>38</v>
      </c>
      <c r="T32" s="29" t="s">
        <v>138</v>
      </c>
      <c r="U32" s="28" t="s">
        <v>155</v>
      </c>
      <c r="V32"/>
      <c r="W32"/>
      <c r="X32"/>
    </row>
    <row r="33" spans="2:24" s="67" customFormat="1" ht="76.5" x14ac:dyDescent="0.2">
      <c r="B33" s="57">
        <v>23</v>
      </c>
      <c r="C33" s="59">
        <v>43070</v>
      </c>
      <c r="D33" s="60"/>
      <c r="E33" s="60" t="s">
        <v>158</v>
      </c>
      <c r="F33" s="61" t="s">
        <v>20</v>
      </c>
      <c r="G33" s="62"/>
      <c r="H33" s="62"/>
      <c r="I33" s="62"/>
      <c r="J33" s="63"/>
      <c r="K33" s="62"/>
      <c r="L33" s="64" t="s">
        <v>157</v>
      </c>
      <c r="M33" s="57" t="s">
        <v>159</v>
      </c>
      <c r="N33" s="56" t="s">
        <v>160</v>
      </c>
      <c r="O33" s="57"/>
      <c r="P33" s="57"/>
      <c r="Q33" s="57" t="s">
        <v>161</v>
      </c>
      <c r="R33" s="58"/>
      <c r="S33" s="56" t="s">
        <v>24</v>
      </c>
      <c r="T33" s="65" t="s">
        <v>138</v>
      </c>
      <c r="U33" s="57" t="s">
        <v>165</v>
      </c>
      <c r="V33" s="66"/>
      <c r="W33" s="66"/>
      <c r="X33" s="66"/>
    </row>
    <row r="34" spans="2:24" s="67" customFormat="1" ht="76.5" x14ac:dyDescent="0.2">
      <c r="B34" s="57">
        <v>24</v>
      </c>
      <c r="C34" s="59">
        <v>43070</v>
      </c>
      <c r="D34" s="60"/>
      <c r="E34" s="60" t="s">
        <v>68</v>
      </c>
      <c r="F34" s="61" t="s">
        <v>84</v>
      </c>
      <c r="G34" s="62"/>
      <c r="H34" s="62"/>
      <c r="I34" s="62"/>
      <c r="J34" s="63"/>
      <c r="K34" s="62"/>
      <c r="L34" s="64" t="s">
        <v>156</v>
      </c>
      <c r="M34" s="57" t="s">
        <v>163</v>
      </c>
      <c r="N34" s="56"/>
      <c r="O34" s="57">
        <v>3066.09825</v>
      </c>
      <c r="P34" s="57" t="s">
        <v>164</v>
      </c>
      <c r="Q34" s="57" t="s">
        <v>162</v>
      </c>
      <c r="R34" s="58"/>
      <c r="S34" s="68" t="s">
        <v>24</v>
      </c>
      <c r="T34" s="65" t="s">
        <v>139</v>
      </c>
      <c r="U34" s="57"/>
      <c r="V34" s="66"/>
      <c r="W34" s="66"/>
      <c r="X34" s="66"/>
    </row>
  </sheetData>
  <autoFilter ref="B2:U32">
    <filterColumn colId="5" showButton="0"/>
    <filterColumn colId="7" showButton="0"/>
  </autoFilter>
  <mergeCells count="2">
    <mergeCell ref="G2:H2"/>
    <mergeCell ref="I2:J2"/>
  </mergeCells>
  <pageMargins left="3.937007874015748E-2" right="3.937007874015748E-2" top="0.15748031496062992" bottom="0.15748031496062992" header="0" footer="0"/>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Порядок денний</vt:lpstr>
      <vt:lpstr>'Порядок денний'!Заголовки_для_друку</vt:lpstr>
      <vt:lpstr>'Порядок денний'!Область_друку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2017-12-14T12:40:53Z</dcterms:modified>
</cp:coreProperties>
</file>