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sana.voytovich\Desktop\РІК  2025\"/>
    </mc:Choice>
  </mc:AlternateContent>
  <xr:revisionPtr revIDLastSave="0" documentId="13_ncr:1_{E2B35A4E-F7E8-46BE-86DE-8812DD2B5A86}" xr6:coauthVersionLast="47" xr6:coauthVersionMax="47" xr10:uidLastSave="{00000000-0000-0000-0000-000000000000}"/>
  <bookViews>
    <workbookView xWindow="-120" yWindow="-120" windowWidth="29040" windowHeight="15840" tabRatio="595" activeTab="3" xr2:uid="{00000000-000D-0000-FFFF-FFFF00000000}"/>
  </bookViews>
  <sheets>
    <sheet name="дод.1 РДА" sheetId="1" r:id="rId1"/>
    <sheet name="дод.2РДА" sheetId="2" r:id="rId2"/>
    <sheet name="дод.3РДА" sheetId="3" r:id="rId3"/>
    <sheet name="дод.4РДА" sheetId="4" r:id="rId4"/>
    <sheet name="ZVG_EF1.1" sheetId="5" r:id="rId5"/>
    <sheet name="ZVG_EF1.2 (2)" sheetId="6" r:id="rId6"/>
    <sheet name="ZVG_EF1.3 (3)" sheetId="7" r:id="rId7"/>
    <sheet name="ZVG_EF1.4 (4)" sheetId="8" r:id="rId8"/>
  </sheets>
  <definedNames>
    <definedName name="_xlnm._FilterDatabase" localSheetId="0" hidden="1">'дод.1 РДА'!#REF!</definedName>
    <definedName name="_xlnm.Print_Area" localSheetId="0">'дод.1 РДА'!$A$7:$S$12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1" l="1"/>
  <c r="V29" i="1"/>
  <c r="K7" i="2" l="1"/>
  <c r="K8" i="2"/>
  <c r="K9" i="2"/>
  <c r="K10" i="2"/>
  <c r="K11" i="2"/>
  <c r="K12" i="2"/>
  <c r="K13" i="2"/>
  <c r="K14" i="2"/>
  <c r="K15" i="2"/>
  <c r="D11" i="3"/>
  <c r="E11" i="3"/>
  <c r="F11" i="3"/>
  <c r="G11" i="3"/>
  <c r="H11" i="3"/>
  <c r="I11" i="3"/>
  <c r="J11" i="3"/>
  <c r="K11" i="3"/>
  <c r="L11" i="3"/>
  <c r="K16" i="2"/>
  <c r="K6" i="2"/>
  <c r="E8" i="4" l="1"/>
  <c r="F8" i="4"/>
  <c r="G8" i="4"/>
  <c r="H8" i="4"/>
  <c r="I8" i="4"/>
  <c r="J8" i="4"/>
  <c r="K8" i="4"/>
  <c r="L8" i="4"/>
  <c r="V11" i="1" l="1"/>
  <c r="M6" i="3"/>
  <c r="M7" i="3"/>
  <c r="M8" i="3"/>
  <c r="M9" i="3"/>
  <c r="M10" i="3"/>
  <c r="U11" i="1" l="1"/>
  <c r="M11" i="3" l="1"/>
</calcChain>
</file>

<file path=xl/sharedStrings.xml><?xml version="1.0" encoding="utf-8"?>
<sst xmlns="http://schemas.openxmlformats.org/spreadsheetml/2006/main" count="244" uniqueCount="148">
  <si>
    <t>№ з/п</t>
  </si>
  <si>
    <t>Районна в м. Києві державна адміністрація</t>
  </si>
  <si>
    <t>Кількість усіх звернень</t>
  </si>
  <si>
    <t>Кількість звернень, що надійшли поштою</t>
  </si>
  <si>
    <t>Результати розгляду звернень:</t>
  </si>
  <si>
    <t>Кількість громадян, які звернулися</t>
  </si>
  <si>
    <t>відмовлено</t>
  </si>
  <si>
    <t>інше</t>
  </si>
  <si>
    <t>Кількість звернень, з них:</t>
  </si>
  <si>
    <t>Кількість питань, порушених у зверненнях громадян</t>
  </si>
  <si>
    <t>у тому числі питання:</t>
  </si>
  <si>
    <t xml:space="preserve">аграрної політики і земельних відносин </t>
  </si>
  <si>
    <t>транспорту і зв’язку</t>
  </si>
  <si>
    <t>фінансової, податкової, митної політики</t>
  </si>
  <si>
    <t>соціального захисту</t>
  </si>
  <si>
    <t>охорони  здоров’я</t>
  </si>
  <si>
    <t>комунального господарства</t>
  </si>
  <si>
    <t>житлової політики</t>
  </si>
  <si>
    <t>екології та природних ресурсів</t>
  </si>
  <si>
    <t xml:space="preserve">забезпечення дотримання законності та охорони правопорядку, запобігання дискримінації </t>
  </si>
  <si>
    <t>Штатна чисельність структурного підрозділу роботи  зі зверненнями громадян</t>
  </si>
  <si>
    <t>сімейної та гендерної політики, захисту прав дітей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</si>
  <si>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</si>
  <si>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</si>
  <si>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</si>
  <si>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</si>
  <si>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</si>
  <si>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Кореспондент, звідки надійшло звернення</t>
  </si>
  <si>
    <t>Загальна кількість звернень</t>
  </si>
  <si>
    <t>Кількість звернень виконаних в строк,  з яких</t>
  </si>
  <si>
    <t>Кількість звернень виконаних з порушенням</t>
  </si>
  <si>
    <t>задоволено</t>
  </si>
  <si>
    <t>роз’яснено</t>
  </si>
  <si>
    <t>на виконанні</t>
  </si>
  <si>
    <t>1*</t>
  </si>
  <si>
    <t>Київська міська державна адміністрація, з них</t>
  </si>
  <si>
    <t>2*</t>
  </si>
  <si>
    <t>3*</t>
  </si>
  <si>
    <t>Кабінет Міністрів України</t>
  </si>
  <si>
    <t>4*</t>
  </si>
  <si>
    <t>Верховна Рада України</t>
  </si>
  <si>
    <t>5*</t>
  </si>
  <si>
    <t>Народні депутати України</t>
  </si>
  <si>
    <t>6*</t>
  </si>
  <si>
    <t>Органи прокуратури України</t>
  </si>
  <si>
    <t>7*</t>
  </si>
  <si>
    <t>Інші органи державної влади</t>
  </si>
  <si>
    <t>8*</t>
  </si>
  <si>
    <t>Громадян</t>
  </si>
  <si>
    <t>Всього</t>
  </si>
  <si>
    <t>доручень Київського міського голови, з них</t>
  </si>
  <si>
    <t>доповісти особисто Київському міському голові</t>
  </si>
  <si>
    <t>Звернення, що надійшли</t>
  </si>
  <si>
    <t>Кількість звернень, отриманих на особистому прийомі</t>
  </si>
  <si>
    <t>Всього звернень</t>
  </si>
  <si>
    <t>Термін виконання, фактично виконано</t>
  </si>
  <si>
    <t>Результат розгляду</t>
  </si>
  <si>
    <t>Від Героїв Соціалістичної Праці</t>
  </si>
  <si>
    <t>Від Героїв Радянського Союзу</t>
  </si>
  <si>
    <t>Від Героїв України</t>
  </si>
  <si>
    <t>Всього:</t>
  </si>
  <si>
    <t>Ким розглянуто</t>
  </si>
  <si>
    <t>Районна в місті Києві державна адміністрація</t>
  </si>
  <si>
    <t>Кількість особистих прийомів громадян начальника</t>
  </si>
  <si>
    <t>Кількість громадян, прийнятих  на особистих прийомах</t>
  </si>
  <si>
    <t>Кількість виїзних прийомів начальника</t>
  </si>
  <si>
    <t>Кількість громадян, прийнятих на виїзних прийомах</t>
  </si>
  <si>
    <t>Кількість прийнятих телефонних дзвінків</t>
  </si>
  <si>
    <t>заплановано</t>
  </si>
  <si>
    <t>відбулося фактично</t>
  </si>
  <si>
    <t>Кількість звернень на особистому прийомі (п.1.2)</t>
  </si>
  <si>
    <t>вирішено позитивно п. 9.1</t>
  </si>
  <si>
    <t>відмовлено у задоволенні п. 9.2</t>
  </si>
  <si>
    <t>дано роз’яснення п. 9.3</t>
  </si>
  <si>
    <t>інше п. 9.4 – 9.6</t>
  </si>
  <si>
    <t>повторних (п.2.2)</t>
  </si>
  <si>
    <t>колективних (п.5.2)</t>
  </si>
  <si>
    <t>від ветеранів праці (п.7.6)</t>
  </si>
  <si>
    <t>від дітей війни (п.7.2)</t>
  </si>
  <si>
    <t>Кількість звернень, що надійшли поштою (п.1.1., 1.101,1.301.6) *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</si>
  <si>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</si>
  <si>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</si>
  <si>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>від членів багатодітних сімей, одиноких матерів, матерів-героїнь (п.7.11 ,7.12, 7.13)</t>
  </si>
  <si>
    <t>від учасників ліквідації наслідків аварії на ЧАЕС та осіб, що потерпіли від Чорнобильської катастрофи                   (п.7.14, 7.15)</t>
  </si>
  <si>
    <t>праці і заробітної плати, охорони праці, промислової безпеки</t>
  </si>
  <si>
    <t>освіти, наукової, науково-технічної, інноваційної діяльності та інтелектуальної власності</t>
  </si>
  <si>
    <t>Офіс Президента України</t>
  </si>
  <si>
    <t>Від осіб з інвалідністю внаслідок війни</t>
  </si>
  <si>
    <t>обороноздатності, суверенітету, міждержавних і міжнаціональних відносин</t>
  </si>
  <si>
    <t>Від жінок, яким присвоєно почесне звання України "Мати-героїня"</t>
  </si>
  <si>
    <t>Кількість прямих "гарячих" телефонних ліній начальника</t>
  </si>
  <si>
    <t xml:space="preserve"> </t>
  </si>
  <si>
    <t>(підпис)</t>
  </si>
  <si>
    <t>______________</t>
  </si>
  <si>
    <t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</t>
  </si>
  <si>
    <t>#1D#</t>
  </si>
  <si>
    <t>Разом</t>
  </si>
  <si>
    <t>Від інших органів, установ, організацій</t>
  </si>
  <si>
    <t>Через медіа</t>
  </si>
  <si>
    <t xml:space="preserve">      з них від КМУ</t>
  </si>
  <si>
    <t>Через органи влади</t>
  </si>
  <si>
    <t>Через уповноважену особу</t>
  </si>
  <si>
    <t>На особистому прийомі</t>
  </si>
  <si>
    <t>З використанням Інтернету</t>
  </si>
  <si>
    <t>За допомогою засобів телефонного зв’язку</t>
  </si>
  <si>
    <t>Поштою (електронною поштою)</t>
  </si>
  <si>
    <t>за результатами розгляду</t>
  </si>
  <si>
    <t>за видами</t>
  </si>
  <si>
    <t>за суб'єктом</t>
  </si>
  <si>
    <t>Кількість громадян, що звернулися</t>
  </si>
  <si>
    <t>З них</t>
  </si>
  <si>
    <t>Кількість звернень</t>
  </si>
  <si>
    <t>За формою надходження</t>
  </si>
  <si>
    <t>№</t>
  </si>
  <si>
    <t>по</t>
  </si>
  <si>
    <t>за період з</t>
  </si>
  <si>
    <t xml:space="preserve"> щодо роботи із зверненнями громадян,</t>
  </si>
  <si>
    <t>ДОВІДКА</t>
  </si>
  <si>
    <t>ЗВГ ЕФ-1.1</t>
  </si>
  <si>
    <t>Довідка щодо роботи із зверненнями громадян</t>
  </si>
  <si>
    <t>Додаток 1</t>
  </si>
  <si>
    <t>#D1#</t>
  </si>
  <si>
    <t>1. Промислова політика ; 2. Аграрна політика і земельні відносини; 3. Транспорт і зв'язок; 4. Економічна, цінова, інвестиційна, зовнішньоекономічна, регіональна політика та будівництво, підприємництво; 5. Фінансова, податкова, митна політика; 6. Соціальна політика. Соціальний захист населення; 7. Праця і заробітна плата; 8. Охорона праці та промислова безпека; 9. Охорона здоров'я; 10. Комунальне господарство; 11. Житлова політика; 12. Екологія та природні ресурси; 13. Забезпечення дотримання законності та охорони правопорядку, реалізація прав і свобод громадян, запобігання дискримінації; 14. Сімейна та гендерна політика. Захист прав дітей; 15. Молодь. Фізична культура і спорт; 16. Культура та культурна спадщина, туризм; 17. Освіта, наукова, науково-технічна, інноваційна діяльність та інтелектуальна власність; 18. Інформаційна політика, діяльність медіа; 19. Діяльність об'єднань громадян, релігія та міжконфесійні відносини; 20. Діяльність Верховної Ради України, Президента України та Кабінету Міністрів України; 21. Діяльність центральних органів виконавчої влади; 22. Діяльність місцевих органів виконавчої влади; 23. Діяльність органів місцевого самоврядування; 24. Діяльність підприємств та установ; 25. Обороноздатність, суверенітет, міждержавні і міжнаціональні відносини; 26. Державне будівництво, адміністративно-територіальний устрій; 27. Цифровізація. Правовий режим Дія Сіті; 28. Публічні (електронні публічні) послуги, зокрема адміністративні послуги; 29. Європейська та євроатлантична інтеграція; 30. Інше</t>
  </si>
  <si>
    <t>Від громадян на особистому прийомі</t>
  </si>
  <si>
    <t>Поштою ( електронною поштою)</t>
  </si>
  <si>
    <t>ЗВГ ЕФ-1.2</t>
  </si>
  <si>
    <t>Додаток 2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</si>
  <si>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IІ групи; 10. Особа з інвалідністю IІІ групи; 11. Дитина з інвалідністю; 12. Одинока мати; 13. Мати-героїня; 14. Багатодітна сім'я; 15. Особа, що потерпіла від Чорнобильської катастрофи; 16.Учасник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</t>
  </si>
  <si>
    <t>ЗВГ ЕФ-1.3</t>
  </si>
  <si>
    <t>Додаток 3</t>
  </si>
  <si>
    <t>1. Пенсіонер (крім осіб, визначених у стовбці 2); 2. Пенсіонер з числа військовослужбовців; 3. Робітник; 4. Селянин; 5. Працівник бюджетної сфери; 6. Державний службовець; 7. Військовослужбовець; 8. Підприємець; 9.Безробітний; 10. Учень, студент; 11. Служитель релігійної організації; 12. Особа, що позбавлена волі; особа, воля якої обмежена; 13. Журналіст; 14.Інші</t>
  </si>
  <si>
    <t>ЗВГ ЕФ-1.4</t>
  </si>
  <si>
    <t>Додаток 4</t>
  </si>
  <si>
    <t>ДАНІ 
про звернення громадян, що надійшли до Дарницької районної в місті Києві державної адміністрації 
у 2025 році  у порівнянні з  2024 роком</t>
  </si>
  <si>
    <t>Інформаціяьщодо розгляду звернень громадян, 
що надійшли до Дарницької районної в місті Києві державної адміністрації 
у розрізі кореспондентів за період з 01.01.2025 по 31.12.2025</t>
  </si>
  <si>
    <t xml:space="preserve">Виконувач обов`язків керівника апарату </t>
  </si>
  <si>
    <t>(Кравченко І.М.)</t>
  </si>
  <si>
    <t>Інформація щодо розгляду звернень громадян 
головою Дарницької районної в місті Києві державної адміністрації та взятих ними під особистий контроль 
за період з 01.01.2025 по 31.12.2025</t>
  </si>
  <si>
    <t>О.Ковтунов</t>
  </si>
  <si>
    <t>В термін</t>
  </si>
  <si>
    <t>Виконувач обов`язків керівника апарату</t>
  </si>
  <si>
    <t>Кравченко І.М.</t>
  </si>
  <si>
    <t>що надійшли до Дарницької районної в місті Києві державної адміністрації</t>
  </si>
  <si>
    <t xml:space="preserve">за період з  01.01.2025  по 31.12.2025  </t>
  </si>
  <si>
    <t>за період з  01.01.2025   по  31.12.2025</t>
  </si>
  <si>
    <t xml:space="preserve">за період з   01.01.2025   по 31.12.2025           </t>
  </si>
  <si>
    <t>Інформація про проведення особистих, виїзних прийомів громадян та прямих (“гарячих”) телефонних ліній 
головою Дарницької районної в місті Києві державної адміністрації 
за період з 01.01.2025 по 31.12.2025</t>
  </si>
  <si>
    <t xml:space="preserve">             керівника апарату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</si>
</sst>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</font>
    <font>
      <sz val="9"/>
      <name val="Times New Roman"/>
      <family val="1"/>
      <charset val="204"/>
    </font>
    <font>
      <b/>
      <sz val="12"/>
      <name val="Arial"/>
      <family val="2"/>
      <charset val="204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4" fillId="0" borderId="0"/>
  </cellStyleXfs>
  <cellXfs count="13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top" wrapText="1"/>
    </xf>
    <xf numFmtId="0" fontId="25" fillId="0" borderId="0" xfId="2" applyFont="1"/>
    <xf numFmtId="0" fontId="25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top" wrapText="1"/>
    </xf>
    <xf numFmtId="0" fontId="25" fillId="0" borderId="11" xfId="2" applyFont="1" applyBorder="1" applyAlignment="1">
      <alignment horizontal="center" vertical="center"/>
    </xf>
    <xf numFmtId="0" fontId="25" fillId="0" borderId="0" xfId="2" applyFont="1" applyAlignment="1">
      <alignment vertical="top"/>
    </xf>
    <xf numFmtId="0" fontId="25" fillId="0" borderId="0" xfId="2" applyFont="1" applyAlignment="1">
      <alignment horizontal="center" vertical="top"/>
    </xf>
    <xf numFmtId="0" fontId="28" fillId="0" borderId="0" xfId="2" applyFont="1" applyAlignment="1">
      <alignment horizontal="center" vertical="top"/>
    </xf>
    <xf numFmtId="0" fontId="28" fillId="0" borderId="0" xfId="2" applyFont="1" applyAlignment="1">
      <alignment vertical="top"/>
    </xf>
    <xf numFmtId="0" fontId="28" fillId="0" borderId="0" xfId="2" applyFont="1" applyAlignment="1">
      <alignment horizontal="right" vertical="top"/>
    </xf>
    <xf numFmtId="22" fontId="27" fillId="0" borderId="0" xfId="2" applyNumberFormat="1" applyFont="1" applyAlignment="1">
      <alignment horizontal="right" vertical="top"/>
    </xf>
    <xf numFmtId="0" fontId="25" fillId="0" borderId="0" xfId="2" applyFont="1" applyAlignment="1">
      <alignment horizontal="center"/>
    </xf>
    <xf numFmtId="0" fontId="27" fillId="0" borderId="0" xfId="2" applyFont="1" applyAlignment="1">
      <alignment vertical="center"/>
    </xf>
    <xf numFmtId="0" fontId="25" fillId="0" borderId="0" xfId="2" applyFont="1" applyAlignment="1">
      <alignment horizontal="right" vertical="top"/>
    </xf>
    <xf numFmtId="0" fontId="25" fillId="0" borderId="0" xfId="2" applyFont="1" applyAlignment="1">
      <alignment horizontal="left"/>
    </xf>
    <xf numFmtId="0" fontId="25" fillId="0" borderId="0" xfId="2" applyFont="1" applyAlignment="1">
      <alignment horizontal="right"/>
    </xf>
    <xf numFmtId="0" fontId="25" fillId="0" borderId="12" xfId="2" applyFont="1" applyBorder="1" applyAlignment="1">
      <alignment horizontal="center" vertical="center"/>
    </xf>
    <xf numFmtId="1" fontId="25" fillId="2" borderId="0" xfId="2" applyNumberFormat="1" applyFont="1" applyFill="1" applyAlignment="1" applyProtection="1">
      <alignment horizontal="center" vertical="center" wrapText="1"/>
      <protection locked="0"/>
    </xf>
    <xf numFmtId="0" fontId="25" fillId="0" borderId="0" xfId="2" applyFont="1" applyAlignment="1">
      <alignment vertical="top" wrapText="1"/>
    </xf>
    <xf numFmtId="22" fontId="27" fillId="0" borderId="0" xfId="2" applyNumberFormat="1" applyFont="1" applyAlignment="1">
      <alignment vertical="top"/>
    </xf>
    <xf numFmtId="0" fontId="26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/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4" fillId="0" borderId="0" xfId="0" applyFont="1" applyAlignment="1">
      <alignment horizontal="justify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/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5" fillId="0" borderId="0" xfId="2" applyFont="1" applyAlignment="1">
      <alignment horizontal="left" vertical="top" wrapText="1"/>
    </xf>
    <xf numFmtId="14" fontId="28" fillId="2" borderId="0" xfId="2" applyNumberFormat="1" applyFont="1" applyFill="1" applyAlignment="1" applyProtection="1">
      <alignment horizontal="center" vertical="top"/>
      <protection locked="0"/>
    </xf>
    <xf numFmtId="0" fontId="28" fillId="2" borderId="0" xfId="2" applyFont="1" applyFill="1" applyAlignment="1" applyProtection="1">
      <alignment horizontal="center" vertical="top"/>
      <protection locked="0"/>
    </xf>
    <xf numFmtId="0" fontId="25" fillId="0" borderId="0" xfId="2" applyFont="1" applyAlignment="1">
      <alignment horizontal="left"/>
    </xf>
    <xf numFmtId="0" fontId="28" fillId="0" borderId="0" xfId="2" applyFont="1" applyAlignment="1">
      <alignment horizont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top" wrapText="1"/>
    </xf>
    <xf numFmtId="22" fontId="27" fillId="0" borderId="0" xfId="2" applyNumberFormat="1" applyFont="1" applyAlignment="1">
      <alignment horizontal="right" vertical="top"/>
    </xf>
    <xf numFmtId="0" fontId="29" fillId="2" borderId="0" xfId="2" applyFont="1" applyFill="1" applyAlignment="1" applyProtection="1">
      <alignment horizontal="center" vertical="center" wrapText="1"/>
      <protection locked="0"/>
    </xf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center" vertical="top"/>
    </xf>
    <xf numFmtId="0" fontId="31" fillId="0" borderId="0" xfId="2" applyFont="1" applyAlignment="1">
      <alignment horizontal="center"/>
    </xf>
    <xf numFmtId="0" fontId="29" fillId="0" borderId="0" xfId="2" applyFont="1" applyAlignment="1" applyProtection="1">
      <alignment horizontal="center" vertical="center" wrapText="1"/>
      <protection locked="0"/>
    </xf>
    <xf numFmtId="0" fontId="32" fillId="0" borderId="0" xfId="2" applyFont="1" applyAlignment="1">
      <alignment horizontal="left" wrapText="1"/>
    </xf>
    <xf numFmtId="0" fontId="28" fillId="0" borderId="0" xfId="2" applyFont="1" applyAlignment="1">
      <alignment horizontal="center" vertical="top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zoomScale="77" zoomScaleNormal="77" zoomScaleSheetLayoutView="90" workbookViewId="0">
      <selection activeCell="E31" sqref="E31"/>
    </sheetView>
  </sheetViews>
  <sheetFormatPr defaultColWidth="8.85546875" defaultRowHeight="15.75" x14ac:dyDescent="0.25"/>
  <cols>
    <col min="1" max="1" width="8.85546875" style="45"/>
    <col min="2" max="2" width="5.140625" style="46" customWidth="1"/>
    <col min="3" max="3" width="20.28515625" style="45" customWidth="1"/>
    <col min="4" max="4" width="9.28515625" style="45" bestFit="1" customWidth="1"/>
    <col min="5" max="5" width="9" style="45" bestFit="1" customWidth="1"/>
    <col min="6" max="6" width="9" style="45" customWidth="1"/>
    <col min="7" max="20" width="9" style="45" bestFit="1" customWidth="1"/>
    <col min="21" max="22" width="9.28515625" style="46" bestFit="1" customWidth="1"/>
    <col min="23" max="25" width="9" style="45" bestFit="1" customWidth="1"/>
    <col min="26" max="16384" width="8.85546875" style="45"/>
  </cols>
  <sheetData>
    <row r="1" spans="1:22" x14ac:dyDescent="0.25">
      <c r="D1" s="29"/>
    </row>
    <row r="2" spans="1:22" x14ac:dyDescent="0.25">
      <c r="D2" s="90" t="s">
        <v>133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2" x14ac:dyDescent="0.25"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2" x14ac:dyDescent="0.25"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7" spans="1:22" ht="25.15" customHeight="1" x14ac:dyDescent="0.25">
      <c r="B7" s="82" t="s">
        <v>0</v>
      </c>
      <c r="C7" s="82" t="s">
        <v>1</v>
      </c>
      <c r="D7" s="100" t="s">
        <v>2</v>
      </c>
      <c r="E7" s="100"/>
      <c r="F7" s="88" t="s">
        <v>79</v>
      </c>
      <c r="G7" s="89"/>
      <c r="H7" s="88" t="s">
        <v>70</v>
      </c>
      <c r="I7" s="89"/>
      <c r="J7" s="83" t="s">
        <v>4</v>
      </c>
      <c r="K7" s="83"/>
      <c r="L7" s="83"/>
      <c r="M7" s="83"/>
      <c r="N7" s="83"/>
      <c r="O7" s="83"/>
      <c r="P7" s="83"/>
      <c r="Q7" s="83"/>
      <c r="R7" s="83" t="s">
        <v>5</v>
      </c>
      <c r="S7" s="83"/>
    </row>
    <row r="8" spans="1:22" ht="42.75" customHeight="1" x14ac:dyDescent="0.25">
      <c r="B8" s="82"/>
      <c r="C8" s="82"/>
      <c r="D8" s="101"/>
      <c r="E8" s="101"/>
      <c r="F8" s="92"/>
      <c r="G8" s="93"/>
      <c r="H8" s="92"/>
      <c r="I8" s="93"/>
      <c r="J8" s="88" t="s">
        <v>71</v>
      </c>
      <c r="K8" s="89"/>
      <c r="L8" s="88" t="s">
        <v>72</v>
      </c>
      <c r="M8" s="89"/>
      <c r="N8" s="88" t="s">
        <v>73</v>
      </c>
      <c r="O8" s="89"/>
      <c r="P8" s="88" t="s">
        <v>74</v>
      </c>
      <c r="Q8" s="89"/>
      <c r="R8" s="87"/>
      <c r="S8" s="87"/>
    </row>
    <row r="9" spans="1:22" x14ac:dyDescent="0.25">
      <c r="B9" s="82"/>
      <c r="C9" s="99"/>
      <c r="D9" s="8">
        <v>2024</v>
      </c>
      <c r="E9" s="8">
        <v>2025</v>
      </c>
      <c r="F9" s="8">
        <v>2024</v>
      </c>
      <c r="G9" s="8">
        <v>2025</v>
      </c>
      <c r="H9" s="8">
        <v>2024</v>
      </c>
      <c r="I9" s="8">
        <v>2025</v>
      </c>
      <c r="J9" s="8">
        <v>2024</v>
      </c>
      <c r="K9" s="8">
        <v>2025</v>
      </c>
      <c r="L9" s="8">
        <v>2024</v>
      </c>
      <c r="M9" s="8">
        <v>2025</v>
      </c>
      <c r="N9" s="8">
        <v>2024</v>
      </c>
      <c r="O9" s="8">
        <v>2025</v>
      </c>
      <c r="P9" s="8">
        <v>2024</v>
      </c>
      <c r="Q9" s="8">
        <v>2025</v>
      </c>
      <c r="R9" s="8">
        <v>2024</v>
      </c>
      <c r="S9" s="8">
        <v>2025</v>
      </c>
    </row>
    <row r="10" spans="1:22" s="46" customFormat="1" x14ac:dyDescent="0.25"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5">
        <v>15</v>
      </c>
      <c r="Q10" s="15">
        <v>16</v>
      </c>
      <c r="R10" s="15">
        <v>17</v>
      </c>
      <c r="S10" s="15">
        <v>18</v>
      </c>
    </row>
    <row r="11" spans="1:22" ht="13.9" customHeight="1" x14ac:dyDescent="0.25">
      <c r="A11" s="47"/>
      <c r="B11" s="8">
        <v>1</v>
      </c>
      <c r="C11" s="25"/>
      <c r="D11" s="23">
        <v>4554</v>
      </c>
      <c r="E11" s="23">
        <v>4042</v>
      </c>
      <c r="F11" s="23">
        <v>2254</v>
      </c>
      <c r="G11" s="23">
        <v>2467</v>
      </c>
      <c r="H11" s="23">
        <v>2300</v>
      </c>
      <c r="I11" s="23">
        <v>1575</v>
      </c>
      <c r="J11" s="23">
        <v>790</v>
      </c>
      <c r="K11" s="23">
        <v>677</v>
      </c>
      <c r="L11" s="23">
        <v>0</v>
      </c>
      <c r="M11" s="23">
        <v>0</v>
      </c>
      <c r="N11" s="23">
        <v>3605</v>
      </c>
      <c r="O11" s="23">
        <v>3116</v>
      </c>
      <c r="P11" s="23">
        <v>159</v>
      </c>
      <c r="Q11" s="23">
        <v>249</v>
      </c>
      <c r="R11" s="8">
        <v>15201</v>
      </c>
      <c r="S11" s="8">
        <v>30735</v>
      </c>
      <c r="U11" s="46" t="b">
        <f>IF(D11,D11=J11+L11+N11+P11,"хибно")</f>
        <v>1</v>
      </c>
      <c r="V11" s="46" t="b">
        <f>IF(E11,E11=K11+M11+O11+Q11,"хибно")</f>
        <v>1</v>
      </c>
    </row>
    <row r="12" spans="1:22" x14ac:dyDescent="0.25">
      <c r="E12" s="47"/>
      <c r="G12" s="47"/>
      <c r="I12" s="47"/>
      <c r="S12" s="47"/>
    </row>
    <row r="13" spans="1:22" ht="21.6" customHeight="1" x14ac:dyDescent="0.25">
      <c r="B13" s="82" t="s">
        <v>0</v>
      </c>
      <c r="C13" s="82" t="s">
        <v>1</v>
      </c>
      <c r="D13" s="82" t="s">
        <v>8</v>
      </c>
      <c r="E13" s="82"/>
      <c r="F13" s="82"/>
      <c r="G13" s="82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</row>
    <row r="14" spans="1:22" ht="86.25" customHeight="1" x14ac:dyDescent="0.25">
      <c r="B14" s="82"/>
      <c r="C14" s="82"/>
      <c r="D14" s="83" t="s">
        <v>75</v>
      </c>
      <c r="E14" s="83"/>
      <c r="F14" s="83" t="s">
        <v>76</v>
      </c>
      <c r="G14" s="105"/>
      <c r="H14" s="83" t="s">
        <v>80</v>
      </c>
      <c r="I14" s="83"/>
      <c r="J14" s="83" t="s">
        <v>81</v>
      </c>
      <c r="K14" s="83"/>
      <c r="L14" s="83" t="s">
        <v>77</v>
      </c>
      <c r="M14" s="83"/>
      <c r="N14" s="83" t="s">
        <v>78</v>
      </c>
      <c r="O14" s="83"/>
      <c r="P14" s="83" t="s">
        <v>82</v>
      </c>
      <c r="Q14" s="83"/>
      <c r="R14" s="84" t="s">
        <v>83</v>
      </c>
      <c r="S14" s="84"/>
    </row>
    <row r="15" spans="1:22" x14ac:dyDescent="0.25">
      <c r="B15" s="82"/>
      <c r="C15" s="82"/>
      <c r="D15" s="8">
        <v>2024</v>
      </c>
      <c r="E15" s="8">
        <v>2025</v>
      </c>
      <c r="F15" s="8">
        <v>2024</v>
      </c>
      <c r="G15" s="8">
        <v>2025</v>
      </c>
      <c r="H15" s="8">
        <v>2024</v>
      </c>
      <c r="I15" s="8">
        <v>2025</v>
      </c>
      <c r="J15" s="8">
        <v>2024</v>
      </c>
      <c r="K15" s="8">
        <v>2025</v>
      </c>
      <c r="L15" s="8">
        <v>2024</v>
      </c>
      <c r="M15" s="8">
        <v>2025</v>
      </c>
      <c r="N15" s="8">
        <v>2024</v>
      </c>
      <c r="O15" s="8">
        <v>2025</v>
      </c>
      <c r="P15" s="8">
        <v>2024</v>
      </c>
      <c r="Q15" s="8">
        <v>2025</v>
      </c>
      <c r="R15" s="8">
        <v>2024</v>
      </c>
      <c r="S15" s="8">
        <v>2025</v>
      </c>
    </row>
    <row r="16" spans="1:22" x14ac:dyDescent="0.25">
      <c r="B16" s="8"/>
      <c r="C16" s="15">
        <v>19</v>
      </c>
      <c r="D16" s="16">
        <v>20</v>
      </c>
      <c r="E16" s="15">
        <v>21</v>
      </c>
      <c r="F16" s="16">
        <v>22</v>
      </c>
      <c r="G16" s="15">
        <v>23</v>
      </c>
      <c r="H16" s="16">
        <v>24</v>
      </c>
      <c r="I16" s="15">
        <v>25</v>
      </c>
      <c r="J16" s="16">
        <v>26</v>
      </c>
      <c r="K16" s="15">
        <v>27</v>
      </c>
      <c r="L16" s="16">
        <v>28</v>
      </c>
      <c r="M16" s="15">
        <v>29</v>
      </c>
      <c r="N16" s="16">
        <v>30</v>
      </c>
      <c r="O16" s="15">
        <v>31</v>
      </c>
      <c r="P16" s="16">
        <v>32</v>
      </c>
      <c r="Q16" s="15">
        <v>33</v>
      </c>
      <c r="R16" s="16">
        <v>34</v>
      </c>
      <c r="S16" s="15">
        <v>35</v>
      </c>
    </row>
    <row r="17" spans="2:25" x14ac:dyDescent="0.25">
      <c r="B17" s="8"/>
      <c r="C17" s="25"/>
      <c r="D17" s="26">
        <v>0</v>
      </c>
      <c r="E17" s="8">
        <v>0</v>
      </c>
      <c r="F17" s="26">
        <v>220</v>
      </c>
      <c r="G17" s="8">
        <v>369</v>
      </c>
      <c r="H17" s="26">
        <v>44</v>
      </c>
      <c r="I17" s="8">
        <v>78</v>
      </c>
      <c r="J17" s="26">
        <v>36</v>
      </c>
      <c r="K17" s="8">
        <v>73</v>
      </c>
      <c r="L17" s="26">
        <v>14</v>
      </c>
      <c r="M17" s="8">
        <v>6</v>
      </c>
      <c r="N17" s="26">
        <v>3</v>
      </c>
      <c r="O17" s="8">
        <v>2</v>
      </c>
      <c r="P17" s="26">
        <v>4</v>
      </c>
      <c r="Q17" s="8">
        <v>17</v>
      </c>
      <c r="R17" s="26">
        <v>8</v>
      </c>
      <c r="S17" s="8">
        <v>6</v>
      </c>
    </row>
    <row r="18" spans="2:25" x14ac:dyDescent="0.25">
      <c r="G18" s="47"/>
      <c r="L18" s="46"/>
    </row>
    <row r="19" spans="2:25" ht="17.45" customHeight="1" x14ac:dyDescent="0.25">
      <c r="B19" s="85" t="s">
        <v>0</v>
      </c>
      <c r="C19" s="79" t="s">
        <v>1</v>
      </c>
      <c r="D19" s="83" t="s">
        <v>9</v>
      </c>
      <c r="E19" s="83"/>
      <c r="F19" s="87" t="s">
        <v>10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2:25" ht="66" customHeight="1" x14ac:dyDescent="0.25">
      <c r="B20" s="106"/>
      <c r="C20" s="80"/>
      <c r="D20" s="83"/>
      <c r="E20" s="105"/>
      <c r="F20" s="83" t="s">
        <v>11</v>
      </c>
      <c r="G20" s="83"/>
      <c r="H20" s="83" t="s">
        <v>12</v>
      </c>
      <c r="I20" s="83"/>
      <c r="J20" s="83" t="s">
        <v>13</v>
      </c>
      <c r="K20" s="83"/>
      <c r="L20" s="83" t="s">
        <v>14</v>
      </c>
      <c r="M20" s="83"/>
      <c r="N20" s="83" t="s">
        <v>84</v>
      </c>
      <c r="O20" s="83"/>
      <c r="P20" s="83" t="s">
        <v>15</v>
      </c>
      <c r="Q20" s="83"/>
      <c r="R20" s="83" t="s">
        <v>16</v>
      </c>
      <c r="S20" s="83"/>
      <c r="T20" s="83" t="s">
        <v>17</v>
      </c>
      <c r="U20" s="83"/>
      <c r="V20" s="83" t="s">
        <v>18</v>
      </c>
      <c r="W20" s="83"/>
      <c r="X20" s="84" t="s">
        <v>19</v>
      </c>
      <c r="Y20" s="84"/>
    </row>
    <row r="21" spans="2:25" x14ac:dyDescent="0.25">
      <c r="B21" s="107"/>
      <c r="C21" s="81"/>
      <c r="D21" s="8">
        <v>2024</v>
      </c>
      <c r="E21" s="8">
        <v>2025</v>
      </c>
      <c r="F21" s="8">
        <v>2024</v>
      </c>
      <c r="G21" s="8">
        <v>2025</v>
      </c>
      <c r="H21" s="8">
        <v>2024</v>
      </c>
      <c r="I21" s="8">
        <v>2025</v>
      </c>
      <c r="J21" s="8">
        <v>2024</v>
      </c>
      <c r="K21" s="8">
        <v>2025</v>
      </c>
      <c r="L21" s="8">
        <v>2024</v>
      </c>
      <c r="M21" s="8">
        <v>2025</v>
      </c>
      <c r="N21" s="8">
        <v>2024</v>
      </c>
      <c r="O21" s="8">
        <v>2025</v>
      </c>
      <c r="P21" s="8">
        <v>2024</v>
      </c>
      <c r="Q21" s="8">
        <v>2025</v>
      </c>
      <c r="R21" s="8">
        <v>2024</v>
      </c>
      <c r="S21" s="8">
        <v>2025</v>
      </c>
      <c r="T21" s="8">
        <v>2024</v>
      </c>
      <c r="U21" s="8">
        <v>2025</v>
      </c>
      <c r="V21" s="8">
        <v>2024</v>
      </c>
      <c r="W21" s="8">
        <v>2025</v>
      </c>
      <c r="X21" s="8">
        <v>2024</v>
      </c>
      <c r="Y21" s="8">
        <v>2025</v>
      </c>
    </row>
    <row r="22" spans="2:25" x14ac:dyDescent="0.25">
      <c r="B22" s="48"/>
      <c r="C22" s="15">
        <v>36</v>
      </c>
      <c r="D22" s="15">
        <v>37</v>
      </c>
      <c r="E22" s="15">
        <v>38</v>
      </c>
      <c r="F22" s="15">
        <v>39</v>
      </c>
      <c r="G22" s="15">
        <v>40</v>
      </c>
      <c r="H22" s="15">
        <v>41</v>
      </c>
      <c r="I22" s="15">
        <v>42</v>
      </c>
      <c r="J22" s="15">
        <v>43</v>
      </c>
      <c r="K22" s="15">
        <v>44</v>
      </c>
      <c r="L22" s="15">
        <v>45</v>
      </c>
      <c r="M22" s="15">
        <v>46</v>
      </c>
      <c r="N22" s="15">
        <v>47</v>
      </c>
      <c r="O22" s="15">
        <v>48</v>
      </c>
      <c r="P22" s="15">
        <v>49</v>
      </c>
      <c r="Q22" s="15">
        <v>50</v>
      </c>
      <c r="R22" s="15">
        <v>51</v>
      </c>
      <c r="S22" s="15">
        <v>52</v>
      </c>
      <c r="T22" s="15">
        <v>53</v>
      </c>
      <c r="U22" s="15">
        <v>54</v>
      </c>
      <c r="V22" s="15">
        <v>55</v>
      </c>
      <c r="W22" s="15">
        <v>56</v>
      </c>
      <c r="X22" s="15">
        <v>57</v>
      </c>
      <c r="Y22" s="15">
        <v>58</v>
      </c>
    </row>
    <row r="23" spans="2:25" x14ac:dyDescent="0.25">
      <c r="B23" s="8"/>
      <c r="C23" s="24"/>
      <c r="D23" s="23">
        <v>4735</v>
      </c>
      <c r="E23" s="23">
        <v>4042</v>
      </c>
      <c r="F23" s="23">
        <v>18</v>
      </c>
      <c r="G23" s="23">
        <v>13</v>
      </c>
      <c r="H23" s="23">
        <v>19</v>
      </c>
      <c r="I23" s="23">
        <v>176</v>
      </c>
      <c r="J23" s="23">
        <v>3</v>
      </c>
      <c r="K23" s="23">
        <v>6</v>
      </c>
      <c r="L23" s="23">
        <v>1374</v>
      </c>
      <c r="M23" s="23">
        <v>1029</v>
      </c>
      <c r="N23" s="23">
        <v>5</v>
      </c>
      <c r="O23" s="23">
        <v>7</v>
      </c>
      <c r="P23" s="23">
        <v>80</v>
      </c>
      <c r="Q23" s="23">
        <v>66</v>
      </c>
      <c r="R23" s="23">
        <v>1338</v>
      </c>
      <c r="S23" s="23">
        <v>1502</v>
      </c>
      <c r="T23" s="23">
        <v>159</v>
      </c>
      <c r="U23" s="23">
        <v>155</v>
      </c>
      <c r="V23" s="23">
        <v>30</v>
      </c>
      <c r="W23" s="23">
        <v>49</v>
      </c>
      <c r="X23" s="23">
        <v>138</v>
      </c>
      <c r="Y23" s="23">
        <v>79</v>
      </c>
    </row>
    <row r="24" spans="2:25" x14ac:dyDescent="0.25">
      <c r="B24" s="27"/>
      <c r="C24" s="44"/>
      <c r="I24" s="47"/>
      <c r="L24" s="47"/>
      <c r="M24" s="47"/>
      <c r="P24" s="47"/>
      <c r="Q24" s="47"/>
      <c r="R24" s="47"/>
      <c r="S24" s="47"/>
      <c r="T24" s="47"/>
      <c r="U24" s="47"/>
      <c r="Y24" s="47"/>
    </row>
    <row r="25" spans="2:25" ht="21" customHeight="1" x14ac:dyDescent="0.25">
      <c r="B25" s="82" t="s">
        <v>0</v>
      </c>
      <c r="C25" s="103" t="s">
        <v>1</v>
      </c>
      <c r="D25" s="85" t="s">
        <v>10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2"/>
      <c r="S25" s="82"/>
      <c r="T25" s="82" t="s">
        <v>20</v>
      </c>
      <c r="U25" s="82"/>
    </row>
    <row r="26" spans="2:25" ht="79.150000000000006" customHeight="1" x14ac:dyDescent="0.25">
      <c r="B26" s="102"/>
      <c r="C26" s="104"/>
      <c r="D26" s="83" t="s">
        <v>21</v>
      </c>
      <c r="E26" s="83"/>
      <c r="F26" s="83" t="s">
        <v>85</v>
      </c>
      <c r="G26" s="83"/>
      <c r="H26" s="83" t="s">
        <v>22</v>
      </c>
      <c r="I26" s="83"/>
      <c r="J26" s="83" t="s">
        <v>23</v>
      </c>
      <c r="K26" s="83"/>
      <c r="L26" s="83" t="s">
        <v>24</v>
      </c>
      <c r="M26" s="83"/>
      <c r="N26" s="83" t="s">
        <v>25</v>
      </c>
      <c r="O26" s="83"/>
      <c r="P26" s="83" t="s">
        <v>88</v>
      </c>
      <c r="Q26" s="83"/>
      <c r="R26" s="86" t="s">
        <v>26</v>
      </c>
      <c r="S26" s="83"/>
      <c r="T26" s="82"/>
      <c r="U26" s="82"/>
    </row>
    <row r="27" spans="2:25" x14ac:dyDescent="0.25">
      <c r="B27" s="48"/>
      <c r="C27" s="8"/>
      <c r="D27" s="8">
        <v>2024</v>
      </c>
      <c r="E27" s="8">
        <v>2025</v>
      </c>
      <c r="F27" s="8">
        <v>2024</v>
      </c>
      <c r="G27" s="8">
        <v>2025</v>
      </c>
      <c r="H27" s="8">
        <v>2024</v>
      </c>
      <c r="I27" s="8">
        <v>2025</v>
      </c>
      <c r="J27" s="8">
        <v>2024</v>
      </c>
      <c r="K27" s="8">
        <v>2025</v>
      </c>
      <c r="L27" s="8">
        <v>2024</v>
      </c>
      <c r="M27" s="8">
        <v>2025</v>
      </c>
      <c r="N27" s="8">
        <v>2024</v>
      </c>
      <c r="O27" s="8">
        <v>2025</v>
      </c>
      <c r="P27" s="8">
        <v>2024</v>
      </c>
      <c r="Q27" s="8">
        <v>2025</v>
      </c>
      <c r="R27" s="8">
        <v>2024</v>
      </c>
      <c r="S27" s="8">
        <v>2025</v>
      </c>
      <c r="T27" s="8">
        <v>2024</v>
      </c>
      <c r="U27" s="8">
        <v>2025</v>
      </c>
    </row>
    <row r="28" spans="2:25" x14ac:dyDescent="0.25">
      <c r="B28" s="48"/>
      <c r="C28" s="8">
        <v>59</v>
      </c>
      <c r="D28" s="15">
        <v>60</v>
      </c>
      <c r="E28" s="8">
        <v>61</v>
      </c>
      <c r="F28" s="15">
        <v>62</v>
      </c>
      <c r="G28" s="8">
        <v>63</v>
      </c>
      <c r="H28" s="15">
        <v>64</v>
      </c>
      <c r="I28" s="8">
        <v>65</v>
      </c>
      <c r="J28" s="15">
        <v>66</v>
      </c>
      <c r="K28" s="8">
        <v>67</v>
      </c>
      <c r="L28" s="15">
        <v>68</v>
      </c>
      <c r="M28" s="8">
        <v>69</v>
      </c>
      <c r="N28" s="15">
        <v>70</v>
      </c>
      <c r="O28" s="8">
        <v>71</v>
      </c>
      <c r="P28" s="15">
        <v>72</v>
      </c>
      <c r="Q28" s="8">
        <v>73</v>
      </c>
      <c r="R28" s="15">
        <v>74</v>
      </c>
      <c r="S28" s="8">
        <v>75</v>
      </c>
      <c r="T28" s="15">
        <v>76</v>
      </c>
      <c r="U28" s="8">
        <v>77</v>
      </c>
    </row>
    <row r="29" spans="2:25" x14ac:dyDescent="0.25">
      <c r="B29" s="8"/>
      <c r="C29" s="24"/>
      <c r="D29" s="23">
        <v>29</v>
      </c>
      <c r="E29" s="23">
        <v>51</v>
      </c>
      <c r="F29" s="23">
        <v>60</v>
      </c>
      <c r="G29" s="23">
        <v>60</v>
      </c>
      <c r="H29" s="23">
        <v>5</v>
      </c>
      <c r="I29" s="23">
        <v>2</v>
      </c>
      <c r="J29" s="23">
        <v>0</v>
      </c>
      <c r="K29" s="23">
        <v>0</v>
      </c>
      <c r="L29" s="23">
        <v>210</v>
      </c>
      <c r="M29" s="23">
        <v>128</v>
      </c>
      <c r="N29" s="23">
        <v>12</v>
      </c>
      <c r="O29" s="23">
        <v>54</v>
      </c>
      <c r="P29" s="23">
        <v>336</v>
      </c>
      <c r="Q29" s="23">
        <v>47</v>
      </c>
      <c r="R29" s="23">
        <v>919</v>
      </c>
      <c r="S29" s="23">
        <v>618</v>
      </c>
      <c r="T29" s="8">
        <v>6</v>
      </c>
      <c r="U29" s="8">
        <v>5</v>
      </c>
      <c r="V29" s="9" t="b">
        <f>IF(D23,D23=F23+H23+J23+L23+N23+P23+R23+T23+V23+X23+D29+F29+H29+J29+L29+N29+P29+R29,"хибно")</f>
        <v>1</v>
      </c>
      <c r="W29" s="9" t="b">
        <f>IF(E23,E23=G23+I23+K23+M23+O23+Q23+S23+U23+W23+Y23+E29+G29+I29+K29+M29+O29+Q29+S29,"хибно")</f>
        <v>1</v>
      </c>
    </row>
    <row r="32" spans="2:25" ht="45" x14ac:dyDescent="0.25">
      <c r="C32" s="51" t="s">
        <v>135</v>
      </c>
      <c r="D32" s="1"/>
      <c r="E32" s="94" t="s">
        <v>93</v>
      </c>
      <c r="F32" s="95"/>
      <c r="G32" s="6"/>
      <c r="H32" s="96" t="s">
        <v>136</v>
      </c>
      <c r="I32" s="97"/>
      <c r="J32" s="97"/>
    </row>
    <row r="33" spans="3:10" x14ac:dyDescent="0.25">
      <c r="C33" s="1"/>
      <c r="D33" s="6"/>
      <c r="E33" s="96" t="s">
        <v>92</v>
      </c>
      <c r="F33" s="98"/>
      <c r="G33" s="6"/>
      <c r="H33" s="6"/>
      <c r="I33" s="7"/>
      <c r="J33" s="7"/>
    </row>
  </sheetData>
  <mergeCells count="52">
    <mergeCell ref="E32:F32"/>
    <mergeCell ref="H32:J32"/>
    <mergeCell ref="E33:F33"/>
    <mergeCell ref="B7:B9"/>
    <mergeCell ref="C7:C9"/>
    <mergeCell ref="D7:E8"/>
    <mergeCell ref="B25:B26"/>
    <mergeCell ref="D14:E14"/>
    <mergeCell ref="C25:C26"/>
    <mergeCell ref="B13:B15"/>
    <mergeCell ref="C13:C15"/>
    <mergeCell ref="H14:I14"/>
    <mergeCell ref="F14:G14"/>
    <mergeCell ref="J8:K8"/>
    <mergeCell ref="D19:E20"/>
    <mergeCell ref="B19:B21"/>
    <mergeCell ref="L8:M8"/>
    <mergeCell ref="N8:O8"/>
    <mergeCell ref="P8:Q8"/>
    <mergeCell ref="D2:Q4"/>
    <mergeCell ref="D13:S13"/>
    <mergeCell ref="J7:Q7"/>
    <mergeCell ref="R7:S8"/>
    <mergeCell ref="F7:G8"/>
    <mergeCell ref="H7:I8"/>
    <mergeCell ref="R14:S14"/>
    <mergeCell ref="P20:Q20"/>
    <mergeCell ref="N14:O14"/>
    <mergeCell ref="P14:Q14"/>
    <mergeCell ref="J14:K14"/>
    <mergeCell ref="L14:M14"/>
    <mergeCell ref="F19:Y19"/>
    <mergeCell ref="F20:G20"/>
    <mergeCell ref="H20:I20"/>
    <mergeCell ref="J20:K20"/>
    <mergeCell ref="L20:M20"/>
    <mergeCell ref="N20:O20"/>
    <mergeCell ref="C19:C21"/>
    <mergeCell ref="T25:U26"/>
    <mergeCell ref="V20:W20"/>
    <mergeCell ref="X20:Y20"/>
    <mergeCell ref="D25:S25"/>
    <mergeCell ref="D26:E26"/>
    <mergeCell ref="F26:G26"/>
    <mergeCell ref="H26:I26"/>
    <mergeCell ref="J26:K26"/>
    <mergeCell ref="L26:M26"/>
    <mergeCell ref="N26:O26"/>
    <mergeCell ref="T20:U20"/>
    <mergeCell ref="R20:S20"/>
    <mergeCell ref="P26:Q26"/>
    <mergeCell ref="R26:S26"/>
  </mergeCells>
  <phoneticPr fontId="12" type="noConversion"/>
  <pageMargins left="0.25" right="0.25" top="0.75" bottom="0.75" header="0.3" footer="0.3"/>
  <pageSetup paperSize="9" scale="79" fitToHeight="0" orientation="landscape" verticalDpi="300" r:id="rId1"/>
  <ignoredErrors>
    <ignoredError sqref="U11:V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0"/>
  <sheetViews>
    <sheetView zoomScaleNormal="100" workbookViewId="0">
      <selection activeCell="J7" sqref="J7"/>
    </sheetView>
  </sheetViews>
  <sheetFormatPr defaultColWidth="8.85546875" defaultRowHeight="18.75" x14ac:dyDescent="0.3"/>
  <cols>
    <col min="1" max="1" width="8.85546875" style="31"/>
    <col min="2" max="2" width="6.140625" style="31" customWidth="1"/>
    <col min="3" max="3" width="52.5703125" style="31" customWidth="1"/>
    <col min="4" max="4" width="19.28515625" style="32" customWidth="1"/>
    <col min="5" max="9" width="8.85546875" style="31"/>
    <col min="10" max="10" width="15.140625" style="31" customWidth="1"/>
    <col min="11" max="11" width="8.85546875" style="33"/>
    <col min="12" max="16384" width="8.85546875" style="31"/>
  </cols>
  <sheetData>
    <row r="2" spans="2:11" ht="75.75" customHeight="1" x14ac:dyDescent="0.3">
      <c r="C2" s="108" t="s">
        <v>134</v>
      </c>
      <c r="D2" s="109"/>
      <c r="E2" s="109"/>
      <c r="F2" s="109"/>
      <c r="G2" s="109"/>
      <c r="H2" s="109"/>
      <c r="I2" s="109"/>
      <c r="J2" s="109"/>
    </row>
    <row r="3" spans="2:11" x14ac:dyDescent="0.3">
      <c r="C3" s="34"/>
    </row>
    <row r="4" spans="2:11" ht="40.5" customHeight="1" x14ac:dyDescent="0.3">
      <c r="B4" s="110" t="s">
        <v>0</v>
      </c>
      <c r="C4" s="110" t="s">
        <v>27</v>
      </c>
      <c r="D4" s="82" t="s">
        <v>28</v>
      </c>
      <c r="E4" s="82" t="s">
        <v>29</v>
      </c>
      <c r="F4" s="82"/>
      <c r="G4" s="82"/>
      <c r="H4" s="82"/>
      <c r="I4" s="82"/>
      <c r="J4" s="82" t="s">
        <v>30</v>
      </c>
    </row>
    <row r="5" spans="2:11" ht="72.75" x14ac:dyDescent="0.3">
      <c r="B5" s="110"/>
      <c r="C5" s="110"/>
      <c r="D5" s="82"/>
      <c r="E5" s="38" t="s">
        <v>31</v>
      </c>
      <c r="F5" s="38" t="s">
        <v>32</v>
      </c>
      <c r="G5" s="38" t="s">
        <v>6</v>
      </c>
      <c r="H5" s="38" t="s">
        <v>7</v>
      </c>
      <c r="I5" s="38" t="s">
        <v>33</v>
      </c>
      <c r="J5" s="82"/>
    </row>
    <row r="6" spans="2:11" x14ac:dyDescent="0.3">
      <c r="B6" s="39" t="s">
        <v>34</v>
      </c>
      <c r="C6" s="39" t="s">
        <v>35</v>
      </c>
      <c r="D6" s="8">
        <v>788</v>
      </c>
      <c r="E6" s="8">
        <v>8</v>
      </c>
      <c r="F6" s="8">
        <v>749</v>
      </c>
      <c r="G6" s="8">
        <v>0</v>
      </c>
      <c r="H6" s="8">
        <v>18</v>
      </c>
      <c r="I6" s="8">
        <v>13</v>
      </c>
      <c r="J6" s="8">
        <v>0</v>
      </c>
      <c r="K6" s="43" t="b">
        <f>IF(D6,D6=E6+F6+G6+H6+I6,"хибно")</f>
        <v>1</v>
      </c>
    </row>
    <row r="7" spans="2:11" x14ac:dyDescent="0.3">
      <c r="B7" s="39"/>
      <c r="C7" s="26" t="s">
        <v>50</v>
      </c>
      <c r="D7" s="8">
        <v>207</v>
      </c>
      <c r="E7" s="8">
        <v>0</v>
      </c>
      <c r="F7" s="8">
        <v>206</v>
      </c>
      <c r="G7" s="8">
        <v>0</v>
      </c>
      <c r="H7" s="8">
        <v>0</v>
      </c>
      <c r="I7" s="8">
        <v>1</v>
      </c>
      <c r="J7" s="8">
        <v>0</v>
      </c>
      <c r="K7" s="43" t="b">
        <f t="shared" ref="K7:K16" si="0">IF(D7,D7=E7+F7+G7+H7+I7,"хибно")</f>
        <v>1</v>
      </c>
    </row>
    <row r="8" spans="2:11" x14ac:dyDescent="0.3">
      <c r="B8" s="39"/>
      <c r="C8" s="40" t="s">
        <v>51</v>
      </c>
      <c r="D8" s="8">
        <v>15</v>
      </c>
      <c r="E8" s="8">
        <v>0</v>
      </c>
      <c r="F8" s="8">
        <v>14</v>
      </c>
      <c r="G8" s="8">
        <v>0</v>
      </c>
      <c r="H8" s="8">
        <v>0</v>
      </c>
      <c r="I8" s="8">
        <v>1</v>
      </c>
      <c r="J8" s="8">
        <v>0</v>
      </c>
      <c r="K8" s="43" t="b">
        <f t="shared" si="0"/>
        <v>1</v>
      </c>
    </row>
    <row r="9" spans="2:11" x14ac:dyDescent="0.3">
      <c r="B9" s="39" t="s">
        <v>36</v>
      </c>
      <c r="C9" s="39" t="s">
        <v>86</v>
      </c>
      <c r="D9" s="8">
        <v>35</v>
      </c>
      <c r="E9" s="8">
        <v>0</v>
      </c>
      <c r="F9" s="8">
        <v>34</v>
      </c>
      <c r="G9" s="8">
        <v>0</v>
      </c>
      <c r="H9" s="8">
        <v>0</v>
      </c>
      <c r="I9" s="8">
        <v>1</v>
      </c>
      <c r="J9" s="8">
        <v>0</v>
      </c>
      <c r="K9" s="43" t="b">
        <f t="shared" si="0"/>
        <v>1</v>
      </c>
    </row>
    <row r="10" spans="2:11" x14ac:dyDescent="0.3">
      <c r="B10" s="39" t="s">
        <v>37</v>
      </c>
      <c r="C10" s="39" t="s">
        <v>38</v>
      </c>
      <c r="D10" s="8">
        <v>28</v>
      </c>
      <c r="E10" s="8">
        <v>0</v>
      </c>
      <c r="F10" s="8">
        <v>25</v>
      </c>
      <c r="G10" s="8">
        <v>0</v>
      </c>
      <c r="H10" s="8">
        <v>0</v>
      </c>
      <c r="I10" s="8">
        <v>3</v>
      </c>
      <c r="J10" s="8">
        <v>0</v>
      </c>
      <c r="K10" s="43" t="b">
        <f t="shared" si="0"/>
        <v>1</v>
      </c>
    </row>
    <row r="11" spans="2:11" x14ac:dyDescent="0.3">
      <c r="B11" s="39" t="s">
        <v>39</v>
      </c>
      <c r="C11" s="39" t="s">
        <v>40</v>
      </c>
      <c r="D11" s="8">
        <v>8</v>
      </c>
      <c r="E11" s="8">
        <v>0</v>
      </c>
      <c r="F11" s="8">
        <v>7</v>
      </c>
      <c r="G11" s="8">
        <v>0</v>
      </c>
      <c r="H11" s="8">
        <v>0</v>
      </c>
      <c r="I11" s="8">
        <v>1</v>
      </c>
      <c r="J11" s="8">
        <v>0</v>
      </c>
      <c r="K11" s="43" t="b">
        <f t="shared" si="0"/>
        <v>1</v>
      </c>
    </row>
    <row r="12" spans="2:11" x14ac:dyDescent="0.3">
      <c r="B12" s="39" t="s">
        <v>41</v>
      </c>
      <c r="C12" s="39" t="s">
        <v>42</v>
      </c>
      <c r="D12" s="8">
        <v>17</v>
      </c>
      <c r="E12" s="8">
        <v>0</v>
      </c>
      <c r="F12" s="8">
        <v>16</v>
      </c>
      <c r="G12" s="8">
        <v>0</v>
      </c>
      <c r="H12" s="8">
        <v>0</v>
      </c>
      <c r="I12" s="8">
        <v>1</v>
      </c>
      <c r="J12" s="8">
        <v>0</v>
      </c>
      <c r="K12" s="43" t="b">
        <f t="shared" si="0"/>
        <v>1</v>
      </c>
    </row>
    <row r="13" spans="2:11" x14ac:dyDescent="0.3">
      <c r="B13" s="39" t="s">
        <v>43</v>
      </c>
      <c r="C13" s="39" t="s">
        <v>44</v>
      </c>
      <c r="D13" s="8">
        <v>50</v>
      </c>
      <c r="E13" s="8">
        <v>0</v>
      </c>
      <c r="F13" s="8">
        <v>38</v>
      </c>
      <c r="G13" s="8">
        <v>0</v>
      </c>
      <c r="H13" s="8">
        <v>5</v>
      </c>
      <c r="I13" s="8">
        <v>7</v>
      </c>
      <c r="J13" s="8">
        <v>0</v>
      </c>
      <c r="K13" s="43" t="b">
        <f t="shared" si="0"/>
        <v>1</v>
      </c>
    </row>
    <row r="14" spans="2:11" x14ac:dyDescent="0.3">
      <c r="B14" s="39" t="s">
        <v>45</v>
      </c>
      <c r="C14" s="39" t="s">
        <v>46</v>
      </c>
      <c r="D14" s="8">
        <v>84</v>
      </c>
      <c r="E14" s="8">
        <v>8</v>
      </c>
      <c r="F14" s="8">
        <v>40</v>
      </c>
      <c r="G14" s="8">
        <v>0</v>
      </c>
      <c r="H14" s="8">
        <v>6</v>
      </c>
      <c r="I14" s="8">
        <v>30</v>
      </c>
      <c r="J14" s="8">
        <v>0</v>
      </c>
      <c r="K14" s="43" t="b">
        <f t="shared" si="0"/>
        <v>1</v>
      </c>
    </row>
    <row r="15" spans="2:11" x14ac:dyDescent="0.3">
      <c r="B15" s="39" t="s">
        <v>47</v>
      </c>
      <c r="C15" s="39" t="s">
        <v>48</v>
      </c>
      <c r="D15" s="8">
        <v>3032</v>
      </c>
      <c r="E15" s="8">
        <v>661</v>
      </c>
      <c r="F15" s="8">
        <v>2207</v>
      </c>
      <c r="G15" s="8">
        <v>0</v>
      </c>
      <c r="H15" s="8">
        <v>33</v>
      </c>
      <c r="I15" s="8">
        <v>131</v>
      </c>
      <c r="J15" s="8">
        <v>0</v>
      </c>
      <c r="K15" s="43" t="b">
        <f t="shared" si="0"/>
        <v>1</v>
      </c>
    </row>
    <row r="16" spans="2:11" x14ac:dyDescent="0.3">
      <c r="B16" s="41">
        <v>9</v>
      </c>
      <c r="C16" s="42" t="s">
        <v>49</v>
      </c>
      <c r="D16" s="28">
        <v>4042</v>
      </c>
      <c r="E16" s="28">
        <v>677</v>
      </c>
      <c r="F16" s="28">
        <v>3116</v>
      </c>
      <c r="G16" s="28">
        <v>0</v>
      </c>
      <c r="H16" s="28">
        <v>62</v>
      </c>
      <c r="I16" s="28">
        <v>187</v>
      </c>
      <c r="J16" s="28">
        <v>0</v>
      </c>
      <c r="K16" s="43" t="b">
        <f t="shared" si="0"/>
        <v>1</v>
      </c>
    </row>
    <row r="17" spans="2:10" x14ac:dyDescent="0.3">
      <c r="B17" s="35"/>
      <c r="C17" s="36"/>
      <c r="D17" s="37"/>
      <c r="E17" s="37"/>
      <c r="F17" s="37"/>
      <c r="G17" s="37"/>
      <c r="H17" s="37"/>
      <c r="I17" s="37"/>
      <c r="J17" s="37"/>
    </row>
    <row r="19" spans="2:10" x14ac:dyDescent="0.3">
      <c r="C19" s="51" t="s">
        <v>135</v>
      </c>
      <c r="D19" s="1"/>
      <c r="E19" s="94" t="s">
        <v>93</v>
      </c>
      <c r="F19" s="95"/>
      <c r="G19" s="6"/>
      <c r="H19" s="96" t="s">
        <v>136</v>
      </c>
      <c r="I19" s="95"/>
      <c r="J19" s="95"/>
    </row>
    <row r="20" spans="2:10" x14ac:dyDescent="0.3">
      <c r="C20" s="1"/>
      <c r="D20" s="6"/>
      <c r="E20" s="96" t="s">
        <v>92</v>
      </c>
      <c r="F20" s="98"/>
      <c r="G20" s="6"/>
      <c r="H20" s="6"/>
    </row>
  </sheetData>
  <mergeCells count="9">
    <mergeCell ref="B4:B5"/>
    <mergeCell ref="C4:C5"/>
    <mergeCell ref="D4:D5"/>
    <mergeCell ref="E4:I4"/>
    <mergeCell ref="C2:J2"/>
    <mergeCell ref="E19:F19"/>
    <mergeCell ref="H19:J19"/>
    <mergeCell ref="E20:F20"/>
    <mergeCell ref="J4:J5"/>
  </mergeCells>
  <phoneticPr fontId="12" type="noConversion"/>
  <pageMargins left="0.7" right="0.7" top="0.75" bottom="0.75" header="0.3" footer="0.3"/>
  <pageSetup paperSize="9" scale="8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17"/>
  <sheetViews>
    <sheetView zoomScale="110" zoomScaleNormal="110" zoomScaleSheetLayoutView="90" workbookViewId="0">
      <selection activeCell="B14" sqref="B14"/>
    </sheetView>
  </sheetViews>
  <sheetFormatPr defaultColWidth="8.85546875" defaultRowHeight="15" x14ac:dyDescent="0.25"/>
  <cols>
    <col min="1" max="1" width="8.85546875" style="1"/>
    <col min="2" max="2" width="36.140625" style="1" customWidth="1"/>
    <col min="3" max="3" width="17.42578125" style="6" customWidth="1"/>
    <col min="4" max="4" width="18.140625" style="6" customWidth="1"/>
    <col min="5" max="5" width="8.85546875" style="6"/>
    <col min="6" max="6" width="12.28515625" style="6" customWidth="1"/>
    <col min="7" max="7" width="18.42578125" style="6" customWidth="1"/>
    <col min="8" max="12" width="8.85546875" style="6"/>
    <col min="13" max="13" width="8.85546875" style="4"/>
    <col min="14" max="16384" width="8.85546875" style="1"/>
  </cols>
  <sheetData>
    <row r="2" spans="2:13" ht="60" customHeight="1" x14ac:dyDescent="0.25">
      <c r="B2" s="111" t="s">
        <v>137</v>
      </c>
      <c r="C2" s="112"/>
      <c r="D2" s="112"/>
      <c r="E2" s="112"/>
      <c r="F2" s="112"/>
      <c r="G2" s="112"/>
      <c r="H2" s="112"/>
      <c r="I2" s="112"/>
      <c r="J2" s="112"/>
      <c r="K2" s="112"/>
    </row>
    <row r="4" spans="2:13" ht="23.45" customHeight="1" x14ac:dyDescent="0.25">
      <c r="B4" s="113" t="s">
        <v>52</v>
      </c>
      <c r="C4" s="113" t="s">
        <v>3</v>
      </c>
      <c r="D4" s="113" t="s">
        <v>53</v>
      </c>
      <c r="E4" s="113" t="s">
        <v>54</v>
      </c>
      <c r="F4" s="114" t="s">
        <v>61</v>
      </c>
      <c r="G4" s="113" t="s">
        <v>55</v>
      </c>
      <c r="H4" s="113" t="s">
        <v>56</v>
      </c>
      <c r="I4" s="113"/>
      <c r="J4" s="113"/>
      <c r="K4" s="113"/>
      <c r="L4" s="113"/>
    </row>
    <row r="5" spans="2:13" ht="64.5" customHeight="1" x14ac:dyDescent="0.25">
      <c r="B5" s="113"/>
      <c r="C5" s="113"/>
      <c r="D5" s="113"/>
      <c r="E5" s="113"/>
      <c r="F5" s="115"/>
      <c r="G5" s="113"/>
      <c r="H5" s="3" t="s">
        <v>31</v>
      </c>
      <c r="I5" s="3" t="s">
        <v>32</v>
      </c>
      <c r="J5" s="3" t="s">
        <v>6</v>
      </c>
      <c r="K5" s="3" t="s">
        <v>7</v>
      </c>
      <c r="L5" s="3" t="s">
        <v>33</v>
      </c>
    </row>
    <row r="6" spans="2:13" s="2" customFormat="1" ht="30" x14ac:dyDescent="0.25">
      <c r="B6" s="18" t="s">
        <v>89</v>
      </c>
      <c r="C6" s="20">
        <v>0</v>
      </c>
      <c r="D6" s="20">
        <v>2</v>
      </c>
      <c r="E6" s="20">
        <v>2</v>
      </c>
      <c r="F6" s="20" t="s">
        <v>138</v>
      </c>
      <c r="G6" s="20" t="s">
        <v>139</v>
      </c>
      <c r="H6" s="20">
        <v>0</v>
      </c>
      <c r="I6" s="20">
        <v>2</v>
      </c>
      <c r="J6" s="20">
        <v>0</v>
      </c>
      <c r="K6" s="20">
        <v>0</v>
      </c>
      <c r="L6" s="20">
        <v>0</v>
      </c>
      <c r="M6" s="21" t="b">
        <f>IF(E6,E6=H6+I6+J6+K6+L6,"хибно")</f>
        <v>1</v>
      </c>
    </row>
    <row r="7" spans="2:13" s="2" customFormat="1" x14ac:dyDescent="0.25">
      <c r="B7" s="19" t="s">
        <v>87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1" t="str">
        <f t="shared" ref="M7:M11" si="0">IF(E7,E7=H7+I7+J7+K7+L7,"хибно")</f>
        <v>хибно</v>
      </c>
    </row>
    <row r="8" spans="2:13" s="2" customFormat="1" x14ac:dyDescent="0.25">
      <c r="B8" s="18" t="s">
        <v>57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 t="str">
        <f t="shared" si="0"/>
        <v>хибно</v>
      </c>
    </row>
    <row r="9" spans="2:13" s="2" customFormat="1" x14ac:dyDescent="0.25">
      <c r="B9" s="18" t="s">
        <v>58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1" t="str">
        <f t="shared" si="0"/>
        <v>хибно</v>
      </c>
    </row>
    <row r="10" spans="2:13" s="2" customFormat="1" x14ac:dyDescent="0.25">
      <c r="B10" s="18" t="s">
        <v>59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1" t="str">
        <f t="shared" si="0"/>
        <v>хибно</v>
      </c>
    </row>
    <row r="11" spans="2:13" s="2" customFormat="1" x14ac:dyDescent="0.25">
      <c r="B11" s="22" t="s">
        <v>60</v>
      </c>
      <c r="C11" s="22">
        <v>0</v>
      </c>
      <c r="D11" s="22">
        <f t="shared" ref="D11:L11" si="1">SUM(D6:D10)</f>
        <v>2</v>
      </c>
      <c r="E11" s="22">
        <f t="shared" si="1"/>
        <v>2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2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1" t="b">
        <f t="shared" si="0"/>
        <v>1</v>
      </c>
    </row>
    <row r="12" spans="2:13" x14ac:dyDescent="0.25">
      <c r="M12" s="5"/>
    </row>
    <row r="13" spans="2:13" x14ac:dyDescent="0.25">
      <c r="M13" s="5"/>
    </row>
    <row r="14" spans="2:13" ht="30" x14ac:dyDescent="0.25">
      <c r="B14" s="51" t="s">
        <v>135</v>
      </c>
      <c r="C14" s="1"/>
      <c r="D14" s="50" t="s">
        <v>93</v>
      </c>
      <c r="E14" s="1"/>
      <c r="G14" s="6" t="s">
        <v>136</v>
      </c>
      <c r="M14" s="5"/>
    </row>
    <row r="15" spans="2:13" x14ac:dyDescent="0.25">
      <c r="D15" s="6" t="s">
        <v>92</v>
      </c>
    </row>
    <row r="16" spans="2:13" ht="15.75" x14ac:dyDescent="0.25">
      <c r="B16" s="50"/>
      <c r="C16"/>
      <c r="D16"/>
      <c r="E16"/>
      <c r="F16"/>
      <c r="G16"/>
      <c r="H16" s="1"/>
      <c r="I16"/>
      <c r="J16"/>
      <c r="K16" s="50"/>
      <c r="L16"/>
      <c r="M16"/>
    </row>
    <row r="17" spans="2:13" ht="15.75" x14ac:dyDescent="0.25">
      <c r="B17" s="50" t="s">
        <v>91</v>
      </c>
      <c r="C17"/>
      <c r="D17"/>
      <c r="E17"/>
      <c r="F17"/>
      <c r="G17"/>
      <c r="H17"/>
      <c r="I17"/>
      <c r="J17"/>
      <c r="K17"/>
      <c r="L17"/>
      <c r="M17" s="50"/>
    </row>
  </sheetData>
  <mergeCells count="8">
    <mergeCell ref="B2:K2"/>
    <mergeCell ref="H4:L4"/>
    <mergeCell ref="F4:F5"/>
    <mergeCell ref="B4:B5"/>
    <mergeCell ref="C4:C5"/>
    <mergeCell ref="D4:D5"/>
    <mergeCell ref="E4:E5"/>
    <mergeCell ref="G4:G5"/>
  </mergeCells>
  <phoneticPr fontId="12" type="noConversion"/>
  <pageMargins left="0.7" right="0.7" top="0.75" bottom="0.75" header="0.3" footer="0.3"/>
  <pageSetup paperSize="9" scale="75" fitToHeight="0" orientation="landscape" horizontalDpi="300" verticalDpi="300" r:id="rId1"/>
  <ignoredErrors>
    <ignoredError sqref="E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12"/>
  <sheetViews>
    <sheetView tabSelected="1" zoomScaleNormal="100" workbookViewId="0">
      <selection activeCell="C12" sqref="C12"/>
    </sheetView>
  </sheetViews>
  <sheetFormatPr defaultColWidth="8.85546875" defaultRowHeight="15.75" x14ac:dyDescent="0.25"/>
  <cols>
    <col min="1" max="1" width="8.85546875" style="10"/>
    <col min="2" max="2" width="5.7109375" style="13" customWidth="1"/>
    <col min="3" max="3" width="25.140625" style="10" customWidth="1"/>
    <col min="4" max="5" width="8.85546875" style="10"/>
    <col min="6" max="6" width="17.85546875" style="10" customWidth="1"/>
    <col min="7" max="8" width="8.85546875" style="10"/>
    <col min="9" max="9" width="17.85546875" style="10" customWidth="1"/>
    <col min="10" max="11" width="8.85546875" style="10"/>
    <col min="12" max="12" width="17.5703125" style="10" customWidth="1"/>
    <col min="13" max="16384" width="8.85546875" style="10"/>
  </cols>
  <sheetData>
    <row r="2" spans="2:12" ht="51.75" customHeight="1" x14ac:dyDescent="0.25">
      <c r="C2" s="111" t="s">
        <v>146</v>
      </c>
      <c r="D2" s="95"/>
      <c r="E2" s="95"/>
      <c r="F2" s="95"/>
      <c r="G2" s="95"/>
      <c r="H2" s="95"/>
      <c r="I2" s="95"/>
      <c r="J2" s="95"/>
      <c r="K2" s="95"/>
      <c r="L2"/>
    </row>
    <row r="3" spans="2:12" x14ac:dyDescent="0.25">
      <c r="D3" s="30"/>
    </row>
    <row r="5" spans="2:12" ht="81.75" customHeight="1" x14ac:dyDescent="0.25">
      <c r="B5" s="116" t="s">
        <v>0</v>
      </c>
      <c r="C5" s="117" t="s">
        <v>62</v>
      </c>
      <c r="D5" s="116" t="s">
        <v>63</v>
      </c>
      <c r="E5" s="116"/>
      <c r="F5" s="116" t="s">
        <v>64</v>
      </c>
      <c r="G5" s="116" t="s">
        <v>65</v>
      </c>
      <c r="H5" s="116"/>
      <c r="I5" s="116" t="s">
        <v>66</v>
      </c>
      <c r="J5" s="116" t="s">
        <v>90</v>
      </c>
      <c r="K5" s="116"/>
      <c r="L5" s="116" t="s">
        <v>67</v>
      </c>
    </row>
    <row r="6" spans="2:12" ht="76.5" customHeight="1" x14ac:dyDescent="0.25">
      <c r="B6" s="117"/>
      <c r="C6" s="118"/>
      <c r="D6" s="14" t="s">
        <v>68</v>
      </c>
      <c r="E6" s="14" t="s">
        <v>69</v>
      </c>
      <c r="F6" s="117"/>
      <c r="G6" s="14" t="s">
        <v>68</v>
      </c>
      <c r="H6" s="14" t="s">
        <v>69</v>
      </c>
      <c r="I6" s="117"/>
      <c r="J6" s="14" t="s">
        <v>68</v>
      </c>
      <c r="K6" s="14" t="s">
        <v>69</v>
      </c>
      <c r="L6" s="117"/>
    </row>
    <row r="7" spans="2:12" x14ac:dyDescent="0.25">
      <c r="B7" s="49">
        <v>1</v>
      </c>
      <c r="C7" s="25"/>
      <c r="D7" s="17">
        <v>52</v>
      </c>
      <c r="E7" s="17">
        <v>49</v>
      </c>
      <c r="F7" s="17">
        <v>153</v>
      </c>
      <c r="G7" s="17">
        <v>52</v>
      </c>
      <c r="H7" s="17">
        <v>17</v>
      </c>
      <c r="I7" s="17">
        <v>17</v>
      </c>
      <c r="J7" s="17">
        <v>26</v>
      </c>
      <c r="K7" s="17">
        <v>17</v>
      </c>
      <c r="L7" s="17">
        <v>23</v>
      </c>
    </row>
    <row r="8" spans="2:12" s="12" customFormat="1" x14ac:dyDescent="0.25">
      <c r="B8" s="11"/>
      <c r="C8" s="12" t="s">
        <v>49</v>
      </c>
      <c r="D8" s="11">
        <v>52</v>
      </c>
      <c r="E8" s="11">
        <f t="shared" ref="E8:L8" si="0">SUM(E7:E7)</f>
        <v>49</v>
      </c>
      <c r="F8" s="11">
        <f t="shared" si="0"/>
        <v>153</v>
      </c>
      <c r="G8" s="11">
        <f t="shared" si="0"/>
        <v>52</v>
      </c>
      <c r="H8" s="11">
        <f t="shared" si="0"/>
        <v>17</v>
      </c>
      <c r="I8" s="11">
        <f t="shared" si="0"/>
        <v>17</v>
      </c>
      <c r="J8" s="11">
        <f t="shared" si="0"/>
        <v>26</v>
      </c>
      <c r="K8" s="11">
        <f t="shared" si="0"/>
        <v>17</v>
      </c>
      <c r="L8" s="11">
        <f t="shared" si="0"/>
        <v>23</v>
      </c>
    </row>
    <row r="11" spans="2:12" ht="18" customHeight="1" x14ac:dyDescent="0.25">
      <c r="C11" s="51" t="s">
        <v>135</v>
      </c>
      <c r="E11" s="1"/>
      <c r="F11" s="50" t="s">
        <v>93</v>
      </c>
      <c r="G11" s="1"/>
      <c r="H11" s="6"/>
      <c r="I11" s="6" t="s">
        <v>141</v>
      </c>
    </row>
    <row r="12" spans="2:12" x14ac:dyDescent="0.25">
      <c r="C12" s="10" t="s">
        <v>147</v>
      </c>
      <c r="D12" s="1"/>
      <c r="E12" s="6"/>
      <c r="F12" s="6" t="s">
        <v>92</v>
      </c>
      <c r="G12" s="6"/>
      <c r="H12" s="6"/>
      <c r="I12" s="6"/>
    </row>
  </sheetData>
  <mergeCells count="9">
    <mergeCell ref="C2:K2"/>
    <mergeCell ref="J5:K5"/>
    <mergeCell ref="L5:L6"/>
    <mergeCell ref="B5:B6"/>
    <mergeCell ref="C5:C6"/>
    <mergeCell ref="D5:E5"/>
    <mergeCell ref="F5:F6"/>
    <mergeCell ref="G5:H5"/>
    <mergeCell ref="I5:I6"/>
  </mergeCells>
  <phoneticPr fontId="12" type="noConversion"/>
  <pageMargins left="0.7" right="0.7" top="0.75" bottom="0.75" header="0.3" footer="0.3"/>
  <pageSetup paperSize="9" scale="8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5"/>
  <sheetViews>
    <sheetView topLeftCell="A3" zoomScale="109" zoomScaleNormal="109" workbookViewId="0">
      <selection activeCell="B6" sqref="B6:O6"/>
    </sheetView>
  </sheetViews>
  <sheetFormatPr defaultRowHeight="11.25" x14ac:dyDescent="0.2"/>
  <cols>
    <col min="1" max="1" width="4.5703125" style="52" customWidth="1"/>
    <col min="2" max="2" width="28" style="52" customWidth="1"/>
    <col min="3" max="3" width="9.140625" style="52"/>
    <col min="4" max="17" width="5.28515625" style="52" customWidth="1"/>
    <col min="18" max="18" width="12" style="52" customWidth="1"/>
    <col min="19" max="16384" width="9.140625" style="52"/>
  </cols>
  <sheetData>
    <row r="1" spans="1:18" x14ac:dyDescent="0.2">
      <c r="A1" s="55" t="s">
        <v>121</v>
      </c>
    </row>
    <row r="2" spans="1:18" x14ac:dyDescent="0.2">
      <c r="A2" s="67"/>
      <c r="B2" s="66" t="s">
        <v>120</v>
      </c>
      <c r="C2" s="122" t="s">
        <v>119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5"/>
      <c r="Q2" s="65"/>
      <c r="R2" s="64" t="s">
        <v>118</v>
      </c>
    </row>
    <row r="3" spans="1:18" s="63" customFormat="1" ht="16.5" customHeight="1" x14ac:dyDescent="0.2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7"/>
      <c r="Q3" s="127"/>
      <c r="R3" s="127"/>
    </row>
    <row r="4" spans="1:18" ht="11.25" customHeight="1" x14ac:dyDescent="0.2">
      <c r="B4" s="123" t="s">
        <v>117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2"/>
      <c r="Q4" s="62"/>
      <c r="R4" s="62"/>
    </row>
    <row r="5" spans="1:18" ht="11.25" customHeight="1" x14ac:dyDescent="0.2">
      <c r="B5" s="123" t="s">
        <v>116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2"/>
      <c r="Q5" s="62"/>
      <c r="R5" s="61"/>
    </row>
    <row r="6" spans="1:18" ht="11.25" customHeight="1" x14ac:dyDescent="0.2">
      <c r="B6" s="123" t="s">
        <v>142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62"/>
      <c r="Q6" s="62"/>
      <c r="R6" s="61"/>
    </row>
    <row r="7" spans="1:18" s="56" customFormat="1" ht="22.5" customHeight="1" x14ac:dyDescent="0.25">
      <c r="B7" s="58"/>
      <c r="C7" s="58"/>
      <c r="D7" s="60" t="s">
        <v>115</v>
      </c>
      <c r="E7" s="120">
        <v>45658</v>
      </c>
      <c r="F7" s="121"/>
      <c r="G7" s="58" t="s">
        <v>114</v>
      </c>
      <c r="H7" s="120">
        <v>46022</v>
      </c>
      <c r="I7" s="121"/>
      <c r="J7" s="59"/>
      <c r="K7" s="59"/>
      <c r="L7" s="58"/>
      <c r="M7" s="58"/>
      <c r="N7" s="58"/>
      <c r="O7" s="58"/>
      <c r="P7" s="57"/>
      <c r="Q7" s="57"/>
      <c r="R7" s="61"/>
    </row>
    <row r="8" spans="1:18" ht="11.25" customHeight="1" x14ac:dyDescent="0.2">
      <c r="A8" s="125" t="s">
        <v>113</v>
      </c>
      <c r="B8" s="124" t="s">
        <v>112</v>
      </c>
      <c r="C8" s="124" t="s">
        <v>111</v>
      </c>
      <c r="D8" s="126" t="s">
        <v>110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4" t="s">
        <v>109</v>
      </c>
    </row>
    <row r="9" spans="1:18" ht="11.25" customHeight="1" x14ac:dyDescent="0.2">
      <c r="A9" s="125"/>
      <c r="B9" s="124"/>
      <c r="C9" s="124"/>
      <c r="D9" s="126" t="s">
        <v>108</v>
      </c>
      <c r="E9" s="126"/>
      <c r="F9" s="126"/>
      <c r="G9" s="126" t="s">
        <v>107</v>
      </c>
      <c r="H9" s="126"/>
      <c r="I9" s="126"/>
      <c r="J9" s="126" t="s">
        <v>106</v>
      </c>
      <c r="K9" s="126"/>
      <c r="L9" s="126"/>
      <c r="M9" s="126"/>
      <c r="N9" s="126"/>
      <c r="O9" s="126"/>
      <c r="P9" s="54"/>
      <c r="Q9" s="54"/>
      <c r="R9" s="124"/>
    </row>
    <row r="10" spans="1:18" ht="22.5" customHeight="1" x14ac:dyDescent="0.2">
      <c r="A10" s="125"/>
      <c r="B10" s="124"/>
      <c r="C10" s="124"/>
      <c r="D10" s="73">
        <v>1</v>
      </c>
      <c r="E10" s="73">
        <v>2</v>
      </c>
      <c r="F10" s="73">
        <v>3</v>
      </c>
      <c r="G10" s="73">
        <v>4</v>
      </c>
      <c r="H10" s="73">
        <v>5</v>
      </c>
      <c r="I10" s="73">
        <v>6</v>
      </c>
      <c r="J10" s="73">
        <v>7</v>
      </c>
      <c r="K10" s="73">
        <v>8</v>
      </c>
      <c r="L10" s="73">
        <v>9</v>
      </c>
      <c r="M10" s="73">
        <v>10</v>
      </c>
      <c r="N10" s="73">
        <v>11</v>
      </c>
      <c r="O10" s="73">
        <v>12</v>
      </c>
      <c r="P10" s="73">
        <v>13</v>
      </c>
      <c r="Q10" s="73">
        <v>14</v>
      </c>
      <c r="R10" s="124"/>
    </row>
    <row r="11" spans="1:18" ht="11.25" customHeight="1" x14ac:dyDescent="0.2">
      <c r="A11" s="74">
        <v>1</v>
      </c>
      <c r="B11" s="72" t="s">
        <v>105</v>
      </c>
      <c r="C11" s="76">
        <v>1365</v>
      </c>
      <c r="D11" s="76">
        <v>1310</v>
      </c>
      <c r="E11" s="75">
        <v>55</v>
      </c>
      <c r="F11" s="76">
        <v>0</v>
      </c>
      <c r="G11" s="76">
        <v>2</v>
      </c>
      <c r="H11" s="76">
        <v>1332</v>
      </c>
      <c r="I11" s="76">
        <v>31</v>
      </c>
      <c r="J11" s="76">
        <v>46</v>
      </c>
      <c r="K11" s="76">
        <v>0</v>
      </c>
      <c r="L11" s="76">
        <v>1245</v>
      </c>
      <c r="M11" s="76">
        <v>0</v>
      </c>
      <c r="N11" s="76">
        <v>21</v>
      </c>
      <c r="O11" s="76">
        <v>0</v>
      </c>
      <c r="P11" s="76">
        <v>53</v>
      </c>
      <c r="Q11" s="76">
        <v>0</v>
      </c>
      <c r="R11" s="76">
        <v>2979</v>
      </c>
    </row>
    <row r="12" spans="1:18" ht="11.25" customHeight="1" x14ac:dyDescent="0.2">
      <c r="A12" s="74">
        <v>2</v>
      </c>
      <c r="B12" s="72" t="s">
        <v>104</v>
      </c>
      <c r="C12" s="76">
        <v>1</v>
      </c>
      <c r="D12" s="76">
        <v>1</v>
      </c>
      <c r="E12" s="75">
        <v>0</v>
      </c>
      <c r="F12" s="76">
        <v>0</v>
      </c>
      <c r="G12" s="76">
        <v>0</v>
      </c>
      <c r="H12" s="76">
        <v>1</v>
      </c>
      <c r="I12" s="76">
        <v>0</v>
      </c>
      <c r="J12" s="76">
        <v>0</v>
      </c>
      <c r="K12" s="76">
        <v>0</v>
      </c>
      <c r="L12" s="76">
        <v>1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1</v>
      </c>
    </row>
    <row r="13" spans="1:18" ht="12.75" x14ac:dyDescent="0.2">
      <c r="A13" s="74">
        <v>3</v>
      </c>
      <c r="B13" s="72" t="s">
        <v>103</v>
      </c>
      <c r="C13" s="76">
        <v>18</v>
      </c>
      <c r="D13" s="76">
        <v>18</v>
      </c>
      <c r="E13" s="75">
        <v>0</v>
      </c>
      <c r="F13" s="76">
        <v>0</v>
      </c>
      <c r="G13" s="76">
        <v>0</v>
      </c>
      <c r="H13" s="76">
        <v>18</v>
      </c>
      <c r="I13" s="76">
        <v>0</v>
      </c>
      <c r="J13" s="76">
        <v>0</v>
      </c>
      <c r="K13" s="76">
        <v>0</v>
      </c>
      <c r="L13" s="76">
        <v>18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18</v>
      </c>
    </row>
    <row r="14" spans="1:18" ht="12.75" x14ac:dyDescent="0.2">
      <c r="A14" s="74">
        <v>4</v>
      </c>
      <c r="B14" s="72" t="s">
        <v>102</v>
      </c>
      <c r="C14" s="76">
        <v>1584</v>
      </c>
      <c r="D14" s="76">
        <v>1479</v>
      </c>
      <c r="E14" s="75">
        <v>105</v>
      </c>
      <c r="F14" s="76">
        <v>0</v>
      </c>
      <c r="G14" s="76">
        <v>6</v>
      </c>
      <c r="H14" s="76">
        <v>1566</v>
      </c>
      <c r="I14" s="76">
        <v>12</v>
      </c>
      <c r="J14" s="76">
        <v>510</v>
      </c>
      <c r="K14" s="76">
        <v>0</v>
      </c>
      <c r="L14" s="76">
        <v>1003</v>
      </c>
      <c r="M14" s="76">
        <v>1</v>
      </c>
      <c r="N14" s="76">
        <v>24</v>
      </c>
      <c r="O14" s="76">
        <v>0</v>
      </c>
      <c r="P14" s="76">
        <v>46</v>
      </c>
      <c r="Q14" s="76">
        <v>0</v>
      </c>
      <c r="R14" s="76">
        <v>22118</v>
      </c>
    </row>
    <row r="15" spans="1:18" ht="12.75" x14ac:dyDescent="0.2">
      <c r="A15" s="74">
        <v>5</v>
      </c>
      <c r="B15" s="72" t="s">
        <v>101</v>
      </c>
      <c r="C15" s="76">
        <v>10</v>
      </c>
      <c r="D15" s="76">
        <v>10</v>
      </c>
      <c r="E15" s="75">
        <v>0</v>
      </c>
      <c r="F15" s="76">
        <v>0</v>
      </c>
      <c r="G15" s="76">
        <v>0</v>
      </c>
      <c r="H15" s="76">
        <v>10</v>
      </c>
      <c r="I15" s="76">
        <v>0</v>
      </c>
      <c r="J15" s="76">
        <v>1</v>
      </c>
      <c r="K15" s="76">
        <v>0</v>
      </c>
      <c r="L15" s="76">
        <v>8</v>
      </c>
      <c r="M15" s="76">
        <v>0</v>
      </c>
      <c r="N15" s="76">
        <v>0</v>
      </c>
      <c r="O15" s="76">
        <v>0</v>
      </c>
      <c r="P15" s="76">
        <v>1</v>
      </c>
      <c r="Q15" s="76">
        <v>0</v>
      </c>
      <c r="R15" s="76">
        <v>10</v>
      </c>
    </row>
    <row r="16" spans="1:18" ht="12.75" x14ac:dyDescent="0.2">
      <c r="A16" s="74">
        <v>6</v>
      </c>
      <c r="B16" s="72" t="s">
        <v>100</v>
      </c>
      <c r="C16" s="76">
        <v>445</v>
      </c>
      <c r="D16" s="76">
        <v>248</v>
      </c>
      <c r="E16" s="75">
        <v>196</v>
      </c>
      <c r="F16" s="76">
        <v>1</v>
      </c>
      <c r="G16" s="76">
        <v>1</v>
      </c>
      <c r="H16" s="76">
        <v>319</v>
      </c>
      <c r="I16" s="76">
        <v>125</v>
      </c>
      <c r="J16" s="76">
        <v>39</v>
      </c>
      <c r="K16" s="76">
        <v>0</v>
      </c>
      <c r="L16" s="76">
        <v>325</v>
      </c>
      <c r="M16" s="76">
        <v>0</v>
      </c>
      <c r="N16" s="76">
        <v>12</v>
      </c>
      <c r="O16" s="76">
        <v>0</v>
      </c>
      <c r="P16" s="76">
        <v>69</v>
      </c>
      <c r="Q16" s="76">
        <v>0</v>
      </c>
      <c r="R16" s="76">
        <v>4507</v>
      </c>
    </row>
    <row r="17" spans="1:18" ht="12.75" x14ac:dyDescent="0.2">
      <c r="A17" s="74">
        <v>7</v>
      </c>
      <c r="B17" s="72" t="s">
        <v>99</v>
      </c>
      <c r="C17" s="76">
        <v>34</v>
      </c>
      <c r="D17" s="76">
        <v>31</v>
      </c>
      <c r="E17" s="75">
        <v>3</v>
      </c>
      <c r="F17" s="76">
        <v>0</v>
      </c>
      <c r="G17" s="76">
        <v>0</v>
      </c>
      <c r="H17" s="76">
        <v>31</v>
      </c>
      <c r="I17" s="76">
        <v>3</v>
      </c>
      <c r="J17" s="76">
        <v>0</v>
      </c>
      <c r="K17" s="76">
        <v>0</v>
      </c>
      <c r="L17" s="76">
        <v>31</v>
      </c>
      <c r="M17" s="76">
        <v>0</v>
      </c>
      <c r="N17" s="76">
        <v>0</v>
      </c>
      <c r="O17" s="76">
        <v>0</v>
      </c>
      <c r="P17" s="76">
        <v>3</v>
      </c>
      <c r="Q17" s="76">
        <v>0</v>
      </c>
      <c r="R17" s="76">
        <v>163</v>
      </c>
    </row>
    <row r="18" spans="1:18" ht="12.75" x14ac:dyDescent="0.2">
      <c r="A18" s="74">
        <v>8</v>
      </c>
      <c r="B18" s="72" t="s">
        <v>98</v>
      </c>
      <c r="C18" s="76">
        <v>0</v>
      </c>
      <c r="D18" s="76">
        <v>0</v>
      </c>
      <c r="E18" s="75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</row>
    <row r="19" spans="1:18" ht="25.5" x14ac:dyDescent="0.2">
      <c r="A19" s="74">
        <v>9</v>
      </c>
      <c r="B19" s="72" t="s">
        <v>97</v>
      </c>
      <c r="C19" s="76">
        <v>619</v>
      </c>
      <c r="D19" s="76">
        <v>606</v>
      </c>
      <c r="E19" s="75">
        <v>13</v>
      </c>
      <c r="F19" s="76">
        <v>0</v>
      </c>
      <c r="G19" s="76">
        <v>1</v>
      </c>
      <c r="H19" s="76">
        <v>608</v>
      </c>
      <c r="I19" s="76">
        <v>10</v>
      </c>
      <c r="J19" s="76">
        <v>81</v>
      </c>
      <c r="K19" s="76">
        <v>0</v>
      </c>
      <c r="L19" s="76">
        <v>516</v>
      </c>
      <c r="M19" s="76">
        <v>0</v>
      </c>
      <c r="N19" s="76">
        <v>4</v>
      </c>
      <c r="O19" s="76">
        <v>0</v>
      </c>
      <c r="P19" s="76">
        <v>18</v>
      </c>
      <c r="Q19" s="76">
        <v>0</v>
      </c>
      <c r="R19" s="76">
        <v>1102</v>
      </c>
    </row>
    <row r="20" spans="1:18" ht="12.75" x14ac:dyDescent="0.2">
      <c r="A20" s="74"/>
      <c r="B20" s="54" t="s">
        <v>96</v>
      </c>
      <c r="C20" s="76">
        <v>4042</v>
      </c>
      <c r="D20" s="76">
        <v>3672</v>
      </c>
      <c r="E20" s="75">
        <v>369</v>
      </c>
      <c r="F20" s="76">
        <v>1</v>
      </c>
      <c r="G20" s="76">
        <v>10</v>
      </c>
      <c r="H20" s="76">
        <v>3854</v>
      </c>
      <c r="I20" s="76">
        <v>178</v>
      </c>
      <c r="J20" s="76">
        <v>677</v>
      </c>
      <c r="K20" s="76">
        <v>0</v>
      </c>
      <c r="L20" s="76">
        <v>3116</v>
      </c>
      <c r="M20" s="76">
        <v>1</v>
      </c>
      <c r="N20" s="76">
        <v>61</v>
      </c>
      <c r="O20" s="76">
        <v>0</v>
      </c>
      <c r="P20" s="76">
        <v>187</v>
      </c>
      <c r="Q20" s="76">
        <v>0</v>
      </c>
      <c r="R20" s="76">
        <v>30735</v>
      </c>
    </row>
    <row r="21" spans="1:18" ht="12" customHeight="1" x14ac:dyDescent="0.2">
      <c r="A21" s="53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  <row r="22" spans="1:18" ht="45" customHeight="1" x14ac:dyDescent="0.2">
      <c r="B22" s="119" t="s">
        <v>94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</row>
    <row r="25" spans="1:18" x14ac:dyDescent="0.2">
      <c r="B25" s="52" t="s">
        <v>140</v>
      </c>
      <c r="K25" s="52" t="s">
        <v>141</v>
      </c>
    </row>
  </sheetData>
  <mergeCells count="18">
    <mergeCell ref="A8:A10"/>
    <mergeCell ref="B8:B10"/>
    <mergeCell ref="C8:C10"/>
    <mergeCell ref="D8:Q8"/>
    <mergeCell ref="P3:R3"/>
    <mergeCell ref="B3:O3"/>
    <mergeCell ref="B5:O5"/>
    <mergeCell ref="D9:F9"/>
    <mergeCell ref="G9:I9"/>
    <mergeCell ref="J9:O9"/>
    <mergeCell ref="B6:O6"/>
    <mergeCell ref="B21:R21"/>
    <mergeCell ref="E7:F7"/>
    <mergeCell ref="H7:I7"/>
    <mergeCell ref="B22:R22"/>
    <mergeCell ref="C2:O2"/>
    <mergeCell ref="B4:O4"/>
    <mergeCell ref="R8:R10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25"/>
  <sheetViews>
    <sheetView topLeftCell="A6" zoomScale="109" zoomScaleNormal="109" workbookViewId="0">
      <selection activeCell="B25" sqref="B25"/>
    </sheetView>
  </sheetViews>
  <sheetFormatPr defaultRowHeight="11.25" x14ac:dyDescent="0.2"/>
  <cols>
    <col min="1" max="1" width="4.5703125" style="52" customWidth="1"/>
    <col min="2" max="2" width="28" style="52" customWidth="1"/>
    <col min="3" max="3" width="9.140625" style="52"/>
    <col min="4" max="33" width="5.28515625" style="52" customWidth="1"/>
    <col min="34" max="34" width="14.5703125" style="52" customWidth="1"/>
    <col min="35" max="16384" width="9.140625" style="52"/>
  </cols>
  <sheetData>
    <row r="1" spans="1:34" x14ac:dyDescent="0.2">
      <c r="A1" s="55" t="s">
        <v>121</v>
      </c>
    </row>
    <row r="2" spans="1:34" x14ac:dyDescent="0.2">
      <c r="B2" s="66" t="s">
        <v>126</v>
      </c>
      <c r="C2" s="122" t="s">
        <v>119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4" t="s">
        <v>125</v>
      </c>
    </row>
    <row r="3" spans="1:34" x14ac:dyDescent="0.2">
      <c r="B3" s="66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4"/>
    </row>
    <row r="4" spans="1:34" ht="15" customHeight="1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70"/>
    </row>
    <row r="5" spans="1:34" ht="11.25" customHeight="1" x14ac:dyDescent="0.2">
      <c r="B5" s="129" t="s">
        <v>117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62"/>
    </row>
    <row r="6" spans="1:34" ht="11.25" customHeight="1" x14ac:dyDescent="0.2">
      <c r="B6" s="129" t="s">
        <v>116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61"/>
    </row>
    <row r="7" spans="1:34" ht="11.25" customHeight="1" x14ac:dyDescent="0.2">
      <c r="B7" s="129" t="s">
        <v>142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61"/>
    </row>
    <row r="8" spans="1:34" s="56" customFormat="1" ht="10.5" customHeight="1" x14ac:dyDescent="0.25">
      <c r="B8" s="130" t="s">
        <v>143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61"/>
    </row>
    <row r="9" spans="1:34" ht="11.25" customHeight="1" x14ac:dyDescent="0.2">
      <c r="A9" s="125" t="s">
        <v>113</v>
      </c>
      <c r="B9" s="124" t="s">
        <v>112</v>
      </c>
      <c r="C9" s="124" t="s">
        <v>111</v>
      </c>
      <c r="D9" s="126" t="s">
        <v>110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4" t="s">
        <v>109</v>
      </c>
    </row>
    <row r="10" spans="1:34" ht="21.75" customHeight="1" x14ac:dyDescent="0.2">
      <c r="A10" s="125"/>
      <c r="B10" s="124"/>
      <c r="C10" s="124"/>
      <c r="D10" s="73">
        <v>1</v>
      </c>
      <c r="E10" s="73">
        <v>2</v>
      </c>
      <c r="F10" s="73">
        <v>3</v>
      </c>
      <c r="G10" s="73">
        <v>4</v>
      </c>
      <c r="H10" s="73">
        <v>5</v>
      </c>
      <c r="I10" s="73">
        <v>6</v>
      </c>
      <c r="J10" s="73">
        <v>7</v>
      </c>
      <c r="K10" s="73">
        <v>8</v>
      </c>
      <c r="L10" s="73">
        <v>9</v>
      </c>
      <c r="M10" s="73">
        <v>10</v>
      </c>
      <c r="N10" s="73">
        <v>11</v>
      </c>
      <c r="O10" s="73">
        <v>12</v>
      </c>
      <c r="P10" s="73">
        <v>13</v>
      </c>
      <c r="Q10" s="73">
        <v>14</v>
      </c>
      <c r="R10" s="73">
        <v>15</v>
      </c>
      <c r="S10" s="73">
        <v>16</v>
      </c>
      <c r="T10" s="73">
        <v>17</v>
      </c>
      <c r="U10" s="73">
        <v>18</v>
      </c>
      <c r="V10" s="73">
        <v>19</v>
      </c>
      <c r="W10" s="73">
        <v>20</v>
      </c>
      <c r="X10" s="73">
        <v>21</v>
      </c>
      <c r="Y10" s="73">
        <v>22</v>
      </c>
      <c r="Z10" s="73">
        <v>23</v>
      </c>
      <c r="AA10" s="73">
        <v>24</v>
      </c>
      <c r="AB10" s="73">
        <v>25</v>
      </c>
      <c r="AC10" s="73">
        <v>26</v>
      </c>
      <c r="AD10" s="73">
        <v>27</v>
      </c>
      <c r="AE10" s="73">
        <v>28</v>
      </c>
      <c r="AF10" s="73">
        <v>29</v>
      </c>
      <c r="AG10" s="73">
        <v>30</v>
      </c>
      <c r="AH10" s="124"/>
    </row>
    <row r="11" spans="1:34" ht="11.25" customHeight="1" x14ac:dyDescent="0.2">
      <c r="A11" s="74">
        <v>1</v>
      </c>
      <c r="B11" s="72" t="s">
        <v>124</v>
      </c>
      <c r="C11" s="77">
        <v>1365</v>
      </c>
      <c r="D11" s="77">
        <v>0</v>
      </c>
      <c r="E11" s="77">
        <v>1</v>
      </c>
      <c r="F11" s="77">
        <v>20</v>
      </c>
      <c r="G11" s="77">
        <v>68</v>
      </c>
      <c r="H11" s="77">
        <v>1</v>
      </c>
      <c r="I11" s="77">
        <v>65</v>
      </c>
      <c r="J11" s="77">
        <v>0</v>
      </c>
      <c r="K11" s="77">
        <v>0</v>
      </c>
      <c r="L11" s="77">
        <v>16</v>
      </c>
      <c r="M11" s="77">
        <v>918</v>
      </c>
      <c r="N11" s="77">
        <v>56</v>
      </c>
      <c r="O11" s="77">
        <v>5</v>
      </c>
      <c r="P11" s="77">
        <v>25</v>
      </c>
      <c r="Q11" s="77">
        <v>4</v>
      </c>
      <c r="R11" s="77">
        <v>3</v>
      </c>
      <c r="S11" s="77">
        <v>3</v>
      </c>
      <c r="T11" s="77">
        <v>5</v>
      </c>
      <c r="U11" s="77">
        <v>6</v>
      </c>
      <c r="V11" s="77">
        <v>1</v>
      </c>
      <c r="W11" s="77">
        <v>0</v>
      </c>
      <c r="X11" s="77">
        <v>0</v>
      </c>
      <c r="Y11" s="77">
        <v>15</v>
      </c>
      <c r="Z11" s="77">
        <v>4</v>
      </c>
      <c r="AA11" s="77">
        <v>5</v>
      </c>
      <c r="AB11" s="77">
        <v>8</v>
      </c>
      <c r="AC11" s="77">
        <v>1</v>
      </c>
      <c r="AD11" s="77">
        <v>0</v>
      </c>
      <c r="AE11" s="77">
        <v>33</v>
      </c>
      <c r="AF11" s="77">
        <v>0</v>
      </c>
      <c r="AG11" s="77">
        <v>102</v>
      </c>
      <c r="AH11" s="77">
        <v>2979</v>
      </c>
    </row>
    <row r="12" spans="1:34" ht="11.25" customHeight="1" x14ac:dyDescent="0.2">
      <c r="A12" s="74">
        <v>2</v>
      </c>
      <c r="B12" s="72" t="s">
        <v>104</v>
      </c>
      <c r="C12" s="77">
        <v>1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1</v>
      </c>
      <c r="AH12" s="77">
        <v>1</v>
      </c>
    </row>
    <row r="13" spans="1:34" ht="12.75" x14ac:dyDescent="0.2">
      <c r="A13" s="74">
        <v>3</v>
      </c>
      <c r="B13" s="72" t="s">
        <v>103</v>
      </c>
      <c r="C13" s="77">
        <v>18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1</v>
      </c>
      <c r="M13" s="77">
        <v>16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1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18</v>
      </c>
    </row>
    <row r="14" spans="1:34" ht="25.5" x14ac:dyDescent="0.2">
      <c r="A14" s="74">
        <v>4</v>
      </c>
      <c r="B14" s="72" t="s">
        <v>123</v>
      </c>
      <c r="C14" s="77">
        <v>1584</v>
      </c>
      <c r="D14" s="77">
        <v>0</v>
      </c>
      <c r="E14" s="77">
        <v>2</v>
      </c>
      <c r="F14" s="77">
        <v>3</v>
      </c>
      <c r="G14" s="77">
        <v>27</v>
      </c>
      <c r="H14" s="77">
        <v>5</v>
      </c>
      <c r="I14" s="77">
        <v>798</v>
      </c>
      <c r="J14" s="77">
        <v>1</v>
      </c>
      <c r="K14" s="77">
        <v>0</v>
      </c>
      <c r="L14" s="77">
        <v>9</v>
      </c>
      <c r="M14" s="77">
        <v>354</v>
      </c>
      <c r="N14" s="77">
        <v>58</v>
      </c>
      <c r="O14" s="77">
        <v>9</v>
      </c>
      <c r="P14" s="77">
        <v>12</v>
      </c>
      <c r="Q14" s="77">
        <v>6</v>
      </c>
      <c r="R14" s="77">
        <v>2</v>
      </c>
      <c r="S14" s="77">
        <v>10</v>
      </c>
      <c r="T14" s="78">
        <v>5</v>
      </c>
      <c r="U14" s="77">
        <v>1</v>
      </c>
      <c r="V14" s="77">
        <v>1</v>
      </c>
      <c r="W14" s="77">
        <v>0</v>
      </c>
      <c r="X14" s="77">
        <v>0</v>
      </c>
      <c r="Y14" s="77">
        <v>88</v>
      </c>
      <c r="Z14" s="77">
        <v>9</v>
      </c>
      <c r="AA14" s="77">
        <v>7</v>
      </c>
      <c r="AB14" s="77">
        <v>6</v>
      </c>
      <c r="AC14" s="77">
        <v>0</v>
      </c>
      <c r="AD14" s="77">
        <v>0</v>
      </c>
      <c r="AE14" s="77">
        <v>32</v>
      </c>
      <c r="AF14" s="77">
        <v>0</v>
      </c>
      <c r="AG14" s="77">
        <v>139</v>
      </c>
      <c r="AH14" s="77">
        <v>22118</v>
      </c>
    </row>
    <row r="15" spans="1:34" ht="12.75" x14ac:dyDescent="0.2">
      <c r="A15" s="74">
        <v>5</v>
      </c>
      <c r="B15" s="72" t="s">
        <v>101</v>
      </c>
      <c r="C15" s="77">
        <v>10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6</v>
      </c>
      <c r="J15" s="77">
        <v>0</v>
      </c>
      <c r="K15" s="77">
        <v>0</v>
      </c>
      <c r="L15" s="77">
        <v>0</v>
      </c>
      <c r="M15" s="77">
        <v>1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2</v>
      </c>
      <c r="AC15" s="77">
        <v>0</v>
      </c>
      <c r="AD15" s="77">
        <v>0</v>
      </c>
      <c r="AE15" s="77">
        <v>1</v>
      </c>
      <c r="AF15" s="77">
        <v>0</v>
      </c>
      <c r="AG15" s="77">
        <v>0</v>
      </c>
      <c r="AH15" s="77">
        <v>10</v>
      </c>
    </row>
    <row r="16" spans="1:34" ht="12.75" x14ac:dyDescent="0.2">
      <c r="A16" s="74">
        <v>6</v>
      </c>
      <c r="B16" s="72" t="s">
        <v>100</v>
      </c>
      <c r="C16" s="77">
        <v>445</v>
      </c>
      <c r="D16" s="77">
        <v>0</v>
      </c>
      <c r="E16" s="77">
        <v>9</v>
      </c>
      <c r="F16" s="77">
        <v>19</v>
      </c>
      <c r="G16" s="77">
        <v>30</v>
      </c>
      <c r="H16" s="77">
        <v>0</v>
      </c>
      <c r="I16" s="77">
        <v>29</v>
      </c>
      <c r="J16" s="77">
        <v>3</v>
      </c>
      <c r="K16" s="77">
        <v>1</v>
      </c>
      <c r="L16" s="77">
        <v>21</v>
      </c>
      <c r="M16" s="77">
        <v>70</v>
      </c>
      <c r="N16" s="77">
        <v>39</v>
      </c>
      <c r="O16" s="77">
        <v>26</v>
      </c>
      <c r="P16" s="77">
        <v>39</v>
      </c>
      <c r="Q16" s="77">
        <v>8</v>
      </c>
      <c r="R16" s="77">
        <v>3</v>
      </c>
      <c r="S16" s="77">
        <v>10</v>
      </c>
      <c r="T16" s="77">
        <v>34</v>
      </c>
      <c r="U16" s="77">
        <v>0</v>
      </c>
      <c r="V16" s="77">
        <v>0</v>
      </c>
      <c r="W16" s="77">
        <v>0</v>
      </c>
      <c r="X16" s="77">
        <v>0</v>
      </c>
      <c r="Y16" s="77">
        <v>23</v>
      </c>
      <c r="Z16" s="77">
        <v>8</v>
      </c>
      <c r="AA16" s="77">
        <v>16</v>
      </c>
      <c r="AB16" s="77">
        <v>28</v>
      </c>
      <c r="AC16" s="77">
        <v>1</v>
      </c>
      <c r="AD16" s="77">
        <v>0</v>
      </c>
      <c r="AE16" s="77">
        <v>0</v>
      </c>
      <c r="AF16" s="77">
        <v>0</v>
      </c>
      <c r="AG16" s="77">
        <v>28</v>
      </c>
      <c r="AH16" s="77">
        <v>4507</v>
      </c>
    </row>
    <row r="17" spans="1:34" ht="12.75" x14ac:dyDescent="0.2">
      <c r="A17" s="74">
        <v>7</v>
      </c>
      <c r="B17" s="72" t="s">
        <v>99</v>
      </c>
      <c r="C17" s="77">
        <v>34</v>
      </c>
      <c r="D17" s="77">
        <v>0</v>
      </c>
      <c r="E17" s="77">
        <v>0</v>
      </c>
      <c r="F17" s="77">
        <v>0</v>
      </c>
      <c r="G17" s="77">
        <v>2</v>
      </c>
      <c r="H17" s="77">
        <v>0</v>
      </c>
      <c r="I17" s="77">
        <v>1</v>
      </c>
      <c r="J17" s="77">
        <v>0</v>
      </c>
      <c r="K17" s="77">
        <v>0</v>
      </c>
      <c r="L17" s="77">
        <v>4</v>
      </c>
      <c r="M17" s="77">
        <v>11</v>
      </c>
      <c r="N17" s="77">
        <v>2</v>
      </c>
      <c r="O17" s="77">
        <v>4</v>
      </c>
      <c r="P17" s="77">
        <v>6</v>
      </c>
      <c r="Q17" s="77">
        <v>0</v>
      </c>
      <c r="R17" s="77">
        <v>0</v>
      </c>
      <c r="S17" s="77">
        <v>0</v>
      </c>
      <c r="T17" s="77">
        <v>1</v>
      </c>
      <c r="U17" s="77">
        <v>0</v>
      </c>
      <c r="V17" s="77">
        <v>0</v>
      </c>
      <c r="W17" s="77">
        <v>0</v>
      </c>
      <c r="X17" s="77">
        <v>0</v>
      </c>
      <c r="Y17" s="77">
        <v>1</v>
      </c>
      <c r="Z17" s="77">
        <v>0</v>
      </c>
      <c r="AA17" s="77">
        <v>1</v>
      </c>
      <c r="AB17" s="77">
        <v>1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163</v>
      </c>
    </row>
    <row r="18" spans="1:34" ht="12.75" x14ac:dyDescent="0.2">
      <c r="A18" s="74">
        <v>8</v>
      </c>
      <c r="B18" s="72" t="s">
        <v>98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</row>
    <row r="19" spans="1:34" ht="25.5" x14ac:dyDescent="0.2">
      <c r="A19" s="74">
        <v>9</v>
      </c>
      <c r="B19" s="72" t="s">
        <v>97</v>
      </c>
      <c r="C19" s="77">
        <v>619</v>
      </c>
      <c r="D19" s="77">
        <v>0</v>
      </c>
      <c r="E19" s="77">
        <v>1</v>
      </c>
      <c r="F19" s="77">
        <v>6</v>
      </c>
      <c r="G19" s="77">
        <v>3</v>
      </c>
      <c r="H19" s="77">
        <v>0</v>
      </c>
      <c r="I19" s="77">
        <v>131</v>
      </c>
      <c r="J19" s="77">
        <v>2</v>
      </c>
      <c r="K19" s="77">
        <v>0</v>
      </c>
      <c r="L19" s="77">
        <v>19</v>
      </c>
      <c r="M19" s="77">
        <v>143</v>
      </c>
      <c r="N19" s="77">
        <v>2</v>
      </c>
      <c r="O19" s="77">
        <v>9</v>
      </c>
      <c r="P19" s="77">
        <v>3</v>
      </c>
      <c r="Q19" s="77">
        <v>2</v>
      </c>
      <c r="R19" s="77">
        <v>0</v>
      </c>
      <c r="S19" s="77">
        <v>0</v>
      </c>
      <c r="T19" s="77">
        <v>8</v>
      </c>
      <c r="U19" s="77">
        <v>0</v>
      </c>
      <c r="V19" s="77">
        <v>0</v>
      </c>
      <c r="W19" s="77">
        <v>0</v>
      </c>
      <c r="X19" s="77">
        <v>0</v>
      </c>
      <c r="Y19" s="77">
        <v>2</v>
      </c>
      <c r="Z19" s="77">
        <v>0</v>
      </c>
      <c r="AA19" s="77">
        <v>5</v>
      </c>
      <c r="AB19" s="77">
        <v>3</v>
      </c>
      <c r="AC19" s="77">
        <v>2</v>
      </c>
      <c r="AD19" s="77">
        <v>0</v>
      </c>
      <c r="AE19" s="77">
        <v>3</v>
      </c>
      <c r="AF19" s="77">
        <v>0</v>
      </c>
      <c r="AG19" s="77">
        <v>275</v>
      </c>
      <c r="AH19" s="77">
        <v>1102</v>
      </c>
    </row>
    <row r="20" spans="1:34" ht="12" x14ac:dyDescent="0.2">
      <c r="A20" s="74"/>
      <c r="B20" s="54" t="s">
        <v>96</v>
      </c>
      <c r="C20" s="77">
        <v>4043</v>
      </c>
      <c r="D20" s="77">
        <v>0</v>
      </c>
      <c r="E20" s="77">
        <v>13</v>
      </c>
      <c r="F20" s="77">
        <v>48</v>
      </c>
      <c r="G20" s="77">
        <v>128</v>
      </c>
      <c r="H20" s="77">
        <v>6</v>
      </c>
      <c r="I20" s="77">
        <v>1029</v>
      </c>
      <c r="J20" s="77">
        <v>6</v>
      </c>
      <c r="K20" s="77">
        <v>1</v>
      </c>
      <c r="L20" s="77">
        <v>66</v>
      </c>
      <c r="M20" s="77">
        <v>1502</v>
      </c>
      <c r="N20" s="77">
        <v>155</v>
      </c>
      <c r="O20" s="77">
        <v>49</v>
      </c>
      <c r="P20" s="77">
        <v>79</v>
      </c>
      <c r="Q20" s="77">
        <v>20</v>
      </c>
      <c r="R20" s="77">
        <v>8</v>
      </c>
      <c r="S20" s="77">
        <v>23</v>
      </c>
      <c r="T20" s="77">
        <v>53</v>
      </c>
      <c r="U20" s="77">
        <v>7</v>
      </c>
      <c r="V20" s="77">
        <v>2</v>
      </c>
      <c r="W20" s="77">
        <v>0</v>
      </c>
      <c r="X20" s="77">
        <v>0</v>
      </c>
      <c r="Y20" s="77">
        <v>128</v>
      </c>
      <c r="Z20" s="77">
        <v>21</v>
      </c>
      <c r="AA20" s="77">
        <v>33</v>
      </c>
      <c r="AB20" s="77">
        <v>47</v>
      </c>
      <c r="AC20" s="77">
        <v>4</v>
      </c>
      <c r="AD20" s="77">
        <v>0</v>
      </c>
      <c r="AE20" s="77">
        <v>69</v>
      </c>
      <c r="AF20" s="77">
        <v>0</v>
      </c>
      <c r="AG20" s="77">
        <v>545</v>
      </c>
      <c r="AH20" s="77">
        <v>30735</v>
      </c>
    </row>
    <row r="21" spans="1:34" x14ac:dyDescent="0.2">
      <c r="A21" s="53" t="s">
        <v>95</v>
      </c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</row>
    <row r="22" spans="1:34" ht="68.25" customHeight="1" x14ac:dyDescent="0.2">
      <c r="B22" s="119" t="s">
        <v>122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</row>
    <row r="25" spans="1:34" x14ac:dyDescent="0.2">
      <c r="B25" s="52" t="s">
        <v>135</v>
      </c>
      <c r="O25" s="52" t="s">
        <v>141</v>
      </c>
    </row>
  </sheetData>
  <mergeCells count="12">
    <mergeCell ref="C2:O2"/>
    <mergeCell ref="AH9:AH10"/>
    <mergeCell ref="B6:AG6"/>
    <mergeCell ref="B7:AG7"/>
    <mergeCell ref="B8:AG8"/>
    <mergeCell ref="B4:AG4"/>
    <mergeCell ref="B5:AG5"/>
    <mergeCell ref="A9:A10"/>
    <mergeCell ref="B9:B10"/>
    <mergeCell ref="C9:C10"/>
    <mergeCell ref="D9:AG9"/>
    <mergeCell ref="B22:AH22"/>
  </mergeCells>
  <pageMargins left="0.75" right="0.75" top="1" bottom="1" header="0.5" footer="0.5"/>
  <pageSetup paperSize="9" scale="6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5"/>
  <sheetViews>
    <sheetView zoomScale="109" zoomScaleNormal="109" workbookViewId="0">
      <selection activeCell="L25" sqref="L25"/>
    </sheetView>
  </sheetViews>
  <sheetFormatPr defaultRowHeight="11.25" x14ac:dyDescent="0.2"/>
  <cols>
    <col min="1" max="1" width="4.5703125" style="52" customWidth="1"/>
    <col min="2" max="2" width="28" style="52" customWidth="1"/>
    <col min="3" max="3" width="9.140625" style="52"/>
    <col min="4" max="25" width="5.28515625" style="52" customWidth="1"/>
    <col min="26" max="26" width="12" style="52" customWidth="1"/>
    <col min="27" max="16384" width="9.140625" style="52"/>
  </cols>
  <sheetData>
    <row r="1" spans="1:26" x14ac:dyDescent="0.2">
      <c r="A1" s="52" t="s">
        <v>121</v>
      </c>
    </row>
    <row r="2" spans="1:26" x14ac:dyDescent="0.2">
      <c r="A2" s="67"/>
      <c r="B2" s="66" t="s">
        <v>129</v>
      </c>
      <c r="C2" s="122" t="s">
        <v>119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5"/>
      <c r="Q2" s="65"/>
      <c r="R2" s="65"/>
      <c r="S2" s="65"/>
      <c r="T2" s="65"/>
      <c r="U2" s="65"/>
      <c r="V2" s="65"/>
      <c r="W2" s="65"/>
      <c r="X2" s="65"/>
      <c r="Y2" s="65"/>
      <c r="Z2" s="64" t="s">
        <v>128</v>
      </c>
    </row>
    <row r="3" spans="1:26" s="63" customFormat="1" ht="11.25" customHeight="1" x14ac:dyDescent="0.25"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26" s="63" customFormat="1" ht="8.25" customHeight="1" x14ac:dyDescent="0.25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61"/>
    </row>
    <row r="5" spans="1:26" ht="11.25" customHeight="1" x14ac:dyDescent="0.2">
      <c r="B5" s="123" t="s">
        <v>117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62"/>
    </row>
    <row r="6" spans="1:26" ht="11.25" customHeight="1" x14ac:dyDescent="0.2">
      <c r="B6" s="123" t="s">
        <v>116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61"/>
    </row>
    <row r="7" spans="1:26" ht="11.25" customHeight="1" x14ac:dyDescent="0.2">
      <c r="B7" s="123" t="s">
        <v>142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61"/>
    </row>
    <row r="8" spans="1:26" s="56" customFormat="1" ht="11.25" customHeight="1" x14ac:dyDescent="0.25">
      <c r="B8" s="134" t="s">
        <v>144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61"/>
    </row>
    <row r="9" spans="1:26" ht="11.25" customHeight="1" x14ac:dyDescent="0.2">
      <c r="A9" s="125" t="s">
        <v>113</v>
      </c>
      <c r="B9" s="124" t="s">
        <v>112</v>
      </c>
      <c r="C9" s="124" t="s">
        <v>111</v>
      </c>
      <c r="D9" s="126" t="s">
        <v>110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4" t="s">
        <v>109</v>
      </c>
    </row>
    <row r="10" spans="1:26" ht="21.75" customHeight="1" x14ac:dyDescent="0.2">
      <c r="A10" s="125"/>
      <c r="B10" s="124"/>
      <c r="C10" s="124"/>
      <c r="D10" s="73">
        <v>1</v>
      </c>
      <c r="E10" s="73">
        <v>2</v>
      </c>
      <c r="F10" s="73">
        <v>3</v>
      </c>
      <c r="G10" s="73">
        <v>4</v>
      </c>
      <c r="H10" s="73">
        <v>5</v>
      </c>
      <c r="I10" s="73">
        <v>6</v>
      </c>
      <c r="J10" s="73">
        <v>7</v>
      </c>
      <c r="K10" s="73">
        <v>8</v>
      </c>
      <c r="L10" s="73">
        <v>9</v>
      </c>
      <c r="M10" s="73">
        <v>10</v>
      </c>
      <c r="N10" s="73">
        <v>11</v>
      </c>
      <c r="O10" s="73">
        <v>12</v>
      </c>
      <c r="P10" s="73">
        <v>13</v>
      </c>
      <c r="Q10" s="73">
        <v>14</v>
      </c>
      <c r="R10" s="73">
        <v>15</v>
      </c>
      <c r="S10" s="73">
        <v>16</v>
      </c>
      <c r="T10" s="73">
        <v>17</v>
      </c>
      <c r="U10" s="73">
        <v>18</v>
      </c>
      <c r="V10" s="73">
        <v>19</v>
      </c>
      <c r="W10" s="73">
        <v>20</v>
      </c>
      <c r="X10" s="73">
        <v>21</v>
      </c>
      <c r="Y10" s="73">
        <v>22</v>
      </c>
      <c r="Z10" s="124"/>
    </row>
    <row r="11" spans="1:26" ht="11.25" customHeight="1" x14ac:dyDescent="0.2">
      <c r="A11" s="74">
        <v>1</v>
      </c>
      <c r="B11" s="72" t="s">
        <v>124</v>
      </c>
      <c r="C11" s="77">
        <v>1365</v>
      </c>
      <c r="D11" s="77">
        <v>0</v>
      </c>
      <c r="E11" s="77">
        <v>0</v>
      </c>
      <c r="F11" s="77">
        <v>0</v>
      </c>
      <c r="G11" s="77">
        <v>1</v>
      </c>
      <c r="H11" s="77">
        <v>3</v>
      </c>
      <c r="I11" s="77">
        <v>0</v>
      </c>
      <c r="J11" s="77">
        <v>0</v>
      </c>
      <c r="K11" s="77">
        <v>1</v>
      </c>
      <c r="L11" s="77">
        <v>9</v>
      </c>
      <c r="M11" s="77">
        <v>10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14</v>
      </c>
      <c r="U11" s="77">
        <v>0</v>
      </c>
      <c r="V11" s="77">
        <v>0</v>
      </c>
      <c r="W11" s="77">
        <v>0</v>
      </c>
      <c r="X11" s="77">
        <v>0</v>
      </c>
      <c r="Y11" s="77">
        <v>1327</v>
      </c>
      <c r="Z11" s="77">
        <v>2979</v>
      </c>
    </row>
    <row r="12" spans="1:26" ht="11.25" customHeight="1" x14ac:dyDescent="0.2">
      <c r="A12" s="74">
        <v>2</v>
      </c>
      <c r="B12" s="72" t="s">
        <v>104</v>
      </c>
      <c r="C12" s="77">
        <v>1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1</v>
      </c>
      <c r="Z12" s="77">
        <v>1</v>
      </c>
    </row>
    <row r="13" spans="1:26" ht="12.75" x14ac:dyDescent="0.2">
      <c r="A13" s="74">
        <v>3</v>
      </c>
      <c r="B13" s="72" t="s">
        <v>103</v>
      </c>
      <c r="C13" s="77">
        <v>18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18</v>
      </c>
      <c r="Z13" s="77">
        <v>18</v>
      </c>
    </row>
    <row r="14" spans="1:26" ht="25.5" x14ac:dyDescent="0.2">
      <c r="A14" s="74">
        <v>4</v>
      </c>
      <c r="B14" s="72" t="s">
        <v>123</v>
      </c>
      <c r="C14" s="77">
        <v>1584</v>
      </c>
      <c r="D14" s="77">
        <v>4</v>
      </c>
      <c r="E14" s="77">
        <v>2</v>
      </c>
      <c r="F14" s="77">
        <v>0</v>
      </c>
      <c r="G14" s="77">
        <v>10</v>
      </c>
      <c r="H14" s="77">
        <v>23</v>
      </c>
      <c r="I14" s="77">
        <v>3</v>
      </c>
      <c r="J14" s="77">
        <v>2</v>
      </c>
      <c r="K14" s="77">
        <v>2</v>
      </c>
      <c r="L14" s="77">
        <v>9</v>
      </c>
      <c r="M14" s="77">
        <v>4</v>
      </c>
      <c r="N14" s="77">
        <v>1</v>
      </c>
      <c r="O14" s="77">
        <v>2</v>
      </c>
      <c r="P14" s="77">
        <v>2</v>
      </c>
      <c r="Q14" s="77">
        <v>4</v>
      </c>
      <c r="R14" s="77">
        <v>1</v>
      </c>
      <c r="S14" s="77">
        <v>0</v>
      </c>
      <c r="T14" s="78">
        <v>33</v>
      </c>
      <c r="U14" s="77">
        <v>0</v>
      </c>
      <c r="V14" s="77">
        <v>0</v>
      </c>
      <c r="W14" s="77">
        <v>0</v>
      </c>
      <c r="X14" s="77">
        <v>0</v>
      </c>
      <c r="Y14" s="77">
        <v>1482</v>
      </c>
      <c r="Z14" s="77">
        <v>22118</v>
      </c>
    </row>
    <row r="15" spans="1:26" ht="12.75" x14ac:dyDescent="0.2">
      <c r="A15" s="74">
        <v>5</v>
      </c>
      <c r="B15" s="72" t="s">
        <v>101</v>
      </c>
      <c r="C15" s="77">
        <v>10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10</v>
      </c>
      <c r="Z15" s="77">
        <v>10</v>
      </c>
    </row>
    <row r="16" spans="1:26" ht="12.75" x14ac:dyDescent="0.2">
      <c r="A16" s="74">
        <v>6</v>
      </c>
      <c r="B16" s="72" t="s">
        <v>100</v>
      </c>
      <c r="C16" s="77">
        <v>445</v>
      </c>
      <c r="D16" s="77">
        <v>1</v>
      </c>
      <c r="E16" s="77">
        <v>0</v>
      </c>
      <c r="F16" s="77">
        <v>0</v>
      </c>
      <c r="G16" s="77">
        <v>0</v>
      </c>
      <c r="H16" s="77">
        <v>26</v>
      </c>
      <c r="I16" s="77">
        <v>3</v>
      </c>
      <c r="J16" s="77">
        <v>0</v>
      </c>
      <c r="K16" s="77">
        <v>15</v>
      </c>
      <c r="L16" s="77">
        <v>7</v>
      </c>
      <c r="M16" s="77">
        <v>13</v>
      </c>
      <c r="N16" s="77">
        <v>0</v>
      </c>
      <c r="O16" s="77">
        <v>3</v>
      </c>
      <c r="P16" s="77">
        <v>0</v>
      </c>
      <c r="Q16" s="77">
        <v>6</v>
      </c>
      <c r="R16" s="77">
        <v>0</v>
      </c>
      <c r="S16" s="77">
        <v>4</v>
      </c>
      <c r="T16" s="77">
        <v>11</v>
      </c>
      <c r="U16" s="77">
        <v>0</v>
      </c>
      <c r="V16" s="77">
        <v>0</v>
      </c>
      <c r="W16" s="77">
        <v>0</v>
      </c>
      <c r="X16" s="77">
        <v>0</v>
      </c>
      <c r="Y16" s="77">
        <v>352</v>
      </c>
      <c r="Z16" s="77">
        <v>4507</v>
      </c>
    </row>
    <row r="17" spans="1:26" ht="12.75" x14ac:dyDescent="0.2">
      <c r="A17" s="74">
        <v>7</v>
      </c>
      <c r="B17" s="72" t="s">
        <v>99</v>
      </c>
      <c r="C17" s="77">
        <v>34</v>
      </c>
      <c r="D17" s="77">
        <v>0</v>
      </c>
      <c r="E17" s="77">
        <v>0</v>
      </c>
      <c r="F17" s="77">
        <v>0</v>
      </c>
      <c r="G17" s="77">
        <v>4</v>
      </c>
      <c r="H17" s="77">
        <v>0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1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30</v>
      </c>
      <c r="Z17" s="77">
        <v>163</v>
      </c>
    </row>
    <row r="18" spans="1:26" ht="12.75" x14ac:dyDescent="0.2">
      <c r="A18" s="74">
        <v>8</v>
      </c>
      <c r="B18" s="72" t="s">
        <v>98</v>
      </c>
      <c r="C18" s="77">
        <v>0</v>
      </c>
      <c r="D18" s="77">
        <v>0</v>
      </c>
      <c r="E18" s="77">
        <v>0</v>
      </c>
      <c r="F18" s="77">
        <v>0</v>
      </c>
      <c r="G18" s="77">
        <v>1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</row>
    <row r="19" spans="1:26" ht="25.5" x14ac:dyDescent="0.2">
      <c r="A19" s="74">
        <v>9</v>
      </c>
      <c r="B19" s="72" t="s">
        <v>97</v>
      </c>
      <c r="C19" s="77">
        <v>619</v>
      </c>
      <c r="D19" s="77">
        <v>0</v>
      </c>
      <c r="E19" s="77">
        <v>0</v>
      </c>
      <c r="F19" s="77">
        <v>0</v>
      </c>
      <c r="G19" s="77">
        <v>0</v>
      </c>
      <c r="H19" s="77">
        <v>6</v>
      </c>
      <c r="I19" s="77">
        <v>0</v>
      </c>
      <c r="J19" s="77">
        <v>0</v>
      </c>
      <c r="K19" s="77">
        <v>1</v>
      </c>
      <c r="L19" s="77">
        <v>1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1</v>
      </c>
      <c r="T19" s="77">
        <v>1</v>
      </c>
      <c r="U19" s="77">
        <v>0</v>
      </c>
      <c r="V19" s="77">
        <v>0</v>
      </c>
      <c r="W19" s="77">
        <v>0</v>
      </c>
      <c r="X19" s="77">
        <v>0</v>
      </c>
      <c r="Y19" s="77">
        <v>608</v>
      </c>
      <c r="Z19" s="77">
        <v>1102</v>
      </c>
    </row>
    <row r="20" spans="1:26" ht="12" x14ac:dyDescent="0.2">
      <c r="A20" s="74"/>
      <c r="B20" s="54" t="s">
        <v>96</v>
      </c>
      <c r="C20" s="77">
        <v>4042</v>
      </c>
      <c r="D20" s="77">
        <v>5</v>
      </c>
      <c r="E20" s="77">
        <v>2</v>
      </c>
      <c r="F20" s="77">
        <v>0</v>
      </c>
      <c r="G20" s="77">
        <v>15</v>
      </c>
      <c r="H20" s="77">
        <v>58</v>
      </c>
      <c r="I20" s="77">
        <v>6</v>
      </c>
      <c r="J20" s="77">
        <v>2</v>
      </c>
      <c r="K20" s="77">
        <v>19</v>
      </c>
      <c r="L20" s="77">
        <v>26</v>
      </c>
      <c r="M20" s="77">
        <v>28</v>
      </c>
      <c r="N20" s="77">
        <v>1</v>
      </c>
      <c r="O20" s="77">
        <v>5</v>
      </c>
      <c r="P20" s="77">
        <v>2</v>
      </c>
      <c r="Q20" s="77">
        <v>10</v>
      </c>
      <c r="R20" s="77">
        <v>1</v>
      </c>
      <c r="S20" s="77">
        <v>5</v>
      </c>
      <c r="T20" s="77">
        <v>59</v>
      </c>
      <c r="U20" s="77">
        <v>0</v>
      </c>
      <c r="V20" s="77">
        <v>0</v>
      </c>
      <c r="W20" s="77">
        <v>0</v>
      </c>
      <c r="X20" s="77">
        <v>0</v>
      </c>
      <c r="Y20" s="77">
        <v>3798</v>
      </c>
      <c r="Z20" s="77">
        <v>30735</v>
      </c>
    </row>
    <row r="21" spans="1:26" x14ac:dyDescent="0.2">
      <c r="A21" s="53"/>
      <c r="B21" s="69" t="s">
        <v>91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">
      <c r="A22" s="53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45" customHeight="1" x14ac:dyDescent="0.2">
      <c r="B23" s="119" t="s">
        <v>127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1:26" x14ac:dyDescent="0.2">
      <c r="B24" s="133"/>
      <c r="C24" s="133"/>
      <c r="D24" s="133"/>
      <c r="E24" s="133"/>
      <c r="F24" s="133"/>
    </row>
    <row r="25" spans="1:26" x14ac:dyDescent="0.2">
      <c r="B25" s="52" t="s">
        <v>135</v>
      </c>
      <c r="L25" s="52" t="s">
        <v>141</v>
      </c>
    </row>
  </sheetData>
  <mergeCells count="14">
    <mergeCell ref="B24:F24"/>
    <mergeCell ref="B23:Z23"/>
    <mergeCell ref="B7:Y7"/>
    <mergeCell ref="B8:Y8"/>
    <mergeCell ref="C2:O2"/>
    <mergeCell ref="Z9:Z10"/>
    <mergeCell ref="A9:A10"/>
    <mergeCell ref="B9:B10"/>
    <mergeCell ref="C9:C10"/>
    <mergeCell ref="D9:Y9"/>
    <mergeCell ref="P3:Z3"/>
    <mergeCell ref="B4:Y4"/>
    <mergeCell ref="B5:Y5"/>
    <mergeCell ref="B6:Y6"/>
  </mergeCells>
  <pageMargins left="0.75" right="0.75" top="1" bottom="1" header="0.5" footer="0.5"/>
  <pageSetup paperSize="9" scale="76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4"/>
  <sheetViews>
    <sheetView zoomScale="109" zoomScaleNormal="109" workbookViewId="0">
      <selection activeCell="J24" sqref="J24"/>
    </sheetView>
  </sheetViews>
  <sheetFormatPr defaultRowHeight="11.25" x14ac:dyDescent="0.2"/>
  <cols>
    <col min="1" max="1" width="4.5703125" style="52" customWidth="1"/>
    <col min="2" max="2" width="28" style="52" customWidth="1"/>
    <col min="3" max="3" width="9.140625" style="52"/>
    <col min="4" max="17" width="5.28515625" style="52" customWidth="1"/>
    <col min="18" max="18" width="12" style="52" customWidth="1"/>
    <col min="19" max="16384" width="9.140625" style="52"/>
  </cols>
  <sheetData>
    <row r="1" spans="1:18" x14ac:dyDescent="0.2">
      <c r="A1" s="55" t="s">
        <v>121</v>
      </c>
    </row>
    <row r="2" spans="1:18" x14ac:dyDescent="0.2">
      <c r="A2" s="67"/>
      <c r="B2" s="66" t="s">
        <v>132</v>
      </c>
      <c r="C2" s="122" t="s">
        <v>119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5"/>
      <c r="Q2" s="65"/>
      <c r="R2" s="64" t="s">
        <v>131</v>
      </c>
    </row>
    <row r="3" spans="1:18" s="63" customFormat="1" ht="11.25" customHeight="1" x14ac:dyDescent="0.25">
      <c r="P3" s="127"/>
      <c r="Q3" s="127"/>
      <c r="R3" s="127"/>
    </row>
    <row r="4" spans="1:18" s="63" customFormat="1" ht="14.25" customHeight="1" x14ac:dyDescent="0.25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61"/>
    </row>
    <row r="5" spans="1:18" ht="11.25" customHeight="1" x14ac:dyDescent="0.2">
      <c r="B5" s="123" t="s">
        <v>117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62"/>
    </row>
    <row r="6" spans="1:18" ht="11.25" customHeight="1" x14ac:dyDescent="0.2">
      <c r="B6" s="123" t="s">
        <v>116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61"/>
    </row>
    <row r="7" spans="1:18" ht="11.25" customHeight="1" x14ac:dyDescent="0.2">
      <c r="B7" s="123" t="s">
        <v>142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61"/>
    </row>
    <row r="8" spans="1:18" s="56" customFormat="1" ht="11.25" customHeight="1" x14ac:dyDescent="0.25">
      <c r="B8" s="134" t="s">
        <v>145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61"/>
    </row>
    <row r="9" spans="1:18" ht="11.25" customHeight="1" x14ac:dyDescent="0.2">
      <c r="A9" s="125" t="s">
        <v>113</v>
      </c>
      <c r="B9" s="124" t="s">
        <v>112</v>
      </c>
      <c r="C9" s="124" t="s">
        <v>111</v>
      </c>
      <c r="D9" s="126" t="s">
        <v>110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4" t="s">
        <v>109</v>
      </c>
    </row>
    <row r="10" spans="1:18" ht="21.75" customHeight="1" x14ac:dyDescent="0.2">
      <c r="A10" s="125"/>
      <c r="B10" s="124"/>
      <c r="C10" s="124"/>
      <c r="D10" s="73">
        <v>1</v>
      </c>
      <c r="E10" s="73">
        <v>2</v>
      </c>
      <c r="F10" s="73">
        <v>3</v>
      </c>
      <c r="G10" s="73">
        <v>4</v>
      </c>
      <c r="H10" s="73">
        <v>5</v>
      </c>
      <c r="I10" s="73">
        <v>6</v>
      </c>
      <c r="J10" s="73">
        <v>7</v>
      </c>
      <c r="K10" s="73">
        <v>8</v>
      </c>
      <c r="L10" s="73">
        <v>9</v>
      </c>
      <c r="M10" s="73">
        <v>10</v>
      </c>
      <c r="N10" s="73">
        <v>11</v>
      </c>
      <c r="O10" s="73">
        <v>12</v>
      </c>
      <c r="P10" s="73">
        <v>13</v>
      </c>
      <c r="Q10" s="73">
        <v>14</v>
      </c>
      <c r="R10" s="124"/>
    </row>
    <row r="11" spans="1:18" ht="11.25" customHeight="1" x14ac:dyDescent="0.2">
      <c r="A11" s="74">
        <v>1</v>
      </c>
      <c r="B11" s="72" t="s">
        <v>105</v>
      </c>
      <c r="C11" s="76">
        <v>1365</v>
      </c>
      <c r="D11" s="76">
        <v>2</v>
      </c>
      <c r="E11" s="76">
        <v>0</v>
      </c>
      <c r="F11" s="76">
        <v>0</v>
      </c>
      <c r="G11" s="76">
        <v>0</v>
      </c>
      <c r="H11" s="76">
        <v>0</v>
      </c>
      <c r="I11" s="76">
        <v>1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1362</v>
      </c>
      <c r="R11" s="76">
        <v>2979</v>
      </c>
    </row>
    <row r="12" spans="1:18" ht="11.25" customHeight="1" x14ac:dyDescent="0.2">
      <c r="A12" s="74">
        <v>2</v>
      </c>
      <c r="B12" s="72" t="s">
        <v>104</v>
      </c>
      <c r="C12" s="76">
        <v>1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1</v>
      </c>
      <c r="R12" s="76">
        <v>1</v>
      </c>
    </row>
    <row r="13" spans="1:18" ht="12.75" x14ac:dyDescent="0.2">
      <c r="A13" s="74">
        <v>3</v>
      </c>
      <c r="B13" s="72" t="s">
        <v>103</v>
      </c>
      <c r="C13" s="76">
        <v>18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18</v>
      </c>
      <c r="R13" s="76">
        <v>18</v>
      </c>
    </row>
    <row r="14" spans="1:18" ht="12.75" x14ac:dyDescent="0.2">
      <c r="A14" s="74">
        <v>4</v>
      </c>
      <c r="B14" s="72" t="s">
        <v>102</v>
      </c>
      <c r="C14" s="76">
        <v>1584</v>
      </c>
      <c r="D14" s="76">
        <v>35</v>
      </c>
      <c r="E14" s="76">
        <v>1</v>
      </c>
      <c r="F14" s="76">
        <v>0</v>
      </c>
      <c r="G14" s="76">
        <v>0</v>
      </c>
      <c r="H14" s="76">
        <v>20</v>
      </c>
      <c r="I14" s="76">
        <v>2</v>
      </c>
      <c r="J14" s="76">
        <v>4</v>
      </c>
      <c r="K14" s="76">
        <v>2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1538</v>
      </c>
      <c r="R14" s="76">
        <v>22118</v>
      </c>
    </row>
    <row r="15" spans="1:18" ht="12.75" x14ac:dyDescent="0.2">
      <c r="A15" s="74">
        <v>5</v>
      </c>
      <c r="B15" s="72" t="s">
        <v>101</v>
      </c>
      <c r="C15" s="76">
        <v>10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10</v>
      </c>
      <c r="R15" s="76">
        <v>10</v>
      </c>
    </row>
    <row r="16" spans="1:18" ht="12.75" x14ac:dyDescent="0.2">
      <c r="A16" s="74">
        <v>6</v>
      </c>
      <c r="B16" s="72" t="s">
        <v>100</v>
      </c>
      <c r="C16" s="76">
        <v>445</v>
      </c>
      <c r="D16" s="76">
        <v>62</v>
      </c>
      <c r="E16" s="76">
        <v>0</v>
      </c>
      <c r="F16" s="76">
        <v>3</v>
      </c>
      <c r="G16" s="76">
        <v>0</v>
      </c>
      <c r="H16" s="76">
        <v>2</v>
      </c>
      <c r="I16" s="76">
        <v>2</v>
      </c>
      <c r="J16" s="76">
        <v>3</v>
      </c>
      <c r="K16" s="76">
        <v>26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347</v>
      </c>
      <c r="R16" s="76">
        <v>4507</v>
      </c>
    </row>
    <row r="17" spans="1:18" ht="12.75" x14ac:dyDescent="0.2">
      <c r="A17" s="74">
        <v>7</v>
      </c>
      <c r="B17" s="72" t="s">
        <v>99</v>
      </c>
      <c r="C17" s="76">
        <v>34</v>
      </c>
      <c r="D17" s="76">
        <v>4</v>
      </c>
      <c r="E17" s="76">
        <v>0</v>
      </c>
      <c r="F17" s="76">
        <v>0</v>
      </c>
      <c r="G17" s="76">
        <v>0</v>
      </c>
      <c r="H17" s="76">
        <v>0</v>
      </c>
      <c r="I17" s="76">
        <v>2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28</v>
      </c>
      <c r="R17" s="76">
        <v>163</v>
      </c>
    </row>
    <row r="18" spans="1:18" ht="12.75" x14ac:dyDescent="0.2">
      <c r="A18" s="74">
        <v>8</v>
      </c>
      <c r="B18" s="72" t="s">
        <v>98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</row>
    <row r="19" spans="1:18" ht="25.5" x14ac:dyDescent="0.2">
      <c r="A19" s="74">
        <v>9</v>
      </c>
      <c r="B19" s="72" t="s">
        <v>97</v>
      </c>
      <c r="C19" s="76">
        <v>619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619</v>
      </c>
      <c r="R19" s="76">
        <v>1102</v>
      </c>
    </row>
    <row r="20" spans="1:18" ht="12.75" x14ac:dyDescent="0.2">
      <c r="A20" s="74"/>
      <c r="B20" s="75" t="s">
        <v>96</v>
      </c>
      <c r="C20" s="76">
        <v>4042</v>
      </c>
      <c r="D20" s="76">
        <v>99</v>
      </c>
      <c r="E20" s="76">
        <v>1</v>
      </c>
      <c r="F20" s="76">
        <v>3</v>
      </c>
      <c r="G20" s="76">
        <v>0</v>
      </c>
      <c r="H20" s="76">
        <v>4</v>
      </c>
      <c r="I20" s="76">
        <v>5</v>
      </c>
      <c r="J20" s="76">
        <v>7</v>
      </c>
      <c r="K20" s="76">
        <v>28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3895</v>
      </c>
      <c r="R20" s="76">
        <v>30735</v>
      </c>
    </row>
    <row r="21" spans="1:18" x14ac:dyDescent="0.2">
      <c r="A21" s="53"/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1:18" ht="36" customHeight="1" x14ac:dyDescent="0.2">
      <c r="B22" s="119" t="s">
        <v>130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</row>
    <row r="23" spans="1:18" x14ac:dyDescent="0.2">
      <c r="B23" s="133"/>
      <c r="C23" s="133"/>
      <c r="D23" s="133"/>
      <c r="E23" s="133"/>
      <c r="F23" s="133"/>
    </row>
    <row r="24" spans="1:18" x14ac:dyDescent="0.2">
      <c r="B24" s="52" t="s">
        <v>140</v>
      </c>
      <c r="J24" s="52" t="s">
        <v>141</v>
      </c>
    </row>
  </sheetData>
  <mergeCells count="14">
    <mergeCell ref="B23:F23"/>
    <mergeCell ref="B22:R22"/>
    <mergeCell ref="B7:Q7"/>
    <mergeCell ref="B8:Q8"/>
    <mergeCell ref="C2:O2"/>
    <mergeCell ref="R9:R10"/>
    <mergeCell ref="A9:A10"/>
    <mergeCell ref="B9:B10"/>
    <mergeCell ref="C9:C10"/>
    <mergeCell ref="D9:Q9"/>
    <mergeCell ref="P3:R3"/>
    <mergeCell ref="B4:Q4"/>
    <mergeCell ref="B5:Q5"/>
    <mergeCell ref="B6:Q6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</vt:i4>
      </vt:variant>
    </vt:vector>
  </HeadingPairs>
  <TitlesOfParts>
    <vt:vector size="9" baseType="lpstr">
      <vt:lpstr>дод.1 РДА</vt:lpstr>
      <vt:lpstr>дод.2РДА</vt:lpstr>
      <vt:lpstr>дод.3РДА</vt:lpstr>
      <vt:lpstr>дод.4РДА</vt:lpstr>
      <vt:lpstr>ZVG_EF1.1</vt:lpstr>
      <vt:lpstr>ZVG_EF1.2 (2)</vt:lpstr>
      <vt:lpstr>ZVG_EF1.3 (3)</vt:lpstr>
      <vt:lpstr>ZVG_EF1.4 (4)</vt:lpstr>
      <vt:lpstr>'дод.1 РДА'!Область_друку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Війтович Оксана Олександрівна</cp:lastModifiedBy>
  <cp:lastPrinted>2026-01-07T11:57:59Z</cp:lastPrinted>
  <dcterms:created xsi:type="dcterms:W3CDTF">2019-01-03T10:44:50Z</dcterms:created>
  <dcterms:modified xsi:type="dcterms:W3CDTF">2026-01-07T11:58:14Z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2026-01-01T08:52:20Z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eb258766-b719-42a2-a2af-31a2b3c3a817</vt:lpwstr>
  </property>
  <property fmtid="{D5CDD505-2E9C-101B-9397-08002B2CF9AE}" pid="7" name="MSIP_Label_defa4170-0d19-0005-0004-bc88714345d2_ActionId">
    <vt:lpwstr>a8af2b28-80a9-4028-a387-ffb9acfcaf1a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