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7-2019" sheetId="1" r:id="rId1"/>
  </sheets>
  <calcPr calcId="125725"/>
</workbook>
</file>

<file path=xl/calcChain.xml><?xml version="1.0" encoding="utf-8"?>
<calcChain xmlns="http://schemas.openxmlformats.org/spreadsheetml/2006/main">
  <c r="G249" i="1"/>
  <c r="B253"/>
  <c r="G253"/>
  <c r="J253"/>
  <c r="K253"/>
  <c r="L253"/>
  <c r="N249"/>
  <c r="L249" s="1"/>
  <c r="L234"/>
  <c r="G234"/>
  <c r="G231"/>
  <c r="G230"/>
  <c r="G229"/>
  <c r="G228"/>
  <c r="L226"/>
  <c r="G226"/>
  <c r="G221"/>
  <c r="H218"/>
  <c r="G218"/>
  <c r="L216"/>
  <c r="G216"/>
  <c r="L215"/>
  <c r="G215"/>
  <c r="H211"/>
  <c r="G211"/>
  <c r="G208"/>
  <c r="G207"/>
  <c r="G204"/>
  <c r="G203"/>
  <c r="L202"/>
  <c r="G202"/>
  <c r="L201"/>
  <c r="G201"/>
  <c r="L200"/>
  <c r="G200"/>
  <c r="L199"/>
  <c r="G199"/>
  <c r="G198"/>
  <c r="L197"/>
  <c r="G197"/>
  <c r="G194"/>
  <c r="L192"/>
  <c r="G192"/>
  <c r="L191"/>
  <c r="G191"/>
  <c r="L190"/>
  <c r="G190"/>
  <c r="G188"/>
  <c r="G187"/>
  <c r="G186"/>
  <c r="G185"/>
  <c r="G184"/>
  <c r="G183"/>
  <c r="G182"/>
  <c r="G181"/>
  <c r="L180"/>
  <c r="G180"/>
  <c r="G179"/>
  <c r="G178"/>
  <c r="G177"/>
  <c r="G176"/>
  <c r="L174"/>
  <c r="G174"/>
  <c r="G173"/>
  <c r="G171"/>
  <c r="G169"/>
  <c r="L168"/>
  <c r="G168"/>
  <c r="G167"/>
  <c r="G165"/>
  <c r="L163"/>
  <c r="G163"/>
  <c r="G161"/>
  <c r="G159"/>
  <c r="L157"/>
  <c r="G157"/>
  <c r="G155"/>
  <c r="G154"/>
  <c r="L151"/>
  <c r="G151"/>
  <c r="L150"/>
  <c r="G150"/>
  <c r="L147"/>
  <c r="G147"/>
  <c r="G144"/>
  <c r="L141"/>
  <c r="G141"/>
  <c r="L139"/>
  <c r="G139"/>
  <c r="L137"/>
  <c r="G137"/>
  <c r="L136"/>
  <c r="G136"/>
  <c r="G133"/>
  <c r="G131"/>
  <c r="G129"/>
  <c r="G127"/>
  <c r="G126"/>
  <c r="G124"/>
  <c r="G123"/>
  <c r="L121"/>
  <c r="G121"/>
  <c r="L119"/>
  <c r="G119"/>
  <c r="G118"/>
  <c r="G117"/>
  <c r="L116"/>
  <c r="G116"/>
  <c r="L114"/>
  <c r="G114"/>
  <c r="L113"/>
  <c r="G113"/>
  <c r="G109"/>
  <c r="L108"/>
  <c r="G108"/>
  <c r="G107"/>
  <c r="L105"/>
  <c r="G105"/>
  <c r="L104"/>
  <c r="G104"/>
  <c r="L103"/>
  <c r="G103"/>
  <c r="L101"/>
  <c r="G101"/>
  <c r="G99"/>
  <c r="L98"/>
  <c r="G98"/>
  <c r="G96"/>
  <c r="G94"/>
  <c r="L92"/>
  <c r="G92"/>
  <c r="L91"/>
  <c r="G91"/>
  <c r="L90"/>
  <c r="G90"/>
  <c r="L87"/>
  <c r="G87"/>
  <c r="L85"/>
  <c r="G85"/>
  <c r="L83"/>
  <c r="G83"/>
  <c r="G81"/>
  <c r="L80"/>
  <c r="G80"/>
  <c r="L77"/>
  <c r="G77"/>
  <c r="N76"/>
  <c r="L76" s="1"/>
  <c r="G76"/>
  <c r="N75"/>
  <c r="L75" s="1"/>
  <c r="G75"/>
  <c r="G74"/>
  <c r="N72"/>
  <c r="L72" s="1"/>
  <c r="G72"/>
  <c r="N71"/>
  <c r="L71" s="1"/>
  <c r="G71"/>
  <c r="L70"/>
  <c r="G70"/>
  <c r="L69"/>
  <c r="G69"/>
  <c r="L68"/>
  <c r="G68"/>
  <c r="L67"/>
  <c r="G67"/>
  <c r="G66"/>
  <c r="G63"/>
  <c r="G62"/>
  <c r="G61"/>
  <c r="G60"/>
  <c r="G59"/>
  <c r="G58"/>
  <c r="G57"/>
  <c r="G56"/>
  <c r="L53"/>
  <c r="G53"/>
  <c r="P51"/>
  <c r="N51" s="1"/>
  <c r="O51"/>
  <c r="M51" s="1"/>
  <c r="K51" s="1"/>
  <c r="G51"/>
  <c r="L49"/>
  <c r="G49"/>
  <c r="L48"/>
  <c r="G48"/>
  <c r="L47"/>
  <c r="G47"/>
  <c r="N46"/>
  <c r="L46" s="1"/>
  <c r="G46"/>
  <c r="N45"/>
  <c r="L45" s="1"/>
  <c r="G45"/>
  <c r="L44"/>
  <c r="G44"/>
  <c r="L43"/>
  <c r="G43"/>
  <c r="L40"/>
  <c r="H40"/>
  <c r="G40"/>
  <c r="N35"/>
  <c r="L35" s="1"/>
  <c r="N34"/>
  <c r="L34" s="1"/>
  <c r="N33"/>
  <c r="L33" s="1"/>
  <c r="N32"/>
  <c r="L32" s="1"/>
  <c r="N31"/>
  <c r="L31" s="1"/>
  <c r="G31"/>
  <c r="L30"/>
  <c r="G30"/>
  <c r="L29"/>
  <c r="G29"/>
  <c r="L28"/>
  <c r="G28"/>
  <c r="N27"/>
  <c r="L27" s="1"/>
  <c r="G27"/>
  <c r="P25"/>
  <c r="O25"/>
  <c r="M25" s="1"/>
  <c r="L25"/>
  <c r="G25"/>
  <c r="P24"/>
  <c r="O24"/>
  <c r="M24" s="1"/>
  <c r="K24" s="1"/>
  <c r="L24"/>
  <c r="G24"/>
  <c r="P23"/>
  <c r="O23"/>
  <c r="M23" s="1"/>
  <c r="K23" s="1"/>
  <c r="L23"/>
  <c r="G23"/>
  <c r="P22"/>
  <c r="O22"/>
  <c r="M22" s="1"/>
  <c r="K22" s="1"/>
  <c r="L22"/>
  <c r="G22"/>
  <c r="P21"/>
  <c r="O21"/>
  <c r="M21" s="1"/>
  <c r="K21" s="1"/>
  <c r="L21"/>
  <c r="G21"/>
  <c r="P20"/>
  <c r="N20" s="1"/>
  <c r="O20"/>
  <c r="M20" s="1"/>
  <c r="K20" s="1"/>
  <c r="G20"/>
  <c r="P19"/>
  <c r="O19"/>
  <c r="M19" s="1"/>
  <c r="K19" s="1"/>
  <c r="L19"/>
  <c r="G19"/>
  <c r="P18"/>
  <c r="N18" s="1"/>
  <c r="L18" s="1"/>
  <c r="J18" s="1"/>
  <c r="O18"/>
  <c r="M18" s="1"/>
  <c r="K18" s="1"/>
  <c r="G18"/>
  <c r="P17"/>
  <c r="N17" s="1"/>
  <c r="L17" s="1"/>
  <c r="J17" s="1"/>
  <c r="O17"/>
  <c r="M17" s="1"/>
  <c r="K17" s="1"/>
  <c r="G17"/>
  <c r="P16"/>
  <c r="N16" s="1"/>
  <c r="L16" s="1"/>
  <c r="J16" s="1"/>
  <c r="O16"/>
  <c r="M16" s="1"/>
  <c r="K16" s="1"/>
  <c r="G16"/>
  <c r="P15"/>
  <c r="N15" s="1"/>
  <c r="L15" s="1"/>
  <c r="J15" s="1"/>
  <c r="O15"/>
  <c r="M15" s="1"/>
  <c r="K15" s="1"/>
  <c r="G15"/>
  <c r="P14"/>
  <c r="N14" s="1"/>
  <c r="L14" s="1"/>
  <c r="J14" s="1"/>
  <c r="O14"/>
  <c r="M14" s="1"/>
  <c r="K14" s="1"/>
  <c r="G14"/>
  <c r="P13"/>
  <c r="N13" s="1"/>
  <c r="L13" s="1"/>
  <c r="J13" s="1"/>
  <c r="O13"/>
  <c r="M13" s="1"/>
  <c r="K13" s="1"/>
  <c r="I13" s="1"/>
  <c r="G13" s="1"/>
  <c r="P12"/>
  <c r="N12" s="1"/>
  <c r="L12" s="1"/>
  <c r="J12" s="1"/>
  <c r="O12"/>
  <c r="M12" s="1"/>
  <c r="K12" s="1"/>
  <c r="I12" s="1"/>
  <c r="G12" s="1"/>
  <c r="L51" l="1"/>
  <c r="J51" s="1"/>
  <c r="L20"/>
  <c r="J20" s="1"/>
</calcChain>
</file>

<file path=xl/sharedStrings.xml><?xml version="1.0" encoding="utf-8"?>
<sst xmlns="http://schemas.openxmlformats.org/spreadsheetml/2006/main" count="740" uniqueCount="287">
  <si>
    <t>Найменування заходу</t>
  </si>
  <si>
    <t>Виконавці</t>
  </si>
  <si>
    <t>Термін виконання</t>
  </si>
  <si>
    <t>Джерела фінансування</t>
  </si>
  <si>
    <t>Планові обсяги фінансування, тис. грн.</t>
  </si>
  <si>
    <t>Фактичні обсяги фінансування, тис. грн.</t>
  </si>
  <si>
    <t>Усього</t>
  </si>
  <si>
    <t>у тому числі:</t>
  </si>
  <si>
    <t>державний бюджет</t>
  </si>
  <si>
    <t>бюджет міста Києва</t>
  </si>
  <si>
    <t xml:space="preserve">районний бюджет </t>
  </si>
  <si>
    <t xml:space="preserve">інші кошти не бюджетних джерел </t>
  </si>
  <si>
    <t>Розвиток первинної медико-санітарної допомоги</t>
  </si>
  <si>
    <t>Центри первинної медико-санітарної допомоги</t>
  </si>
  <si>
    <t>1.1. Впровадження автономізації закладів охорони здоров'я (розробка та запровадження нових систем моніторингу, контролю  і  аналізу діяльності закладів охорони здоров'я, відокремлення непрофільної діяльності; реорганізація закладів охорони здоров'я шляхом перетворення їх в комунальні некомерційні підприємства)</t>
  </si>
  <si>
    <t>Департамент охорони здоров'я,  УОЗ РДА</t>
  </si>
  <si>
    <t>2017 - 2019</t>
  </si>
  <si>
    <t>Без фінансування</t>
  </si>
  <si>
    <t>1.2. Подальший розвиток інституту сімейного лікаря в столиці</t>
  </si>
  <si>
    <t>Департамент охорони здоров'я, УОЗ РДА</t>
  </si>
  <si>
    <t>1.3. Введення програми управління бронхіальною астмою на рівні ПМСД з реімбурсацією 100 % від ціни відшкодування особам, які перебувають на обліку</t>
  </si>
  <si>
    <t>Бюджет міста Києва</t>
  </si>
  <si>
    <t>1.4. Введення програми управління щодо відшкодування коштів хворим з хронічними обструктивними захворюваннями легень</t>
  </si>
  <si>
    <t>1.5. Введення програми управління артеріальною гіпертензією на рівні первинної медико-санітарної допомоги з реімбурсацією в розмірі 50 % пенсіонерам і особам працездатного віку від розрахункової ціни відшкодування</t>
  </si>
  <si>
    <t>1.6. Введення програми управління стенокардією на рівні ПМСД з реімбурсацією в розмірі 50 %</t>
  </si>
  <si>
    <t>1.7. Введення програми управління виразковою хворобою шлунку і 12-ти палої кишки на рівні ПМСД з реімбурсацією лікарських засобів у розмірі 100 % дітям, 50 % пенсіонерам і 50 % особам працездатного віку від розрахункової ціни відшкодування</t>
  </si>
  <si>
    <t>2017-2019</t>
  </si>
  <si>
    <t xml:space="preserve">1.8. Профілактика вроджених аномалій. Забезпечення фолієвою кислотою вагітних жінок в перший триместр вагітності                   </t>
  </si>
  <si>
    <t>1.9. Забезпечення інвалідів і дітей-інвалідів технічними засобами з мовним виводом</t>
  </si>
  <si>
    <t xml:space="preserve">1.10. Забезпечення витратними матеріалами для скринінгу населення  з метою ранньої діагностики цукрового діабету </t>
  </si>
  <si>
    <t>1.11. Забезпечення витратними матеріалами для скринінгу населення для визначення рівня холестерину</t>
  </si>
  <si>
    <t>1.12 Забезпечення дитячим харчуванням дітей перших двох років життя із малозабезпечених сімей в порядку, визначеному чинним законодавством</t>
  </si>
  <si>
    <t>Департамент охорони здоров'я;  заклади, що надають первинну медичну допомогу</t>
  </si>
  <si>
    <t>1.13 Забезпечення виплати медичним працівникам комунальних некомерційних підприємств первинної ланки надання медичної допомоги пенсій за віком на пільгових умовах</t>
  </si>
  <si>
    <t>1.14 Проведення капітальних ремонтів  комунальних некомерційних підприємств первинної ланки надання медичної допомоги</t>
  </si>
  <si>
    <t>Зменшення поширеності інфекційних хвороб</t>
  </si>
  <si>
    <t>2.1. Забезпечення зниження рівня захворюваності груп епідемічного ризику на гепатит B шляхом проведення щеплень</t>
  </si>
  <si>
    <t>Департамент охорони здоров'я</t>
  </si>
  <si>
    <t>2.2. Забезпечення проведення передсезонної імунопрофілактики грипу в групах епідемічного ризику (в тому числі дітей з будинків дитини, медичних працівників закладів охорони здоров'я)</t>
  </si>
  <si>
    <t>2.3. Закупівля імунобіологічних препаратів для проведення екстреної імунопрофілактики проти дифтерії, правця, сказу за епідемічними показаннями серед дитячого та дорослого населення</t>
  </si>
  <si>
    <t>2.4. Забезпечення закупівлі туберкуліну з метою своєчасної діагностики для лікувально-профілактичних закладів педіатричної мережі</t>
  </si>
  <si>
    <t>2.5. Забезпечення закупівлі вакцини проти пневмококової інфекції для щеплення дітей групи ризику за станом здоров'я</t>
  </si>
  <si>
    <t>2.6. Удосконалення алгоритму наступності надання медичної допомоги, чітке визначення маршруту пацієнта з урахуванням локальних протоколів</t>
  </si>
  <si>
    <t>2.7.Cтворення систем спостереження та контролю за захворюваністю населення CDC Kiev (створення та функціонування комунального некомерційного підприємства "Київський центр громадського здоров'я" виконавчого органу Київської міської ради (Київської міської державної адміністрації)</t>
  </si>
  <si>
    <t xml:space="preserve">2.8. Популяризація  здорового способу життя та відмови від шкідливих звичок, формування позитивного ставлення громадян до фізичної культури і спорту  </t>
  </si>
  <si>
    <t xml:space="preserve">2.9. Залучення людей з особливими потребами до фізкультурно-оздоровчої діяльності та реабілітації </t>
  </si>
  <si>
    <t>Розвиток вторинної (спеціалізованої) медичної допомоги</t>
  </si>
  <si>
    <t>Консультативно-діагностичні центри, консультативні поліклініки ЛПЗ</t>
  </si>
  <si>
    <t>Раннє виявлення онкологічних захворювань</t>
  </si>
  <si>
    <t>1.1. Запровадження скринінгових програм в роботі закладів охорони здоров'я з метою раннього виявлення передпухлинних захворювань і злоякісних новоутворень, зокрема шийки матки, молочної залози, та інших локалізацій, використання електронних систем цитологічних обстежень (навчання лікарів скринінговим програмам)</t>
  </si>
  <si>
    <t>1.2 Запровадження в Дніпровському районі міста Києва скринінгової програми по ранньому виявленню колоректального раку</t>
  </si>
  <si>
    <t>Департамент охорони здоров'я, УОЗ Дніпровської РДА</t>
  </si>
  <si>
    <t>Ендокринологічні захворювання</t>
  </si>
  <si>
    <t>2.1. Цукровий діабет</t>
  </si>
  <si>
    <t>2.1.1. Забезпечення тест-смужками хворих на цукровий діабет для контролю рівня глюкози у крові</t>
  </si>
  <si>
    <t>2.1.2. Забезпечення  хворих на цукровий діабет інсулінами в порядку, визначеному Кабінетом Міністрів України</t>
  </si>
  <si>
    <t>2.1.3. Забезпечення витратними матеріалами до експрес - аналізаторів для вимірювання глікованого гемоглобіну</t>
  </si>
  <si>
    <t>2.1.4. Забезпечення витратними матеріалами до біохімічних аналізаторів для вимірювання мікроальбумінурії та визначення креатинину крові</t>
  </si>
  <si>
    <t>2.1.5. Забезпечення приладами для постійної інфузії інсуліну (інсуліновими помпами) дітей  з лабільним перебігом цукрового діабету</t>
  </si>
  <si>
    <t>Департамент охорони здоров'я, УОЗ ДРДА</t>
  </si>
  <si>
    <t>2.1.6. Забезпечення дітей з лабільним перебігом цукрового діабету комплектами витратних матеріалів до приладів для постійної інфузії інсуліну (інсулінових помп)</t>
  </si>
  <si>
    <t>2.1.7. Забезпечення дітей, хворих на цукровий діабет, препаратами глюкагону для невідкладної терапії гіпоглікемій</t>
  </si>
  <si>
    <t>2.2. Гіпофізарний нанізм та нанізм різного походження</t>
  </si>
  <si>
    <t>2.2.1. Забезпечення препаратами гормону росту дітей, хворих на гіпофізарний нанізм та нанізм різного походження</t>
  </si>
  <si>
    <t>Розвиток амбулаторної нефрологічної допомоги</t>
  </si>
  <si>
    <t>3.1. Забезпечення препаратами імуносупресивної терапії пацієнтів, які перенесли операцію трансплантації нирки та солідних органів, і хворих з нефротичним синдромом</t>
  </si>
  <si>
    <t>Лікарні інтенсивного лікування (ЛІЛ)</t>
  </si>
  <si>
    <t>Лікування серцево-судинних та судинно-мозкових захворювань</t>
  </si>
  <si>
    <t>1.1. Забезпечення інфарктних відділень закладів охорони здоров'я препаратами для проведення тромболізису та ад'ювантного супроводу  хворих на гострий коронарний синдром</t>
  </si>
  <si>
    <t>1.2. Забезпечення хворих високого ризику кардіологічних та інфарктних відділень закладів охорони здоров'я ефективними засобами профілактики тромбоемболічних ускладнень</t>
  </si>
  <si>
    <t>1.3. Забезпечення хворих інфарктних та кардіологічних відділень закладів охорони здоров'я високоефективними антиаритмічними засобами</t>
  </si>
  <si>
    <t>1.4. Забезпечення хворих інфарктних відділень закладів охорони здоров'я високоефективними засобами лікування кардіогенного шоку різноманітного походження</t>
  </si>
  <si>
    <t>1.5. Забезпечення інфарктних відділень закладів охорони здоров'я препаратами для стабілізації інфарктзалежної атеросклеротичної бляшки у хворих на гострий коронарний синдром</t>
  </si>
  <si>
    <t>1.6. Передбачити видатки на проведення тромболізису та нейропротекції в судинних центрах для лікування хворих на мозковий інсульт</t>
  </si>
  <si>
    <t>1.7. Забезпечення функціонування закладів охорони здоров'я за принципом "Чиста медицина - безпечна медицина"</t>
  </si>
  <si>
    <t xml:space="preserve">1.8. Затвердження складу Госпітальної ради для визначення проблемних питань, координації дій, розробки пропозицій та рекомендацій щодо їх реалізації у сфері охорони здоровя   </t>
  </si>
  <si>
    <t>Лікарні планового лікування (ЛПЛ)</t>
  </si>
  <si>
    <t>Розвиток нефрологічної допомоги</t>
  </si>
  <si>
    <t>1.1. Впровадження методу прижиттєвої пункційної біопсії нирки у Київському міському науково-практичному центрі нефрології та діалізу Київської міської клінічної лікарні № 3</t>
  </si>
  <si>
    <t>1.2. Забезпечення закупівлі виробів медичного призначення, витратних матеріалів, необхідних для проведення гемодіалізу, гемофільтрації та перитонеального діалізу у дітей та дорослих</t>
  </si>
  <si>
    <t xml:space="preserve">1.3. Забезпечення закупівлі медикаментів (в т.ч. вакцин проти гепатиту), засобів медичного призначення та витратних матеріалів, необхідних для проведення замісної ниркової терапії          </t>
  </si>
  <si>
    <t xml:space="preserve">2017 - 2019            </t>
  </si>
  <si>
    <t>1.4. Забезпечення закупівлі препаратів еритропоетину для пацієнтів, що лікуються методами замісної ниркової терапії</t>
  </si>
  <si>
    <t>1.5. Забезпечення закупівлі препаратів для корекції порушень фосфорно-кальцієвого обміну, вторинного гіперпаратиреозу для пацієнтів, що лікуються методами замісної ниркової терапії</t>
  </si>
  <si>
    <t>1.6. Забезпечення закупівлі лабораторних реактивів для обстеження пацієнтів, які лікуються замісною підтримувальною терапією</t>
  </si>
  <si>
    <t>1.7. Забезпечення закупівлі лабораторних аналізаторів крові та сечі для лабораторії Київського міського науково-практичного центру нефрології та діалізу Київської міської клінічної лікарні № 3</t>
  </si>
  <si>
    <t>Розвиток ендокринологічної допомоги</t>
  </si>
  <si>
    <t>2.1. Забезпечення закладів охорони здоров'я реактивами, тест - системами та витратними матеріалами для вимірювання глікованого гемоглобіну, мікроальбумінурії та постійного моніторингу глюкози в крові</t>
  </si>
  <si>
    <t>Департамент охорони здоров'я,УОЗ РДА</t>
  </si>
  <si>
    <t>2.2. Забезпечення закупівлі реактивів для визначення статевих гормонів</t>
  </si>
  <si>
    <t>2.3. Закупівля реактивів та тест - систем для обстеження хворих з тиреоїдною патологією</t>
  </si>
  <si>
    <t>2.4. Проведення скринінгових обстежень дітей та  вагітних жінок з метою раннього виявлення йододефіциту</t>
  </si>
  <si>
    <t>Розвиток неврологічної допомоги</t>
  </si>
  <si>
    <t>3.1. Розсіяний склероз</t>
  </si>
  <si>
    <t>3.1.1. Забезпечення проведення лікування хворим на розсіяний склероз</t>
  </si>
  <si>
    <t>3.1.2. Забезпечення проведення діагностичних обстежень хворих на розсіяний склероз</t>
  </si>
  <si>
    <t>3.2. Медична допомога дітям з ДЦП</t>
  </si>
  <si>
    <t>3.2.1. Закупівля медикаментів для дітей, хворих на церебральний параліч (Ботулінічний токсин типу А)</t>
  </si>
  <si>
    <t>3.3. Медична допомога дітям, хворим на епілепсію</t>
  </si>
  <si>
    <t>3.3.1. Закупівля медикаментів для дітей, хворих на епілепсію</t>
  </si>
  <si>
    <t>3.4. Медична допомога дітям, хворим на аутизм</t>
  </si>
  <si>
    <t>3.4.1. Забезпечення лікарськими засобами дітей міста Києва, хворих на аутизм</t>
  </si>
  <si>
    <t>Онкологічна служба</t>
  </si>
  <si>
    <t>4.1. Удосконалення методів діагностики та лікування онкологічних хворих</t>
  </si>
  <si>
    <t>4.1.1. Забезпечення Київського міського клінічного онкологічного центру лікарськими засобами та препаратами супроводу для лікування онкологічних хворих</t>
  </si>
  <si>
    <t>Департамент охорони здоров'я, Київський міський клінічний онкологічний центр</t>
  </si>
  <si>
    <t>4.1.2. Забезпечення Київського міського клінічного онкологічного центру радіофармацев-тичними препаратами, джерелами іонізуючого випромінювання, радіоізотопами</t>
  </si>
  <si>
    <t xml:space="preserve">4.1.3. Забезпечення Київського міського клінічного онкологічного центру комплектами систем для проведення інтраопераційної внутрішньо-порожнинної хіміогіпертер-мічної перфузії </t>
  </si>
  <si>
    <t>4.2. Удосконалення діагностики та лікування онкологічно хворих дітей</t>
  </si>
  <si>
    <t>4.2.1. Забезпечення дітей, хворих на онкологічні захворювання, лікарськими засобами та виробами медичного призначення</t>
  </si>
  <si>
    <t>4.3. Забезпечення функціонування Центру ядерної медицини Київського міського клінічного онкологічного центру</t>
  </si>
  <si>
    <t>4.3.1. Забезпечення джерелами іонізуючого випромінювання, засобами радіологічної безпеки, витратними матеріалами та сервісного обслуговування високотехно-логічного обладнання</t>
  </si>
  <si>
    <t>Розвиток офтальмохірургії</t>
  </si>
  <si>
    <t>5.1. Забезпечення закупівлі витратних матеріалів для проведення оперативних втручань при катаракті та вітреоретинальній патології</t>
  </si>
  <si>
    <t>5.2. Забезпечення закупівлі інгібіторів ангіогенезу для лікування вікових макулярних дегенерацій</t>
  </si>
  <si>
    <t>Адаптація стомованих хворих</t>
  </si>
  <si>
    <t>6.1. Забезпечення хворих засобами догляду за стомою</t>
  </si>
  <si>
    <t>Ендопротезування суглобів</t>
  </si>
  <si>
    <t>7.1. Забезпечення закупівлі ендопротезів колінних та кульшових суглобів та наборів інструментарію для їх імплантації</t>
  </si>
  <si>
    <t>7.2. Забезпечення закупівлі ендопротезів  кульшових суглобів  для екстреного протезування</t>
  </si>
  <si>
    <t xml:space="preserve">7.3. Забезпечення закупівлі ендопротезів плечових суглобів для планового та екстреного ендопротезування </t>
  </si>
  <si>
    <t>8.1. Закупівля обладнання для лабораторій, в яких здійснюється діагностика та моніторинг лікування вірусних гепатитів</t>
  </si>
  <si>
    <t>8.2. Забезпечення етіотропним противірусним лікуванням хворих на вірусний гепатит В і С</t>
  </si>
  <si>
    <t>8.3. Закупівля швидких тест-систем для проведення діагностики грипу</t>
  </si>
  <si>
    <t>Департамент охорони здоров'я, ЗОЗ, УОЗ РДА</t>
  </si>
  <si>
    <t>Орфанні захворювання</t>
  </si>
  <si>
    <t>Рідкісні ендокринні хвороби, розлади харчування та порушення обміну речовин</t>
  </si>
  <si>
    <t>1.1. Муковісцидоз</t>
  </si>
  <si>
    <t>1.1.1. Забезпечити лікарськими засобами хворих на муковісцидоз</t>
  </si>
  <si>
    <t>1.1.2. Забезпечити хворих на муковісцидоз харчовими продуктами, що містять гідролізований білок та жирні кислоти з середньою довжиною ланцюга</t>
  </si>
  <si>
    <t xml:space="preserve">2017 - 2019         </t>
  </si>
  <si>
    <t>1.2. Фенілкетонурія</t>
  </si>
  <si>
    <t>1.2.1. Забезпечити закупівлю наборів реактивів для  скринінгового обстеження новонароджених на спадкові  захворювання</t>
  </si>
  <si>
    <t>1.2.2. Проводити закупівлю за бюджетні кошти наборів реактивів для  повторного скринінгу на спадкові захворювання</t>
  </si>
  <si>
    <t>1.2.3. Закупівля обладнання та витратних матеріалів для обстеження хворих із спадковою патологією</t>
  </si>
  <si>
    <t>1.2.4. Закупівля за бюджетні кошти продуктів лікувального харчування хворих на фенілкетонурію згідно з існуючим реєстром</t>
  </si>
  <si>
    <t>1.3. Хвороба Гоше</t>
  </si>
  <si>
    <t>1.3.1. Забезпечення лікарськими засобами хворих на хворобу Гоше</t>
  </si>
  <si>
    <t>1.4. Діабет нецукровий</t>
  </si>
  <si>
    <t>1.4.1. Забезпечення хворих на нецукровий діабет препаратами десмопресин (50 % для інтраназального введення та 50 % для перорального введення) та мінірин</t>
  </si>
  <si>
    <t>1.4.2. Забезпечення дітей, хворих на нецукровий діабет, препаратами десмопресин (40 % для інтраназального введення та 60 % для перорального введення) та мінірин</t>
  </si>
  <si>
    <t>1.5. Акромегалія і гіпофізарний гігантизм</t>
  </si>
  <si>
    <t>1.5.1. Забезпечити лікарськими засобами дорослих хворих з акромегалією та гігантизмом</t>
  </si>
  <si>
    <t>1.5.2. Забезпечити лікарськими засобами дітей з гігантизмом</t>
  </si>
  <si>
    <t>1.6. Передчасне статеве дозрівання центрального походження</t>
  </si>
  <si>
    <t>1.6.1. Забезпечення дітей з передчасним статевим розвитком аналогами гонадотропин-рилизинг гормона</t>
  </si>
  <si>
    <t>1.7. Мукополісахарідоз</t>
  </si>
  <si>
    <t>1.7.1. Забезпечити лікарськими засобами дітей з мукополісахарі-дозом</t>
  </si>
  <si>
    <t>1.8. Тирозинемія</t>
  </si>
  <si>
    <t>1.8.1. Забезпечити лікарськими засобами дітей з тирозинемією</t>
  </si>
  <si>
    <t>Рідкісні хвороби крові й кровотворних органів та окремі порушення із залученням імунного механізму</t>
  </si>
  <si>
    <t>2.1. Коагулопатії</t>
  </si>
  <si>
    <t>2.1.1. Забезпечення препаратами замісної терапії дітей, хворих на коагулопатії</t>
  </si>
  <si>
    <t>2.1.2. Забезпечення препаратами замісної терапії дорослих, хворих на коагулопатії</t>
  </si>
  <si>
    <t>2.2. Вроджені імунодефіцити</t>
  </si>
  <si>
    <t>2.2.1. Забезпечення лікарськими засобами хворих на  первинний імунодефіцит</t>
  </si>
  <si>
    <t>2.3. Забезпечення лікування дітей, хворих на тяжку нейтропенію</t>
  </si>
  <si>
    <t>2.3.1. Закупівля гранулоцитарного колостимулю-ючого фактору (Г-КСФ)</t>
  </si>
  <si>
    <t xml:space="preserve">2017 - 2019              </t>
  </si>
  <si>
    <t>Рідкісні хвороби нервової системи</t>
  </si>
  <si>
    <t>3.1. Інші види генералізованої епілепсії та епілептичних синдромів</t>
  </si>
  <si>
    <t>3.1.1. Забезпечення лікарськими засобами дітей, хворих на інші види генералізованої епілепсії та епілептичних синдромів</t>
  </si>
  <si>
    <t>Рідкісні хвороби системи кровообігу</t>
  </si>
  <si>
    <t>4.1. Легенева гіпертензія</t>
  </si>
  <si>
    <t>4.1.1. Забезпечення лікарськими засобами хворих на легеневу гіпертензію</t>
  </si>
  <si>
    <t>Рідкісні природжені вади розвитку, деформації та хромосомні аномалії</t>
  </si>
  <si>
    <t>5.1. Бульозний епідермоліз</t>
  </si>
  <si>
    <t>5.1.1. Забезпечення лікарськими засобами та виробами медичного призначення хворих з бульозним епідермолізом</t>
  </si>
  <si>
    <t>5.1.2. Забезпечення лікувальним харчуваннм хворих з бульозним епідермолізом, що супроводжується білково-енергетичною недостатністю</t>
  </si>
  <si>
    <t>Рідкісні хвороби кістково-м'язової системи та сполучної тканини</t>
  </si>
  <si>
    <t>6.1. Системний червоний вовчак</t>
  </si>
  <si>
    <t>6.1.1. Забезпечення лікарськими засобами та виробами медичного призначення дорослих, хворих на системний червоний вовчак</t>
  </si>
  <si>
    <t>6.1.2. Забезпечення базисної терапії для дітей, хворих на системний червоний вовчак</t>
  </si>
  <si>
    <t>6.2. Ювенільний ревматоїдний артрит</t>
  </si>
  <si>
    <t>6.2.1. Забезпечити закупівлю препаратів базисної  та імунної терапії  для хворих на ювенільний ревматоїдний артрит дітей та дорослих, що отримували лікування</t>
  </si>
  <si>
    <t>6.3. Дерматополіміозит</t>
  </si>
  <si>
    <t>6.3.1. Забезпечення базисної терапії для дітей, хворих на дерматополіміозит</t>
  </si>
  <si>
    <t>6.4. Склеродермія</t>
  </si>
  <si>
    <t>6.4.1. Забезпечення базисної терапії для дітей, хворих на склеродермію</t>
  </si>
  <si>
    <t>Рідкісні новоутворення</t>
  </si>
  <si>
    <t>7. Забезпечення хіміопрепаратами та супроводжуючою терапією хворих з онкогематологічною патологією</t>
  </si>
  <si>
    <t>Допомога ветеранам війни та учасникам антитерористичної операції</t>
  </si>
  <si>
    <t>Забезпечити трикратне надання безкоштовних продовольчих наборів до Дня перемоги над нацизмом у Другій світовій війні (Дня Перемоги), Дня визволення України від фашистських загарбників та Дня визволення Києва інвалідам Великої Вітчизняної війни та учасникам антитерористичної операції, які перебувають на лікуванні у комунальних закладах охорони здоров'я міста Києва</t>
  </si>
  <si>
    <t>Розвиток стоматологічної допомоги</t>
  </si>
  <si>
    <t>Забезпечення зубним протезуванням пільгових верств населення, якщо розмір середньомісячного сукупного доходу сім'ї в розрахунку на одну особу за попередні шість місяців не перевищує величини доходу, який дає право на податкову соціальну пільгу у порядку, визначеному Кабінетом Міністрів України</t>
  </si>
  <si>
    <t>Забезпечити зубним протезуванням учасників бойових дій антитерористичної операції в повному обсязі на основі сучасних технологій</t>
  </si>
  <si>
    <t>ТМО "Київська стоматологія" у місті Києві</t>
  </si>
  <si>
    <t>Профілактика стоматологічних захворювань (герметизація фісур) у дітей</t>
  </si>
  <si>
    <t>Розвиток трансплантології</t>
  </si>
  <si>
    <t>Оснащення Київського центру трансплантації кісткового мозку медичним, лабораторним, діагностичним та іншим обладнанням</t>
  </si>
  <si>
    <t xml:space="preserve">Забезпечення проведення діагностики та лікування хворих </t>
  </si>
  <si>
    <t>2.1. Забезпечення проведення діагностики та лікування хворих із застосуванням сучасних медичних технологій, а також їх лабораторно-діагностичний та медикаментозний супровід у посттрансплантаційному періоді (закупівля медикаментів, лабораторних реактивів, витратних матеріалів)</t>
  </si>
  <si>
    <t>2.2.Лабораторне визначення концентрації імуносупресорів в крові хворого, який переніс трансплантацію органів (трансплантаційний моніторинг)</t>
  </si>
  <si>
    <t>Розвиток служби крові</t>
  </si>
  <si>
    <t>Впровадження обстеження донорів крові та її компонентів в місті Києві на Кеll - належність</t>
  </si>
  <si>
    <t>Оснащення необхідним обладнанням Київського міського центру крові та відділення трансфузіології для створення Єдиного донорського та координаційного медичного центру з метою забезпечення обміном інформацією між закладами охорони здоров'я</t>
  </si>
  <si>
    <t>2017 - 2018</t>
  </si>
  <si>
    <t>Оснащення Київського міського центру крові авторефрижераторами для транспортування замороженої донорської плазми</t>
  </si>
  <si>
    <t>Оснащення Київського міського центру крові та відділення трансфузіології новітнім уніфікованим обладнанням для заготівлі, переробки, обстеження, проведення контролю якості та зберігання зразків донорської крові та її компонентів</t>
  </si>
  <si>
    <t>Забезпечення Київського міського центру крові обладнанням та витратними матеріалами до нього (високочутливими тест-системами для проведення скринінгу донорської крові та її компонентів на наявність маркерів гемотрансмісивних інфекцій (ВІЛ 1/2 антиген/антитіло, HBsAg, ants HBcort IgM+G, anti HCV, збудник сифілісу)</t>
  </si>
  <si>
    <t>Забезпечення Київського міського центру крові автоматизованим обладнанням, витратними матеріалами та тест-наборами для проведення скринінгу донорської крові та її компонентів на наявність маркерів гемотрансмісивних інфекцій молекулярно-генетичним методом</t>
  </si>
  <si>
    <t>Забезпечення Київського міського центру крові та відділення трансфузіології одноразовою пластикатною тарою типу "ГЕМАКОН" для заготівлі донорської крові та її компонентів, у тому числі з лейкофільтром</t>
  </si>
  <si>
    <t>Забезпечення Київського міського центру крові та відділення трансфузіології обладнанням та витратним матеріалом для проведення апаратного плазма- та цитоферезу</t>
  </si>
  <si>
    <t>Створення на базі Київського міського центру крові "Міського кріобанку" та оснащення його сучасним обладнанням</t>
  </si>
  <si>
    <t>Оснастити "Міський кріобанк" витратним матеріалом для проведення довгострокового зберігання компонентів крові рідкісних груп при помірно низьких та ультранизьких температурах</t>
  </si>
  <si>
    <t>Оснащення Київського міського центру крові обладнанням для стерилізації медичного інвентарю та утилізації біологічних відходів</t>
  </si>
  <si>
    <t>Забезпечення Київського міського центру крові та відділення трансфузіології обладнанням для проведення шестимісячної карантинізації донорської плазми</t>
  </si>
  <si>
    <t>Забезпечення Київського міського центру крові витратним матеріалом для проведення вірусінактивації плазми</t>
  </si>
  <si>
    <t>Забезпечення слухопротезуванням осіб з проблемами слуху</t>
  </si>
  <si>
    <t>Забезпечення слуховими апаратами інвалідів та соціально незахищених верств населення, які мають вади слуху</t>
  </si>
  <si>
    <t xml:space="preserve">Забезпечення кохлеарними імплантами пацієнтів, які мають вади слуху         </t>
  </si>
  <si>
    <t xml:space="preserve">Здійснення заміни мовного процесора                        </t>
  </si>
  <si>
    <t>Наркологічна допомога</t>
  </si>
  <si>
    <t>Для забезпечення надання якісної наркологічної допомоги мешканцям м. Києва та запобігання розповсюдженню ВІЛ-інфекції продовжити розширення сайтів замісної підтримувальної терапії, амбулаторних програм детоксикації для наркологічних хворих на базі Київської міської наркологічної клінічної  лікарні "Соціотерапія"</t>
  </si>
  <si>
    <t>Департамент охорони здоров'я, Київська міська наркологічна клінічна лікарня "Соціотерапія"</t>
  </si>
  <si>
    <t>Репродуктивне здоров'я</t>
  </si>
  <si>
    <t>Створення умов безпечного материнства</t>
  </si>
  <si>
    <t>1.1. Забезпечення акушерських відділень препаратами для надання невідкладної медичної допомоги (новосевен, гелофузин, простогландини, транексанова кислота, пабал, октаплекс, геласпан, тетраспан)</t>
  </si>
  <si>
    <t>1.2. Здійснення заходів щодо забезпечення контрацептивами жінок з тяжкими захворюваннями, внаслідок яких вагітність та пологи загрожують життю, відповідно до клінічного протоколу</t>
  </si>
  <si>
    <t>1.3. Забезпечення закладів охорони здоров'я антирезусним імуноглобуліном для запобігання гемолітичній хворобі новонароджених відповідно до клінічного протоколу</t>
  </si>
  <si>
    <t xml:space="preserve">1.4. Забезпечення препаратами для лікування дихальних розладів новонароджених   </t>
  </si>
  <si>
    <t>1.5. Впровадження вакцинації дівчат, що не живуть статевим життям, проти папіломи - вірусу людини</t>
  </si>
  <si>
    <t>1.6. Забезпечення закупівлі тест-систем для обстеження груп ризику населення на TORC-інфекції та інші інфекції, що передаються статевим шляхом</t>
  </si>
  <si>
    <t>1.7 Лікування безпліддя методами допоміжних репродуктивних технологій шляхом проведення одного курсу (одна спроба) запліднення  з використання допоміжних репродуктивних технологій (ДРТ)</t>
  </si>
  <si>
    <t>1.8 Забезпечення закупівлі препаратів для парентерального харчування недоношених новонароджених в м. Києві</t>
  </si>
  <si>
    <t>Здоров'я жінки</t>
  </si>
  <si>
    <t>2.1. Організація Міського центру скринінгу онкологічних захворювань (структурний підрозділ закладу охорони здоров'я без права юридичної особи)</t>
  </si>
  <si>
    <t>2.1.1. Забезпечення Міського центру скринінгу онкологічних захворювань обладнанням</t>
  </si>
  <si>
    <t>2.1.2. Забезпечення Міського центру скринінгу онкологічних захворювань витратними матеріалами</t>
  </si>
  <si>
    <t>2.2. Реабілітація після лікування раку грудної залози</t>
  </si>
  <si>
    <t>2.2.1. Розробити та опрацювати перелік заходів щодо психологічної та соціальної реабілітації жінок, які перенесли оперативні втручання з приводу злоякісних новоутворень</t>
  </si>
  <si>
    <t>2.2.2. Створити кабінет / кабінети психологічної та соціальної реабілітації жінок, які перенесли оперативні втручання з приводу злоякісних новоутворень</t>
  </si>
  <si>
    <t>Інші кошти (кошти благодійних організацій)</t>
  </si>
  <si>
    <t>2.3. Скринінг патології шийки матки</t>
  </si>
  <si>
    <t>2.3.1. Забезпечити навчання кадрів серед лікарів-лаборантів та лаборантів з цитологічної діагностики (20-30 спеціалістів)</t>
  </si>
  <si>
    <t>Хоспісна та паліативна допомога</t>
  </si>
  <si>
    <t>Забезпечити діючі хоспіси та паліативні відділення (з урахуванням збільшення щорічно на 25 ліжок) медикаментами та засобами догляду за важкохворими</t>
  </si>
  <si>
    <t>Забезпечити медикаментами та засобами догляду за важкохворими на амбулаторному етапі</t>
  </si>
  <si>
    <t>Покращення матеріально-технічної бази комунальних підприємств та закладів охорони здоров'я територіальної громади міста Києва</t>
  </si>
  <si>
    <t>1.1. Оновлення парку автомобілів екстреної (швидкої) медичної допомоги, у тому числі реанімобілів для транспортування новонароджених</t>
  </si>
  <si>
    <t>Департамент охорони здоров'я, КО "Київмедспецтранс"</t>
  </si>
  <si>
    <t>Екстрена медична допомога</t>
  </si>
  <si>
    <t>Надання екстреної медичної допомоги на догоспітальному етапі хворим з серцево-судинними та судинно-мозковими захворюваннями</t>
  </si>
  <si>
    <t>1.1. Забезпечення бригад екстреної (швидкої) медичної допомоги препаратами для проведення тромболізису та ад'ювантного супроводу у хворих на гострий коронарний синдром</t>
  </si>
  <si>
    <t>Департамент охорони здоров'я, Центр екстреної медичної допомоги та медицини катастроф міста Києва</t>
  </si>
  <si>
    <t xml:space="preserve">1.2. Вдосконалення системи надання екстреної медичної допомоги та медицини катастроф шляхом застосування електронних систем та створення єдиної диспетчерської служби невідкладної медичної допомоги </t>
  </si>
  <si>
    <t>Третинна високоспеціалізована медична допомога</t>
  </si>
  <si>
    <t>Заклади охорони здоров'я, що надають третинну високоспеціалізовану медичну допомогу</t>
  </si>
  <si>
    <t>Розвиток нейрохірургії</t>
  </si>
  <si>
    <t>1.1. Закупівля лікарських засобів, систем для спинальної стабілізації та наборів інструментарію, витратних матеріалів для вертебропластики, кіфопластики та лікворошунтування, витратних матеріалів для рентгенендоваскулярної нейрохірургії</t>
  </si>
  <si>
    <t>Розвиток дитячої нейрохірургії</t>
  </si>
  <si>
    <t>2.1. Закупівля операційного обладнання (мікроскоп операційний з кріслом) для Київського міського центру дитячої нейрохірургії</t>
  </si>
  <si>
    <t>2.2. Закупівля стола нейрохірургічного операційного для проведення оперативних втручань у дітей</t>
  </si>
  <si>
    <t>2.3. Закупівля лікворошунтуючих систем для Київського міського центру дитячої нейрохірургії</t>
  </si>
  <si>
    <t>2.4. Закупівля церебрального ендоскопу для впровадження в практику дитячої нейрохірургії ендоскопічних оперативних втручань</t>
  </si>
  <si>
    <t>Хірургія серця та судин</t>
  </si>
  <si>
    <t>Забезпечити киян, які потребують кардіохірургічного втручання, лікарськими засобами та виробами медичного призначення</t>
  </si>
  <si>
    <t>3.1. Забезпечити кардіохірургічні та спеціалізовані відділення для кардіохірургічних втручань необхідними лікарськими засобами та виробами медичного призначення</t>
  </si>
  <si>
    <t>3.2. Реалізація договору про співпрацю закладів охорони здоров'я, що входять до сфери управління Департаменту охорони здоров'я, з Державною установою "Науково-практичний медичний центр дитячої кардіології та кардіохірургії Міністерства охорони здоров'я України"</t>
  </si>
  <si>
    <t xml:space="preserve">Розвиток системи охорони здоров'я </t>
  </si>
  <si>
    <t>Інформатизація сектора охорони здоров’я</t>
  </si>
  <si>
    <t xml:space="preserve">1.1. Використання інформаційно-комунікаційних технологій у сфері управління та надання медичних послуг </t>
  </si>
  <si>
    <t>1.2. Впровадження в закладах охорони здоров'я всеукраїнської системи E-health</t>
  </si>
  <si>
    <t>Підтримка киян</t>
  </si>
  <si>
    <t>2.1. Надання медичної допомоги пільговим категоріям населення, дітям, учасникам бойових дій, в тому числі санаторно-курортне лікування, медична реабілітація, лікування за кордоном тощо</t>
  </si>
  <si>
    <t>Впровадження реформ системи охорони здоров'я щодо діяльності закладів охорони здоров'я</t>
  </si>
  <si>
    <t>3.1. Впровадження нових механізмів фінансування системи охорони здоров'я після прийняття відповідних нормативно-правових актів</t>
  </si>
  <si>
    <t>3.2. Впровадження нових механізмів забезпечення громадян медичною допомогою, після прийняття відповідних нормативно-правових актів</t>
  </si>
  <si>
    <t>2018 - 2019</t>
  </si>
  <si>
    <t>3.3. Дотримання права пацієнта на вільний вибір закладу охорони здоров’я та лікаря для отримання медичних послуг</t>
  </si>
  <si>
    <t xml:space="preserve">Забезпечення системи охорони здоров'я міста професійними кадрами </t>
  </si>
  <si>
    <t>4.1.Направлення лікарів на курси з підготовки лікарів-спеціалістів з організації і управління охороною здоров'я</t>
  </si>
  <si>
    <t>4.2. Навчання в тренінговому центрі лікарів екстреної медичної допомоги на постійній основі</t>
  </si>
  <si>
    <t xml:space="preserve"> Інформація  про виконання Міської цільової програми "Здоров'я киян" на 2017-2019 р.р. </t>
  </si>
  <si>
    <t>за 2017-2019 роки</t>
  </si>
  <si>
    <t>1. Міська цільова програма "Здоров'я киян" на 2017-2019 р.р. зі змінами рішення КМР від 27.09.2018 №1526/5590</t>
  </si>
  <si>
    <t>2.   Департамент охорони здоров'я виконавчого органу Київської міської ради (Київської міської державної адміністрації)</t>
  </si>
  <si>
    <t>РАЗОМ ПО ПРОГРАМІ, тис. грн.</t>
  </si>
  <si>
    <t>Кошти в цілому за програмою:</t>
  </si>
  <si>
    <t xml:space="preserve">Бюджетні асигнування з урахуванням змін </t>
  </si>
  <si>
    <t xml:space="preserve">Проведені видатки </t>
  </si>
  <si>
    <t>Відхилення</t>
  </si>
  <si>
    <t>усього</t>
  </si>
  <si>
    <t>загальний фонд</t>
  </si>
  <si>
    <t>спеціальний фонд</t>
  </si>
  <si>
    <t>Директор</t>
  </si>
  <si>
    <t>Валентина ГІНЗБУРГ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</si>
</sst>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#,##0.000"/>
  </numFmts>
  <fonts count="18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4" fontId="8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16" fontId="7" fillId="0" borderId="1" xfId="0" applyNumberFormat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/>
    <xf numFmtId="4" fontId="8" fillId="0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left" vertical="top"/>
    </xf>
    <xf numFmtId="165" fontId="13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top"/>
    </xf>
    <xf numFmtId="4" fontId="0" fillId="0" borderId="0" xfId="0" applyNumberFormat="1"/>
    <xf numFmtId="0" fontId="1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 vertical="top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/>
    <xf numFmtId="0" fontId="0" fillId="0" borderId="0" xfId="0" applyBorder="1"/>
    <xf numFmtId="4" fontId="7" fillId="0" borderId="0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57"/>
  <sheetViews>
    <sheetView tabSelected="1" topLeftCell="A106" zoomScaleNormal="100" workbookViewId="0">
      <selection activeCell="T111" sqref="T111"/>
    </sheetView>
  </sheetViews>
  <sheetFormatPr defaultRowHeight="15"/>
  <cols>
    <col min="1" max="1" width="3.28515625" customWidth="1"/>
    <col min="2" max="2" width="39.5703125" style="4" customWidth="1"/>
    <col min="3" max="3" width="13.7109375" style="58" customWidth="1"/>
    <col min="4" max="4" width="11.42578125" style="4" customWidth="1"/>
    <col min="5" max="5" width="15.28515625" style="4" hidden="1" customWidth="1"/>
    <col min="6" max="6" width="10.140625" style="4" hidden="1" customWidth="1"/>
    <col min="7" max="7" width="11.85546875" style="4" customWidth="1"/>
    <col min="8" max="8" width="10.28515625" style="5" customWidth="1"/>
    <col min="9" max="9" width="11.5703125" style="5" customWidth="1"/>
    <col min="10" max="10" width="11.140625" style="5" customWidth="1"/>
    <col min="11" max="11" width="10.140625" style="5" customWidth="1"/>
    <col min="12" max="12" width="11.140625" style="5" customWidth="1"/>
    <col min="13" max="13" width="9.140625" style="5"/>
    <col min="14" max="14" width="11.85546875" style="6" customWidth="1"/>
    <col min="15" max="15" width="9.140625" style="5"/>
    <col min="16" max="16" width="10.7109375" style="5" customWidth="1"/>
    <col min="18" max="18" width="9.140625" style="82"/>
    <col min="20" max="20" width="18.28515625" customWidth="1"/>
  </cols>
  <sheetData>
    <row r="1" spans="2:16" ht="15.75">
      <c r="B1" s="70" t="s">
        <v>273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6">
      <c r="B2" s="71" t="s">
        <v>274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6">
      <c r="B3" s="72" t="s">
        <v>275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2:16">
      <c r="B4" s="72" t="s">
        <v>276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2:16">
      <c r="B5" s="29"/>
      <c r="C5" s="52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2:16" ht="36">
      <c r="B6" s="65" t="s">
        <v>0</v>
      </c>
      <c r="C6" s="66" t="s">
        <v>1</v>
      </c>
      <c r="D6" s="65" t="s">
        <v>2</v>
      </c>
      <c r="E6" s="7" t="s">
        <v>1</v>
      </c>
      <c r="F6" s="7" t="s">
        <v>3</v>
      </c>
      <c r="G6" s="65" t="s">
        <v>4</v>
      </c>
      <c r="H6" s="65"/>
      <c r="I6" s="65"/>
      <c r="J6" s="65"/>
      <c r="K6" s="65"/>
      <c r="L6" s="65" t="s">
        <v>5</v>
      </c>
      <c r="M6" s="65"/>
      <c r="N6" s="65"/>
      <c r="O6" s="65"/>
      <c r="P6" s="65"/>
    </row>
    <row r="7" spans="2:16">
      <c r="B7" s="65"/>
      <c r="C7" s="66"/>
      <c r="D7" s="65"/>
      <c r="E7" s="7"/>
      <c r="F7" s="7"/>
      <c r="G7" s="65" t="s">
        <v>6</v>
      </c>
      <c r="H7" s="65" t="s">
        <v>7</v>
      </c>
      <c r="I7" s="65"/>
      <c r="J7" s="65"/>
      <c r="K7" s="65"/>
      <c r="L7" s="65" t="s">
        <v>6</v>
      </c>
      <c r="M7" s="65" t="s">
        <v>7</v>
      </c>
      <c r="N7" s="65"/>
      <c r="O7" s="65"/>
      <c r="P7" s="65"/>
    </row>
    <row r="8" spans="2:16" ht="48">
      <c r="B8" s="65"/>
      <c r="C8" s="66"/>
      <c r="D8" s="65"/>
      <c r="E8" s="7"/>
      <c r="F8" s="7"/>
      <c r="G8" s="65"/>
      <c r="H8" s="7" t="s">
        <v>8</v>
      </c>
      <c r="I8" s="7" t="s">
        <v>9</v>
      </c>
      <c r="J8" s="7" t="s">
        <v>10</v>
      </c>
      <c r="K8" s="7" t="s">
        <v>11</v>
      </c>
      <c r="L8" s="65"/>
      <c r="M8" s="7" t="s">
        <v>8</v>
      </c>
      <c r="N8" s="8" t="s">
        <v>9</v>
      </c>
      <c r="O8" s="7" t="s">
        <v>10</v>
      </c>
      <c r="P8" s="7" t="s">
        <v>11</v>
      </c>
    </row>
    <row r="9" spans="2:16">
      <c r="B9" s="9">
        <v>1</v>
      </c>
      <c r="C9" s="1">
        <v>2</v>
      </c>
      <c r="D9" s="9">
        <v>3</v>
      </c>
      <c r="E9" s="9">
        <v>5</v>
      </c>
      <c r="F9" s="9">
        <v>6</v>
      </c>
      <c r="G9" s="10">
        <v>4</v>
      </c>
      <c r="H9" s="11">
        <v>5</v>
      </c>
      <c r="I9" s="11">
        <v>6</v>
      </c>
      <c r="J9" s="11">
        <v>7</v>
      </c>
      <c r="K9" s="11">
        <v>8</v>
      </c>
      <c r="L9" s="11">
        <v>9</v>
      </c>
      <c r="M9" s="11">
        <v>10</v>
      </c>
      <c r="N9" s="12">
        <v>11</v>
      </c>
      <c r="O9" s="11">
        <v>12</v>
      </c>
      <c r="P9" s="11">
        <v>13</v>
      </c>
    </row>
    <row r="10" spans="2:16">
      <c r="B10" s="67" t="s">
        <v>12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2:16">
      <c r="B11" s="67" t="s">
        <v>13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 ht="92.25" customHeight="1">
      <c r="B12" s="14" t="s">
        <v>14</v>
      </c>
      <c r="C12" s="2" t="s">
        <v>15</v>
      </c>
      <c r="D12" s="15" t="s">
        <v>16</v>
      </c>
      <c r="E12" s="16"/>
      <c r="F12" s="14" t="s">
        <v>17</v>
      </c>
      <c r="G12" s="17">
        <f t="shared" ref="G12:O25" si="0">I12</f>
        <v>0</v>
      </c>
      <c r="H12" s="17"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>R12</f>
        <v>0</v>
      </c>
    </row>
    <row r="13" spans="2:16" ht="35.25" customHeight="1">
      <c r="B13" s="14" t="s">
        <v>18</v>
      </c>
      <c r="C13" s="2" t="s">
        <v>19</v>
      </c>
      <c r="D13" s="15" t="s">
        <v>16</v>
      </c>
      <c r="E13" s="16"/>
      <c r="F13" s="14" t="s">
        <v>17</v>
      </c>
      <c r="G13" s="17">
        <f t="shared" si="0"/>
        <v>0</v>
      </c>
      <c r="H13" s="17"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7">
        <f t="shared" si="0"/>
        <v>0</v>
      </c>
      <c r="P13" s="17">
        <f>R13</f>
        <v>0</v>
      </c>
    </row>
    <row r="14" spans="2:16" ht="54.75" customHeight="1">
      <c r="B14" s="14" t="s">
        <v>20</v>
      </c>
      <c r="C14" s="2" t="s">
        <v>19</v>
      </c>
      <c r="D14" s="15" t="s">
        <v>16</v>
      </c>
      <c r="E14" s="16"/>
      <c r="F14" s="14" t="s">
        <v>21</v>
      </c>
      <c r="G14" s="17">
        <f t="shared" si="0"/>
        <v>11740.9</v>
      </c>
      <c r="H14" s="17">
        <v>0</v>
      </c>
      <c r="I14" s="17">
        <v>11740.9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7">
        <f t="shared" si="0"/>
        <v>0</v>
      </c>
      <c r="P14" s="17">
        <f>R14</f>
        <v>0</v>
      </c>
    </row>
    <row r="15" spans="2:16" ht="42" customHeight="1">
      <c r="B15" s="14" t="s">
        <v>22</v>
      </c>
      <c r="C15" s="2" t="s">
        <v>19</v>
      </c>
      <c r="D15" s="15" t="s">
        <v>16</v>
      </c>
      <c r="E15" s="16"/>
      <c r="F15" s="14" t="s">
        <v>21</v>
      </c>
      <c r="G15" s="17">
        <f t="shared" si="0"/>
        <v>3300.1</v>
      </c>
      <c r="H15" s="17">
        <v>0</v>
      </c>
      <c r="I15" s="17">
        <v>3300.1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7">
        <f t="shared" si="0"/>
        <v>0</v>
      </c>
      <c r="P15" s="17">
        <f>R15</f>
        <v>0</v>
      </c>
    </row>
    <row r="16" spans="2:16" ht="67.5" customHeight="1">
      <c r="B16" s="14" t="s">
        <v>23</v>
      </c>
      <c r="C16" s="2" t="s">
        <v>19</v>
      </c>
      <c r="D16" s="15" t="s">
        <v>16</v>
      </c>
      <c r="E16" s="16"/>
      <c r="F16" s="14" t="s">
        <v>21</v>
      </c>
      <c r="G16" s="17">
        <f t="shared" si="0"/>
        <v>21779.24</v>
      </c>
      <c r="H16" s="17">
        <v>0</v>
      </c>
      <c r="I16" s="17">
        <v>21779.24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7">
        <f t="shared" si="0"/>
        <v>0</v>
      </c>
      <c r="P16" s="17">
        <f>R16</f>
        <v>0</v>
      </c>
    </row>
    <row r="17" spans="2:20" ht="33" customHeight="1">
      <c r="B17" s="14" t="s">
        <v>24</v>
      </c>
      <c r="C17" s="2" t="s">
        <v>19</v>
      </c>
      <c r="D17" s="15" t="s">
        <v>16</v>
      </c>
      <c r="E17" s="16"/>
      <c r="F17" s="14" t="s">
        <v>21</v>
      </c>
      <c r="G17" s="17">
        <f t="shared" si="0"/>
        <v>34580.35</v>
      </c>
      <c r="H17" s="17">
        <v>0</v>
      </c>
      <c r="I17" s="17">
        <v>34580.35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0</v>
      </c>
      <c r="P17" s="17">
        <f>R17</f>
        <v>0</v>
      </c>
    </row>
    <row r="18" spans="2:20" ht="78.75" customHeight="1">
      <c r="B18" s="14" t="s">
        <v>25</v>
      </c>
      <c r="C18" s="2" t="s">
        <v>19</v>
      </c>
      <c r="D18" s="15" t="s">
        <v>26</v>
      </c>
      <c r="E18" s="16"/>
      <c r="F18" s="14" t="s">
        <v>21</v>
      </c>
      <c r="G18" s="17">
        <f t="shared" si="0"/>
        <v>1928.11</v>
      </c>
      <c r="H18" s="17">
        <v>0</v>
      </c>
      <c r="I18" s="17">
        <v>1928.11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7">
        <f t="shared" si="0"/>
        <v>0</v>
      </c>
      <c r="P18" s="17">
        <f>R18</f>
        <v>0</v>
      </c>
    </row>
    <row r="19" spans="2:20" ht="41.25" customHeight="1">
      <c r="B19" s="14" t="s">
        <v>27</v>
      </c>
      <c r="C19" s="2" t="s">
        <v>19</v>
      </c>
      <c r="D19" s="15" t="s">
        <v>16</v>
      </c>
      <c r="E19" s="16"/>
      <c r="F19" s="14" t="s">
        <v>21</v>
      </c>
      <c r="G19" s="17">
        <f t="shared" si="0"/>
        <v>1457.16</v>
      </c>
      <c r="H19" s="17">
        <v>0</v>
      </c>
      <c r="I19" s="17">
        <v>1457.16</v>
      </c>
      <c r="J19" s="18">
        <v>0</v>
      </c>
      <c r="K19" s="17">
        <f t="shared" si="0"/>
        <v>0</v>
      </c>
      <c r="L19" s="18">
        <f>N19</f>
        <v>675.38</v>
      </c>
      <c r="M19" s="17">
        <f t="shared" si="0"/>
        <v>0</v>
      </c>
      <c r="N19" s="18">
        <v>675.38</v>
      </c>
      <c r="O19" s="17">
        <f t="shared" si="0"/>
        <v>0</v>
      </c>
      <c r="P19" s="17">
        <f>R19</f>
        <v>0</v>
      </c>
      <c r="T19" s="48"/>
    </row>
    <row r="20" spans="2:20" ht="38.25" customHeight="1">
      <c r="B20" s="14" t="s">
        <v>28</v>
      </c>
      <c r="C20" s="2" t="s">
        <v>19</v>
      </c>
      <c r="D20" s="15" t="s">
        <v>16</v>
      </c>
      <c r="E20" s="16"/>
      <c r="F20" s="14" t="s">
        <v>21</v>
      </c>
      <c r="G20" s="17">
        <f t="shared" si="0"/>
        <v>190.06</v>
      </c>
      <c r="H20" s="17">
        <v>0</v>
      </c>
      <c r="I20" s="17">
        <v>190.06</v>
      </c>
      <c r="J20" s="18">
        <f t="shared" ref="J20" si="1">L20</f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7">
        <f t="shared" si="0"/>
        <v>0</v>
      </c>
      <c r="P20" s="17">
        <f>R20</f>
        <v>0</v>
      </c>
      <c r="T20" s="48"/>
    </row>
    <row r="21" spans="2:20" ht="41.25" customHeight="1">
      <c r="B21" s="14" t="s">
        <v>29</v>
      </c>
      <c r="C21" s="2" t="s">
        <v>19</v>
      </c>
      <c r="D21" s="15" t="s">
        <v>16</v>
      </c>
      <c r="E21" s="16"/>
      <c r="F21" s="14" t="s">
        <v>21</v>
      </c>
      <c r="G21" s="17">
        <f t="shared" si="0"/>
        <v>10290.119999999999</v>
      </c>
      <c r="H21" s="17">
        <v>0</v>
      </c>
      <c r="I21" s="17">
        <v>10290.119999999999</v>
      </c>
      <c r="J21" s="18">
        <v>0</v>
      </c>
      <c r="K21" s="18">
        <f t="shared" si="0"/>
        <v>0</v>
      </c>
      <c r="L21" s="18">
        <f t="shared" si="0"/>
        <v>496.37</v>
      </c>
      <c r="M21" s="18">
        <f t="shared" si="0"/>
        <v>0</v>
      </c>
      <c r="N21" s="18">
        <v>496.37</v>
      </c>
      <c r="O21" s="17">
        <f t="shared" si="0"/>
        <v>0</v>
      </c>
      <c r="P21" s="17">
        <f>R21</f>
        <v>0</v>
      </c>
      <c r="T21" s="48"/>
    </row>
    <row r="22" spans="2:20" ht="42.75" customHeight="1">
      <c r="B22" s="14" t="s">
        <v>30</v>
      </c>
      <c r="C22" s="2" t="s">
        <v>19</v>
      </c>
      <c r="D22" s="15" t="s">
        <v>16</v>
      </c>
      <c r="E22" s="16"/>
      <c r="F22" s="14" t="s">
        <v>21</v>
      </c>
      <c r="G22" s="17">
        <f t="shared" si="0"/>
        <v>62501.301068750006</v>
      </c>
      <c r="H22" s="17">
        <v>0</v>
      </c>
      <c r="I22" s="17">
        <v>62501.301068750006</v>
      </c>
      <c r="J22" s="18">
        <v>0</v>
      </c>
      <c r="K22" s="18">
        <f t="shared" si="0"/>
        <v>0</v>
      </c>
      <c r="L22" s="18">
        <f t="shared" si="0"/>
        <v>18671.740000000002</v>
      </c>
      <c r="M22" s="18">
        <f t="shared" si="0"/>
        <v>0</v>
      </c>
      <c r="N22" s="18">
        <v>18671.740000000002</v>
      </c>
      <c r="O22" s="17">
        <f t="shared" si="0"/>
        <v>0</v>
      </c>
      <c r="P22" s="17">
        <f>R22</f>
        <v>0</v>
      </c>
      <c r="T22" s="48"/>
    </row>
    <row r="23" spans="2:20" ht="67.5">
      <c r="B23" s="19" t="s">
        <v>31</v>
      </c>
      <c r="C23" s="53" t="s">
        <v>32</v>
      </c>
      <c r="D23" s="20" t="s">
        <v>16</v>
      </c>
      <c r="E23" s="16"/>
      <c r="F23" s="21" t="s">
        <v>21</v>
      </c>
      <c r="G23" s="17">
        <f t="shared" si="0"/>
        <v>3592.45</v>
      </c>
      <c r="H23" s="17">
        <v>0</v>
      </c>
      <c r="I23" s="17">
        <v>3592.45</v>
      </c>
      <c r="J23" s="18">
        <v>0</v>
      </c>
      <c r="K23" s="18">
        <f t="shared" si="0"/>
        <v>0</v>
      </c>
      <c r="L23" s="18">
        <f t="shared" si="0"/>
        <v>2356.88</v>
      </c>
      <c r="M23" s="18">
        <f t="shared" si="0"/>
        <v>0</v>
      </c>
      <c r="N23" s="18">
        <v>2356.88</v>
      </c>
      <c r="O23" s="17">
        <f t="shared" si="0"/>
        <v>0</v>
      </c>
      <c r="P23" s="17">
        <f>R23</f>
        <v>0</v>
      </c>
      <c r="T23" s="48"/>
    </row>
    <row r="24" spans="2:20" ht="67.5">
      <c r="B24" s="22" t="s">
        <v>33</v>
      </c>
      <c r="C24" s="53" t="s">
        <v>32</v>
      </c>
      <c r="D24" s="20" t="s">
        <v>16</v>
      </c>
      <c r="E24" s="16"/>
      <c r="F24" s="21" t="s">
        <v>21</v>
      </c>
      <c r="G24" s="17">
        <f t="shared" si="0"/>
        <v>758.34</v>
      </c>
      <c r="H24" s="17">
        <v>0</v>
      </c>
      <c r="I24" s="17">
        <v>758.34</v>
      </c>
      <c r="J24" s="18">
        <v>0</v>
      </c>
      <c r="K24" s="18">
        <f t="shared" si="0"/>
        <v>0</v>
      </c>
      <c r="L24" s="18">
        <f t="shared" si="0"/>
        <v>363.1</v>
      </c>
      <c r="M24" s="18">
        <f t="shared" si="0"/>
        <v>0</v>
      </c>
      <c r="N24" s="18">
        <v>363.1</v>
      </c>
      <c r="O24" s="17">
        <f t="shared" si="0"/>
        <v>0</v>
      </c>
      <c r="P24" s="17">
        <f>R24</f>
        <v>0</v>
      </c>
      <c r="T24" s="48"/>
    </row>
    <row r="25" spans="2:20" ht="62.25" customHeight="1">
      <c r="B25" s="22" t="s">
        <v>34</v>
      </c>
      <c r="C25" s="53" t="s">
        <v>32</v>
      </c>
      <c r="D25" s="15" t="s">
        <v>16</v>
      </c>
      <c r="E25" s="16"/>
      <c r="F25" s="15" t="s">
        <v>21</v>
      </c>
      <c r="G25" s="17">
        <f t="shared" si="0"/>
        <v>69551.600000000006</v>
      </c>
      <c r="H25" s="17">
        <v>0</v>
      </c>
      <c r="I25" s="17">
        <v>69551.600000000006</v>
      </c>
      <c r="J25" s="18">
        <v>0</v>
      </c>
      <c r="K25" s="18">
        <v>0</v>
      </c>
      <c r="L25" s="18">
        <f t="shared" si="0"/>
        <v>61980.72</v>
      </c>
      <c r="M25" s="18">
        <f t="shared" si="0"/>
        <v>0</v>
      </c>
      <c r="N25" s="18">
        <v>61980.72</v>
      </c>
      <c r="O25" s="17">
        <f t="shared" si="0"/>
        <v>0</v>
      </c>
      <c r="P25" s="17">
        <f>R25</f>
        <v>0</v>
      </c>
      <c r="T25" s="48"/>
    </row>
    <row r="26" spans="2:20">
      <c r="B26" s="67" t="s">
        <v>35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T26" s="48"/>
    </row>
    <row r="27" spans="2:20" ht="42.75" customHeight="1">
      <c r="B27" s="14" t="s">
        <v>36</v>
      </c>
      <c r="C27" s="2" t="s">
        <v>37</v>
      </c>
      <c r="D27" s="15" t="s">
        <v>16</v>
      </c>
      <c r="E27" s="16"/>
      <c r="F27" s="14" t="s">
        <v>21</v>
      </c>
      <c r="G27" s="17">
        <f t="shared" ref="G27:G31" si="2">I27</f>
        <v>2186.1017505</v>
      </c>
      <c r="H27" s="17">
        <v>0</v>
      </c>
      <c r="I27" s="17">
        <v>2186.1017505</v>
      </c>
      <c r="J27" s="18">
        <v>0</v>
      </c>
      <c r="K27" s="18">
        <v>0</v>
      </c>
      <c r="L27" s="18">
        <f t="shared" ref="L27:L35" si="3">N27</f>
        <v>0</v>
      </c>
      <c r="M27" s="18">
        <v>0</v>
      </c>
      <c r="N27" s="18">
        <f t="shared" ref="N27" si="4">P27</f>
        <v>0</v>
      </c>
      <c r="O27" s="18">
        <v>0</v>
      </c>
      <c r="P27" s="18">
        <v>0</v>
      </c>
      <c r="T27" s="48"/>
    </row>
    <row r="28" spans="2:20" ht="51.75" customHeight="1">
      <c r="B28" s="14" t="s">
        <v>38</v>
      </c>
      <c r="C28" s="2" t="s">
        <v>37</v>
      </c>
      <c r="D28" s="15" t="s">
        <v>16</v>
      </c>
      <c r="E28" s="16"/>
      <c r="F28" s="14" t="s">
        <v>21</v>
      </c>
      <c r="G28" s="17">
        <f t="shared" si="2"/>
        <v>2095.72489877</v>
      </c>
      <c r="H28" s="17">
        <v>0</v>
      </c>
      <c r="I28" s="17">
        <v>2095.72489877</v>
      </c>
      <c r="J28" s="18">
        <v>0</v>
      </c>
      <c r="K28" s="18">
        <v>0</v>
      </c>
      <c r="L28" s="18">
        <f t="shared" si="3"/>
        <v>443.77</v>
      </c>
      <c r="M28" s="18">
        <v>0</v>
      </c>
      <c r="N28" s="18">
        <v>443.77</v>
      </c>
      <c r="O28" s="18">
        <v>0</v>
      </c>
      <c r="P28" s="18">
        <v>0</v>
      </c>
      <c r="R28" s="47"/>
      <c r="T28" s="48"/>
    </row>
    <row r="29" spans="2:20" ht="52.5" customHeight="1">
      <c r="B29" s="14" t="s">
        <v>39</v>
      </c>
      <c r="C29" s="2" t="s">
        <v>37</v>
      </c>
      <c r="D29" s="15" t="s">
        <v>16</v>
      </c>
      <c r="E29" s="16"/>
      <c r="F29" s="14" t="s">
        <v>21</v>
      </c>
      <c r="G29" s="17">
        <f t="shared" si="2"/>
        <v>9264.8217115200005</v>
      </c>
      <c r="H29" s="17">
        <v>0</v>
      </c>
      <c r="I29" s="17">
        <v>9264.8217115200005</v>
      </c>
      <c r="J29" s="18">
        <v>0</v>
      </c>
      <c r="K29" s="18">
        <v>0</v>
      </c>
      <c r="L29" s="18">
        <f t="shared" si="3"/>
        <v>349.45</v>
      </c>
      <c r="M29" s="18">
        <v>0</v>
      </c>
      <c r="N29" s="18">
        <v>349.45</v>
      </c>
      <c r="O29" s="18">
        <v>0</v>
      </c>
      <c r="P29" s="18">
        <v>0</v>
      </c>
      <c r="R29" s="47"/>
      <c r="T29" s="48"/>
    </row>
    <row r="30" spans="2:20" ht="36">
      <c r="B30" s="14" t="s">
        <v>40</v>
      </c>
      <c r="C30" s="2" t="s">
        <v>19</v>
      </c>
      <c r="D30" s="15" t="s">
        <v>16</v>
      </c>
      <c r="E30" s="16"/>
      <c r="F30" s="14" t="s">
        <v>21</v>
      </c>
      <c r="G30" s="17">
        <f t="shared" si="2"/>
        <v>25813.384043999999</v>
      </c>
      <c r="H30" s="17">
        <v>0</v>
      </c>
      <c r="I30" s="17">
        <v>25813.384043999999</v>
      </c>
      <c r="J30" s="18">
        <v>0</v>
      </c>
      <c r="K30" s="18">
        <v>0</v>
      </c>
      <c r="L30" s="18">
        <f t="shared" si="3"/>
        <v>2515.64</v>
      </c>
      <c r="M30" s="18">
        <v>0</v>
      </c>
      <c r="N30" s="18">
        <v>2515.64</v>
      </c>
      <c r="O30" s="18">
        <v>0</v>
      </c>
      <c r="P30" s="18">
        <v>0</v>
      </c>
      <c r="R30" s="47"/>
      <c r="T30" s="48"/>
    </row>
    <row r="31" spans="2:20" ht="36">
      <c r="B31" s="14" t="s">
        <v>41</v>
      </c>
      <c r="C31" s="2" t="s">
        <v>19</v>
      </c>
      <c r="D31" s="15" t="s">
        <v>16</v>
      </c>
      <c r="E31" s="16"/>
      <c r="F31" s="14" t="s">
        <v>21</v>
      </c>
      <c r="G31" s="17">
        <f t="shared" si="2"/>
        <v>237.672246</v>
      </c>
      <c r="H31" s="17">
        <v>0</v>
      </c>
      <c r="I31" s="17">
        <v>237.672246</v>
      </c>
      <c r="J31" s="18">
        <v>0</v>
      </c>
      <c r="K31" s="18">
        <v>0</v>
      </c>
      <c r="L31" s="18">
        <f t="shared" si="3"/>
        <v>0</v>
      </c>
      <c r="M31" s="18">
        <v>0</v>
      </c>
      <c r="N31" s="18">
        <f t="shared" ref="N31:N35" si="5">P31</f>
        <v>0</v>
      </c>
      <c r="O31" s="18">
        <v>0</v>
      </c>
      <c r="P31" s="18">
        <v>0</v>
      </c>
      <c r="T31" s="48"/>
    </row>
    <row r="32" spans="2:20" ht="39.75" customHeight="1">
      <c r="B32" s="22" t="s">
        <v>42</v>
      </c>
      <c r="C32" s="2" t="s">
        <v>19</v>
      </c>
      <c r="D32" s="15" t="s">
        <v>16</v>
      </c>
      <c r="E32" s="16"/>
      <c r="F32" s="14" t="s">
        <v>17</v>
      </c>
      <c r="G32" s="17">
        <v>0</v>
      </c>
      <c r="H32" s="17">
        <v>0</v>
      </c>
      <c r="I32" s="17">
        <v>0</v>
      </c>
      <c r="J32" s="18">
        <v>0</v>
      </c>
      <c r="K32" s="18">
        <v>0</v>
      </c>
      <c r="L32" s="18">
        <f t="shared" si="3"/>
        <v>0</v>
      </c>
      <c r="M32" s="18">
        <v>0</v>
      </c>
      <c r="N32" s="18">
        <f t="shared" si="5"/>
        <v>0</v>
      </c>
      <c r="O32" s="18">
        <v>0</v>
      </c>
      <c r="P32" s="18">
        <v>0</v>
      </c>
      <c r="T32" s="48"/>
    </row>
    <row r="33" spans="2:20" ht="83.25" customHeight="1">
      <c r="B33" s="23" t="s">
        <v>43</v>
      </c>
      <c r="C33" s="2" t="s">
        <v>19</v>
      </c>
      <c r="D33" s="15" t="s">
        <v>16</v>
      </c>
      <c r="E33" s="24"/>
      <c r="F33" s="14" t="s">
        <v>17</v>
      </c>
      <c r="G33" s="17">
        <v>0</v>
      </c>
      <c r="H33" s="17">
        <v>0</v>
      </c>
      <c r="I33" s="17">
        <v>0</v>
      </c>
      <c r="J33" s="18">
        <v>0</v>
      </c>
      <c r="K33" s="18">
        <v>0</v>
      </c>
      <c r="L33" s="18">
        <f t="shared" si="3"/>
        <v>0</v>
      </c>
      <c r="M33" s="18">
        <v>0</v>
      </c>
      <c r="N33" s="18">
        <f t="shared" si="5"/>
        <v>0</v>
      </c>
      <c r="O33" s="18">
        <v>0</v>
      </c>
      <c r="P33" s="18">
        <v>0</v>
      </c>
      <c r="T33" s="48"/>
    </row>
    <row r="34" spans="2:20" ht="52.5" customHeight="1">
      <c r="B34" s="23" t="s">
        <v>44</v>
      </c>
      <c r="C34" s="2" t="s">
        <v>19</v>
      </c>
      <c r="D34" s="15" t="s">
        <v>16</v>
      </c>
      <c r="E34" s="24"/>
      <c r="F34" s="14" t="s">
        <v>17</v>
      </c>
      <c r="G34" s="17">
        <v>0</v>
      </c>
      <c r="H34" s="17">
        <v>0</v>
      </c>
      <c r="I34" s="17">
        <v>0</v>
      </c>
      <c r="J34" s="18">
        <v>0</v>
      </c>
      <c r="K34" s="18">
        <v>0</v>
      </c>
      <c r="L34" s="18">
        <f t="shared" si="3"/>
        <v>0</v>
      </c>
      <c r="M34" s="18">
        <v>0</v>
      </c>
      <c r="N34" s="18">
        <f t="shared" si="5"/>
        <v>0</v>
      </c>
      <c r="O34" s="18">
        <v>0</v>
      </c>
      <c r="P34" s="18">
        <v>0</v>
      </c>
      <c r="T34" s="48"/>
    </row>
    <row r="35" spans="2:20" ht="36">
      <c r="B35" s="25" t="s">
        <v>45</v>
      </c>
      <c r="C35" s="2" t="s">
        <v>19</v>
      </c>
      <c r="D35" s="15" t="s">
        <v>16</v>
      </c>
      <c r="E35" s="24"/>
      <c r="F35" s="14" t="s">
        <v>17</v>
      </c>
      <c r="G35" s="17">
        <v>0</v>
      </c>
      <c r="H35" s="17">
        <v>0</v>
      </c>
      <c r="I35" s="17">
        <v>0</v>
      </c>
      <c r="J35" s="18">
        <v>0</v>
      </c>
      <c r="K35" s="18">
        <v>0</v>
      </c>
      <c r="L35" s="18">
        <f t="shared" si="3"/>
        <v>0</v>
      </c>
      <c r="M35" s="18">
        <v>0</v>
      </c>
      <c r="N35" s="18">
        <f t="shared" si="5"/>
        <v>0</v>
      </c>
      <c r="O35" s="18">
        <v>0</v>
      </c>
      <c r="P35" s="18">
        <v>0</v>
      </c>
      <c r="T35" s="48"/>
    </row>
    <row r="36" spans="2:20">
      <c r="B36" s="67" t="s">
        <v>46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T36" s="48"/>
    </row>
    <row r="37" spans="2:20">
      <c r="B37" s="67" t="s">
        <v>47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T37" s="48"/>
    </row>
    <row r="38" spans="2:20">
      <c r="B38" s="67" t="s">
        <v>48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T38" s="48"/>
    </row>
    <row r="39" spans="2:20" ht="75.75" customHeight="1">
      <c r="B39" s="14" t="s">
        <v>49</v>
      </c>
      <c r="C39" s="2" t="s">
        <v>19</v>
      </c>
      <c r="D39" s="15" t="s">
        <v>16</v>
      </c>
      <c r="E39" s="16"/>
      <c r="F39" s="14" t="s">
        <v>17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T39" s="48"/>
    </row>
    <row r="40" spans="2:20" ht="49.5" customHeight="1">
      <c r="B40" s="22" t="s">
        <v>50</v>
      </c>
      <c r="C40" s="2" t="s">
        <v>51</v>
      </c>
      <c r="D40" s="15" t="s">
        <v>16</v>
      </c>
      <c r="E40" s="16"/>
      <c r="F40" s="15" t="s">
        <v>21</v>
      </c>
      <c r="G40" s="17">
        <f>I40</f>
        <v>13245.337</v>
      </c>
      <c r="H40" s="17">
        <f>J40</f>
        <v>0</v>
      </c>
      <c r="I40" s="17">
        <v>13245.337</v>
      </c>
      <c r="J40" s="17">
        <v>0</v>
      </c>
      <c r="K40" s="17">
        <v>0</v>
      </c>
      <c r="L40" s="18">
        <f>N40</f>
        <v>1522.78</v>
      </c>
      <c r="M40" s="17">
        <v>0</v>
      </c>
      <c r="N40" s="18">
        <v>1522.78</v>
      </c>
      <c r="O40" s="17">
        <v>0</v>
      </c>
      <c r="P40" s="17">
        <v>0</v>
      </c>
      <c r="R40" s="83"/>
      <c r="T40" s="48"/>
    </row>
    <row r="41" spans="2:20">
      <c r="B41" s="67" t="s">
        <v>52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T41" s="48"/>
    </row>
    <row r="42" spans="2:20">
      <c r="B42" s="67" t="s">
        <v>53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T42" s="48"/>
    </row>
    <row r="43" spans="2:20" ht="36">
      <c r="B43" s="14" t="s">
        <v>54</v>
      </c>
      <c r="C43" s="2" t="s">
        <v>37</v>
      </c>
      <c r="D43" s="15" t="s">
        <v>16</v>
      </c>
      <c r="E43" s="16"/>
      <c r="F43" s="14" t="s">
        <v>21</v>
      </c>
      <c r="G43" s="17">
        <f t="shared" ref="G43:G53" si="6">I43</f>
        <v>41865.475348600005</v>
      </c>
      <c r="H43" s="18">
        <v>0</v>
      </c>
      <c r="I43" s="17">
        <v>41865.475348600005</v>
      </c>
      <c r="J43" s="18">
        <v>0</v>
      </c>
      <c r="K43" s="18">
        <v>0</v>
      </c>
      <c r="L43" s="18">
        <f t="shared" ref="L43:L53" si="7">N43</f>
        <v>11754.51</v>
      </c>
      <c r="M43" s="18">
        <v>0</v>
      </c>
      <c r="N43" s="18">
        <v>11754.51</v>
      </c>
      <c r="O43" s="18">
        <v>0</v>
      </c>
      <c r="P43" s="18">
        <v>0</v>
      </c>
      <c r="R43" s="47"/>
      <c r="T43" s="48"/>
    </row>
    <row r="44" spans="2:20" ht="36">
      <c r="B44" s="14" t="s">
        <v>55</v>
      </c>
      <c r="C44" s="2" t="s">
        <v>19</v>
      </c>
      <c r="D44" s="15" t="s">
        <v>16</v>
      </c>
      <c r="E44" s="16"/>
      <c r="F44" s="14" t="s">
        <v>21</v>
      </c>
      <c r="G44" s="17">
        <f t="shared" si="6"/>
        <v>448408.618884</v>
      </c>
      <c r="H44" s="18">
        <v>0</v>
      </c>
      <c r="I44" s="17">
        <v>448408.618884</v>
      </c>
      <c r="J44" s="18">
        <v>0</v>
      </c>
      <c r="K44" s="18">
        <v>0</v>
      </c>
      <c r="L44" s="18">
        <f t="shared" si="7"/>
        <v>324800.99</v>
      </c>
      <c r="M44" s="18">
        <v>0</v>
      </c>
      <c r="N44" s="18">
        <v>324800.99</v>
      </c>
      <c r="O44" s="18">
        <v>0</v>
      </c>
      <c r="P44" s="18">
        <v>0</v>
      </c>
      <c r="R44" s="47"/>
      <c r="T44" s="48"/>
    </row>
    <row r="45" spans="2:20" ht="36">
      <c r="B45" s="14" t="s">
        <v>56</v>
      </c>
      <c r="C45" s="2" t="s">
        <v>19</v>
      </c>
      <c r="D45" s="15" t="s">
        <v>16</v>
      </c>
      <c r="E45" s="16"/>
      <c r="F45" s="14" t="s">
        <v>21</v>
      </c>
      <c r="G45" s="17">
        <f t="shared" si="6"/>
        <v>20901.526529999999</v>
      </c>
      <c r="H45" s="18">
        <v>0</v>
      </c>
      <c r="I45" s="17">
        <v>20901.526529999999</v>
      </c>
      <c r="J45" s="18">
        <v>0</v>
      </c>
      <c r="K45" s="18">
        <v>0</v>
      </c>
      <c r="L45" s="18">
        <f t="shared" si="7"/>
        <v>0</v>
      </c>
      <c r="M45" s="18">
        <v>0</v>
      </c>
      <c r="N45" s="18">
        <f t="shared" ref="N45:N46" si="8">P45</f>
        <v>0</v>
      </c>
      <c r="O45" s="18">
        <v>0</v>
      </c>
      <c r="P45" s="18">
        <v>0</v>
      </c>
      <c r="T45" s="48"/>
    </row>
    <row r="46" spans="2:20" ht="36">
      <c r="B46" s="14" t="s">
        <v>57</v>
      </c>
      <c r="C46" s="2" t="s">
        <v>19</v>
      </c>
      <c r="D46" s="15" t="s">
        <v>16</v>
      </c>
      <c r="E46" s="16"/>
      <c r="F46" s="14" t="s">
        <v>21</v>
      </c>
      <c r="G46" s="17">
        <f t="shared" si="6"/>
        <v>19283.78269412</v>
      </c>
      <c r="H46" s="18">
        <v>0</v>
      </c>
      <c r="I46" s="17">
        <v>19283.78269412</v>
      </c>
      <c r="J46" s="18">
        <v>0</v>
      </c>
      <c r="K46" s="18">
        <v>0</v>
      </c>
      <c r="L46" s="18">
        <f t="shared" si="7"/>
        <v>0</v>
      </c>
      <c r="M46" s="18">
        <v>0</v>
      </c>
      <c r="N46" s="18">
        <f t="shared" si="8"/>
        <v>0</v>
      </c>
      <c r="O46" s="18">
        <v>0</v>
      </c>
      <c r="P46" s="18">
        <v>0</v>
      </c>
      <c r="T46" s="48"/>
    </row>
    <row r="47" spans="2:20" ht="36">
      <c r="B47" s="22" t="s">
        <v>58</v>
      </c>
      <c r="C47" s="2" t="s">
        <v>59</v>
      </c>
      <c r="D47" s="15" t="s">
        <v>16</v>
      </c>
      <c r="E47" s="16"/>
      <c r="F47" s="14" t="s">
        <v>21</v>
      </c>
      <c r="G47" s="17">
        <f t="shared" si="6"/>
        <v>19270.328999999998</v>
      </c>
      <c r="H47" s="18">
        <v>0</v>
      </c>
      <c r="I47" s="17">
        <v>19270.328999999998</v>
      </c>
      <c r="J47" s="18">
        <v>0</v>
      </c>
      <c r="K47" s="18">
        <v>0</v>
      </c>
      <c r="L47" s="18">
        <f t="shared" si="7"/>
        <v>6650.61</v>
      </c>
      <c r="M47" s="18">
        <v>0</v>
      </c>
      <c r="N47" s="18">
        <v>6650.61</v>
      </c>
      <c r="O47" s="18">
        <v>0</v>
      </c>
      <c r="P47" s="18">
        <v>0</v>
      </c>
      <c r="R47" s="47"/>
      <c r="T47" s="48"/>
    </row>
    <row r="48" spans="2:20" ht="48">
      <c r="B48" s="22" t="s">
        <v>60</v>
      </c>
      <c r="C48" s="2" t="s">
        <v>59</v>
      </c>
      <c r="D48" s="15" t="s">
        <v>16</v>
      </c>
      <c r="E48" s="16"/>
      <c r="F48" s="14" t="s">
        <v>21</v>
      </c>
      <c r="G48" s="17">
        <f t="shared" si="6"/>
        <v>11727.263148000002</v>
      </c>
      <c r="H48" s="18">
        <v>0</v>
      </c>
      <c r="I48" s="17">
        <v>11727.263148000002</v>
      </c>
      <c r="J48" s="18">
        <v>0</v>
      </c>
      <c r="K48" s="18">
        <v>0</v>
      </c>
      <c r="L48" s="18">
        <f t="shared" si="7"/>
        <v>7546.1</v>
      </c>
      <c r="M48" s="18">
        <v>0</v>
      </c>
      <c r="N48" s="18">
        <v>7546.1</v>
      </c>
      <c r="O48" s="18">
        <v>0</v>
      </c>
      <c r="P48" s="18">
        <v>0</v>
      </c>
      <c r="R48" s="47"/>
      <c r="T48" s="48"/>
    </row>
    <row r="49" spans="2:20" ht="36">
      <c r="B49" s="22" t="s">
        <v>61</v>
      </c>
      <c r="C49" s="2" t="s">
        <v>19</v>
      </c>
      <c r="D49" s="15" t="s">
        <v>16</v>
      </c>
      <c r="E49" s="16"/>
      <c r="F49" s="14" t="s">
        <v>21</v>
      </c>
      <c r="G49" s="17">
        <f t="shared" si="6"/>
        <v>1827.0950192799999</v>
      </c>
      <c r="H49" s="18">
        <v>0</v>
      </c>
      <c r="I49" s="17">
        <v>1827.0950192799999</v>
      </c>
      <c r="J49" s="18">
        <v>0</v>
      </c>
      <c r="K49" s="18">
        <v>0</v>
      </c>
      <c r="L49" s="18">
        <f t="shared" si="7"/>
        <v>1054.8599999999999</v>
      </c>
      <c r="M49" s="18">
        <v>0</v>
      </c>
      <c r="N49" s="18">
        <v>1054.8599999999999</v>
      </c>
      <c r="O49" s="18">
        <v>0</v>
      </c>
      <c r="P49" s="18">
        <v>0</v>
      </c>
      <c r="R49" s="47"/>
      <c r="T49" s="48"/>
    </row>
    <row r="50" spans="2:20">
      <c r="B50" s="67" t="s">
        <v>62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T50" s="48"/>
    </row>
    <row r="51" spans="2:20" ht="39.75" customHeight="1">
      <c r="B51" s="14" t="s">
        <v>63</v>
      </c>
      <c r="C51" s="2" t="s">
        <v>19</v>
      </c>
      <c r="D51" s="15" t="s">
        <v>16</v>
      </c>
      <c r="E51" s="16"/>
      <c r="F51" s="14" t="s">
        <v>21</v>
      </c>
      <c r="G51" s="17">
        <f t="shared" si="6"/>
        <v>3107</v>
      </c>
      <c r="H51" s="18">
        <v>0</v>
      </c>
      <c r="I51" s="17">
        <v>3107</v>
      </c>
      <c r="J51" s="18">
        <f t="shared" ref="J51:O51" si="9">L51</f>
        <v>0</v>
      </c>
      <c r="K51" s="18">
        <f t="shared" si="9"/>
        <v>0</v>
      </c>
      <c r="L51" s="18">
        <f t="shared" si="9"/>
        <v>0</v>
      </c>
      <c r="M51" s="18">
        <f t="shared" si="9"/>
        <v>0</v>
      </c>
      <c r="N51" s="18">
        <f t="shared" si="9"/>
        <v>0</v>
      </c>
      <c r="O51" s="18">
        <f t="shared" si="9"/>
        <v>0</v>
      </c>
      <c r="P51" s="18">
        <f>R51</f>
        <v>0</v>
      </c>
      <c r="T51" s="48"/>
    </row>
    <row r="52" spans="2:20">
      <c r="B52" s="67" t="s">
        <v>64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T52" s="48"/>
    </row>
    <row r="53" spans="2:20" ht="48">
      <c r="B53" s="22" t="s">
        <v>65</v>
      </c>
      <c r="C53" s="2" t="s">
        <v>19</v>
      </c>
      <c r="D53" s="15" t="s">
        <v>16</v>
      </c>
      <c r="E53" s="16"/>
      <c r="F53" s="14" t="s">
        <v>21</v>
      </c>
      <c r="G53" s="17">
        <f t="shared" si="6"/>
        <v>90051.476331999991</v>
      </c>
      <c r="H53" s="18">
        <v>0</v>
      </c>
      <c r="I53" s="17">
        <v>90051.476331999991</v>
      </c>
      <c r="J53" s="18">
        <v>0</v>
      </c>
      <c r="K53" s="18">
        <v>0</v>
      </c>
      <c r="L53" s="18">
        <f t="shared" si="7"/>
        <v>24070.49</v>
      </c>
      <c r="M53" s="18">
        <v>0</v>
      </c>
      <c r="N53" s="18">
        <v>24070.49</v>
      </c>
      <c r="O53" s="18">
        <v>0</v>
      </c>
      <c r="P53" s="18">
        <v>0</v>
      </c>
      <c r="R53" s="47"/>
      <c r="T53" s="48"/>
    </row>
    <row r="54" spans="2:20">
      <c r="B54" s="67" t="s">
        <v>66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T54" s="48"/>
    </row>
    <row r="55" spans="2:20">
      <c r="B55" s="67" t="s">
        <v>67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T55" s="48"/>
    </row>
    <row r="56" spans="2:20" ht="48">
      <c r="B56" s="14" t="s">
        <v>68</v>
      </c>
      <c r="C56" s="2" t="s">
        <v>37</v>
      </c>
      <c r="D56" s="15" t="s">
        <v>16</v>
      </c>
      <c r="E56" s="16"/>
      <c r="F56" s="14" t="s">
        <v>21</v>
      </c>
      <c r="G56" s="17">
        <f t="shared" ref="G56:G63" si="10">I56</f>
        <v>3923.0342499999997</v>
      </c>
      <c r="H56" s="18">
        <v>0</v>
      </c>
      <c r="I56" s="17">
        <v>3923.0342499999997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T56" s="48"/>
    </row>
    <row r="57" spans="2:20" ht="48">
      <c r="B57" s="14" t="s">
        <v>69</v>
      </c>
      <c r="C57" s="2" t="s">
        <v>37</v>
      </c>
      <c r="D57" s="15" t="s">
        <v>16</v>
      </c>
      <c r="E57" s="16"/>
      <c r="F57" s="14" t="s">
        <v>21</v>
      </c>
      <c r="G57" s="17">
        <f t="shared" si="10"/>
        <v>4371.1000000000004</v>
      </c>
      <c r="H57" s="18">
        <v>0</v>
      </c>
      <c r="I57" s="17">
        <v>4371.1000000000004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T57" s="48"/>
    </row>
    <row r="58" spans="2:20" ht="36">
      <c r="B58" s="14" t="s">
        <v>70</v>
      </c>
      <c r="C58" s="2" t="s">
        <v>37</v>
      </c>
      <c r="D58" s="15" t="s">
        <v>16</v>
      </c>
      <c r="E58" s="16"/>
      <c r="F58" s="14" t="s">
        <v>21</v>
      </c>
      <c r="G58" s="17">
        <f t="shared" si="10"/>
        <v>438.7</v>
      </c>
      <c r="H58" s="18">
        <v>0</v>
      </c>
      <c r="I58" s="17">
        <v>438.7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T58" s="48"/>
    </row>
    <row r="59" spans="2:20" ht="48">
      <c r="B59" s="14" t="s">
        <v>71</v>
      </c>
      <c r="C59" s="2" t="s">
        <v>37</v>
      </c>
      <c r="D59" s="15" t="s">
        <v>16</v>
      </c>
      <c r="E59" s="16"/>
      <c r="F59" s="14" t="s">
        <v>21</v>
      </c>
      <c r="G59" s="17">
        <f t="shared" si="10"/>
        <v>2320.1</v>
      </c>
      <c r="H59" s="18">
        <v>0</v>
      </c>
      <c r="I59" s="17">
        <v>2320.1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T59" s="48"/>
    </row>
    <row r="60" spans="2:20" ht="48">
      <c r="B60" s="14" t="s">
        <v>72</v>
      </c>
      <c r="C60" s="2" t="s">
        <v>37</v>
      </c>
      <c r="D60" s="15" t="s">
        <v>16</v>
      </c>
      <c r="E60" s="16"/>
      <c r="F60" s="14" t="s">
        <v>21</v>
      </c>
      <c r="G60" s="17">
        <f t="shared" si="10"/>
        <v>126.5</v>
      </c>
      <c r="H60" s="18">
        <v>0</v>
      </c>
      <c r="I60" s="17">
        <v>126.5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T60" s="48"/>
    </row>
    <row r="61" spans="2:20" ht="36">
      <c r="B61" s="14" t="s">
        <v>73</v>
      </c>
      <c r="C61" s="2" t="s">
        <v>37</v>
      </c>
      <c r="D61" s="15" t="s">
        <v>16</v>
      </c>
      <c r="E61" s="16"/>
      <c r="F61" s="14" t="s">
        <v>21</v>
      </c>
      <c r="G61" s="17">
        <f t="shared" si="10"/>
        <v>11420.460015000001</v>
      </c>
      <c r="H61" s="18">
        <v>0</v>
      </c>
      <c r="I61" s="17">
        <v>11420.460015000001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T61" s="48"/>
    </row>
    <row r="62" spans="2:20" ht="36">
      <c r="B62" s="14" t="s">
        <v>74</v>
      </c>
      <c r="C62" s="2" t="s">
        <v>37</v>
      </c>
      <c r="D62" s="15" t="s">
        <v>16</v>
      </c>
      <c r="E62" s="16"/>
      <c r="F62" s="14" t="s">
        <v>17</v>
      </c>
      <c r="G62" s="17">
        <f t="shared" si="10"/>
        <v>0</v>
      </c>
      <c r="H62" s="18">
        <v>0</v>
      </c>
      <c r="I62" s="17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T62" s="48"/>
    </row>
    <row r="63" spans="2:20" ht="48">
      <c r="B63" s="22" t="s">
        <v>75</v>
      </c>
      <c r="C63" s="2" t="s">
        <v>37</v>
      </c>
      <c r="D63" s="15" t="s">
        <v>16</v>
      </c>
      <c r="E63" s="16"/>
      <c r="F63" s="14" t="s">
        <v>17</v>
      </c>
      <c r="G63" s="17">
        <f t="shared" si="10"/>
        <v>0</v>
      </c>
      <c r="H63" s="18">
        <v>0</v>
      </c>
      <c r="I63" s="17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T63" s="48"/>
    </row>
    <row r="64" spans="2:20">
      <c r="B64" s="67" t="s">
        <v>76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T64" s="48"/>
    </row>
    <row r="65" spans="2:20">
      <c r="B65" s="67" t="s">
        <v>77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T65" s="48"/>
    </row>
    <row r="66" spans="2:20" ht="48">
      <c r="B66" s="14" t="s">
        <v>78</v>
      </c>
      <c r="C66" s="2" t="s">
        <v>37</v>
      </c>
      <c r="D66" s="15" t="s">
        <v>16</v>
      </c>
      <c r="E66" s="16"/>
      <c r="F66" s="14" t="s">
        <v>21</v>
      </c>
      <c r="G66" s="17">
        <f t="shared" ref="G66:G77" si="11">I66</f>
        <v>288</v>
      </c>
      <c r="H66" s="18">
        <v>0</v>
      </c>
      <c r="I66" s="17">
        <v>288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T66" s="48"/>
    </row>
    <row r="67" spans="2:20" ht="48">
      <c r="B67" s="14" t="s">
        <v>79</v>
      </c>
      <c r="C67" s="2" t="s">
        <v>37</v>
      </c>
      <c r="D67" s="15" t="s">
        <v>16</v>
      </c>
      <c r="E67" s="16"/>
      <c r="F67" s="14" t="s">
        <v>21</v>
      </c>
      <c r="G67" s="17">
        <f t="shared" si="11"/>
        <v>585611.33082849998</v>
      </c>
      <c r="H67" s="18">
        <v>0</v>
      </c>
      <c r="I67" s="17">
        <v>585611.33082849998</v>
      </c>
      <c r="J67" s="18">
        <v>0</v>
      </c>
      <c r="K67" s="18">
        <v>0</v>
      </c>
      <c r="L67" s="18">
        <f t="shared" ref="L67:L77" si="12">N67</f>
        <v>438498.83</v>
      </c>
      <c r="M67" s="18">
        <v>0</v>
      </c>
      <c r="N67" s="18">
        <v>438498.83</v>
      </c>
      <c r="O67" s="18">
        <v>0</v>
      </c>
      <c r="P67" s="18">
        <v>0</v>
      </c>
      <c r="R67" s="47"/>
      <c r="T67" s="48"/>
    </row>
    <row r="68" spans="2:20" ht="48">
      <c r="B68" s="14" t="s">
        <v>80</v>
      </c>
      <c r="C68" s="2" t="s">
        <v>37</v>
      </c>
      <c r="D68" s="15" t="s">
        <v>81</v>
      </c>
      <c r="E68" s="16"/>
      <c r="F68" s="14" t="s">
        <v>21</v>
      </c>
      <c r="G68" s="17">
        <f t="shared" si="11"/>
        <v>65376.625698999997</v>
      </c>
      <c r="H68" s="18">
        <v>0</v>
      </c>
      <c r="I68" s="17">
        <v>65376.625698999997</v>
      </c>
      <c r="J68" s="18">
        <v>0</v>
      </c>
      <c r="K68" s="18">
        <v>0</v>
      </c>
      <c r="L68" s="18">
        <f t="shared" si="12"/>
        <v>6445.28</v>
      </c>
      <c r="M68" s="18">
        <v>0</v>
      </c>
      <c r="N68" s="18">
        <v>6445.28</v>
      </c>
      <c r="O68" s="18">
        <v>0</v>
      </c>
      <c r="P68" s="18">
        <v>0</v>
      </c>
      <c r="R68" s="47"/>
      <c r="T68" s="48"/>
    </row>
    <row r="69" spans="2:20" ht="36">
      <c r="B69" s="14" t="s">
        <v>82</v>
      </c>
      <c r="C69" s="2" t="s">
        <v>37</v>
      </c>
      <c r="D69" s="15" t="s">
        <v>16</v>
      </c>
      <c r="E69" s="16"/>
      <c r="F69" s="14" t="s">
        <v>21</v>
      </c>
      <c r="G69" s="17">
        <f t="shared" si="11"/>
        <v>35723.851646000003</v>
      </c>
      <c r="H69" s="18">
        <v>0</v>
      </c>
      <c r="I69" s="17">
        <v>35723.851646000003</v>
      </c>
      <c r="J69" s="18">
        <v>0</v>
      </c>
      <c r="K69" s="18">
        <v>0</v>
      </c>
      <c r="L69" s="18">
        <f t="shared" si="12"/>
        <v>22520.62</v>
      </c>
      <c r="M69" s="18">
        <v>0</v>
      </c>
      <c r="N69" s="18">
        <v>22520.62</v>
      </c>
      <c r="O69" s="18">
        <v>0</v>
      </c>
      <c r="P69" s="18">
        <v>0</v>
      </c>
      <c r="R69" s="47"/>
      <c r="T69" s="48"/>
    </row>
    <row r="70" spans="2:20" ht="48">
      <c r="B70" s="14" t="s">
        <v>83</v>
      </c>
      <c r="C70" s="2" t="s">
        <v>37</v>
      </c>
      <c r="D70" s="15" t="s">
        <v>16</v>
      </c>
      <c r="E70" s="16"/>
      <c r="F70" s="14" t="s">
        <v>21</v>
      </c>
      <c r="G70" s="17">
        <f t="shared" si="11"/>
        <v>6135.31250955</v>
      </c>
      <c r="H70" s="18">
        <v>0</v>
      </c>
      <c r="I70" s="17">
        <v>6135.31250955</v>
      </c>
      <c r="J70" s="18">
        <v>0</v>
      </c>
      <c r="K70" s="18">
        <v>0</v>
      </c>
      <c r="L70" s="18">
        <f t="shared" si="12"/>
        <v>1577.47</v>
      </c>
      <c r="M70" s="18">
        <v>0</v>
      </c>
      <c r="N70" s="18">
        <v>1577.47</v>
      </c>
      <c r="O70" s="18">
        <v>0</v>
      </c>
      <c r="P70" s="18">
        <v>0</v>
      </c>
      <c r="R70" s="47"/>
      <c r="T70" s="48"/>
    </row>
    <row r="71" spans="2:20" ht="36">
      <c r="B71" s="14" t="s">
        <v>84</v>
      </c>
      <c r="C71" s="2" t="s">
        <v>37</v>
      </c>
      <c r="D71" s="15" t="s">
        <v>16</v>
      </c>
      <c r="E71" s="16"/>
      <c r="F71" s="14" t="s">
        <v>21</v>
      </c>
      <c r="G71" s="17">
        <f t="shared" si="11"/>
        <v>9953.4424099999997</v>
      </c>
      <c r="H71" s="18">
        <v>0</v>
      </c>
      <c r="I71" s="17">
        <v>9953.4424099999997</v>
      </c>
      <c r="J71" s="18">
        <v>0</v>
      </c>
      <c r="K71" s="18">
        <v>0</v>
      </c>
      <c r="L71" s="18">
        <f t="shared" si="12"/>
        <v>0</v>
      </c>
      <c r="M71" s="18">
        <v>0</v>
      </c>
      <c r="N71" s="18">
        <f t="shared" ref="N71:N72" si="13">P71</f>
        <v>0</v>
      </c>
      <c r="O71" s="18">
        <v>0</v>
      </c>
      <c r="P71" s="18">
        <v>0</v>
      </c>
      <c r="T71" s="48"/>
    </row>
    <row r="72" spans="2:20" ht="56.25" customHeight="1">
      <c r="B72" s="14" t="s">
        <v>85</v>
      </c>
      <c r="C72" s="2" t="s">
        <v>37</v>
      </c>
      <c r="D72" s="15">
        <v>2017</v>
      </c>
      <c r="E72" s="16"/>
      <c r="F72" s="14" t="s">
        <v>21</v>
      </c>
      <c r="G72" s="17">
        <f t="shared" si="11"/>
        <v>2348.6</v>
      </c>
      <c r="H72" s="18">
        <v>0</v>
      </c>
      <c r="I72" s="17">
        <v>2348.6</v>
      </c>
      <c r="J72" s="18">
        <v>0</v>
      </c>
      <c r="K72" s="18">
        <v>0</v>
      </c>
      <c r="L72" s="18">
        <f t="shared" si="12"/>
        <v>0</v>
      </c>
      <c r="M72" s="18">
        <v>0</v>
      </c>
      <c r="N72" s="18">
        <f t="shared" si="13"/>
        <v>0</v>
      </c>
      <c r="O72" s="18">
        <v>0</v>
      </c>
      <c r="P72" s="18">
        <v>0</v>
      </c>
      <c r="T72" s="48"/>
    </row>
    <row r="73" spans="2:20">
      <c r="B73" s="67" t="s">
        <v>86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T73" s="48"/>
    </row>
    <row r="74" spans="2:20" ht="60.75" customHeight="1">
      <c r="B74" s="22" t="s">
        <v>87</v>
      </c>
      <c r="C74" s="2" t="s">
        <v>88</v>
      </c>
      <c r="D74" s="15" t="s">
        <v>16</v>
      </c>
      <c r="E74" s="16"/>
      <c r="F74" s="14" t="s">
        <v>21</v>
      </c>
      <c r="G74" s="17">
        <f t="shared" si="11"/>
        <v>1273.2754000000002</v>
      </c>
      <c r="H74" s="18">
        <v>0</v>
      </c>
      <c r="I74" s="17">
        <v>1273.2754000000002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T74" s="48"/>
    </row>
    <row r="75" spans="2:20" ht="37.5" customHeight="1">
      <c r="B75" s="14" t="s">
        <v>89</v>
      </c>
      <c r="C75" s="2" t="s">
        <v>88</v>
      </c>
      <c r="D75" s="15" t="s">
        <v>16</v>
      </c>
      <c r="E75" s="16"/>
      <c r="F75" s="14" t="s">
        <v>21</v>
      </c>
      <c r="G75" s="17">
        <f t="shared" si="11"/>
        <v>102.2</v>
      </c>
      <c r="H75" s="18">
        <v>0</v>
      </c>
      <c r="I75" s="17">
        <v>102.2</v>
      </c>
      <c r="J75" s="18">
        <v>0</v>
      </c>
      <c r="K75" s="18">
        <v>0</v>
      </c>
      <c r="L75" s="18">
        <f t="shared" si="12"/>
        <v>0</v>
      </c>
      <c r="M75" s="18">
        <v>0</v>
      </c>
      <c r="N75" s="18">
        <f t="shared" ref="N75:N76" si="14">P75</f>
        <v>0</v>
      </c>
      <c r="O75" s="18">
        <v>0</v>
      </c>
      <c r="P75" s="18">
        <v>0</v>
      </c>
      <c r="T75" s="48"/>
    </row>
    <row r="76" spans="2:20" ht="38.25" customHeight="1">
      <c r="B76" s="14" t="s">
        <v>90</v>
      </c>
      <c r="C76" s="2" t="s">
        <v>88</v>
      </c>
      <c r="D76" s="15" t="s">
        <v>16</v>
      </c>
      <c r="E76" s="16"/>
      <c r="F76" s="14" t="s">
        <v>21</v>
      </c>
      <c r="G76" s="17">
        <f t="shared" si="11"/>
        <v>2897.8301700000002</v>
      </c>
      <c r="H76" s="18">
        <v>0</v>
      </c>
      <c r="I76" s="17">
        <v>2897.8301700000002</v>
      </c>
      <c r="J76" s="18">
        <v>0</v>
      </c>
      <c r="K76" s="18">
        <v>0</v>
      </c>
      <c r="L76" s="18">
        <f t="shared" si="12"/>
        <v>0</v>
      </c>
      <c r="M76" s="18">
        <v>0</v>
      </c>
      <c r="N76" s="18">
        <f t="shared" si="14"/>
        <v>0</v>
      </c>
      <c r="O76" s="18">
        <v>0</v>
      </c>
      <c r="P76" s="18">
        <v>0</v>
      </c>
      <c r="T76" s="48"/>
    </row>
    <row r="77" spans="2:20" ht="45">
      <c r="B77" s="22" t="s">
        <v>91</v>
      </c>
      <c r="C77" s="2" t="s">
        <v>88</v>
      </c>
      <c r="D77" s="15" t="s">
        <v>16</v>
      </c>
      <c r="E77" s="16"/>
      <c r="F77" s="15" t="s">
        <v>21</v>
      </c>
      <c r="G77" s="17">
        <f t="shared" si="11"/>
        <v>45186.654599999994</v>
      </c>
      <c r="H77" s="18">
        <v>0</v>
      </c>
      <c r="I77" s="17">
        <v>45186.654599999994</v>
      </c>
      <c r="J77" s="18">
        <v>0</v>
      </c>
      <c r="K77" s="18">
        <v>0</v>
      </c>
      <c r="L77" s="18">
        <f t="shared" si="12"/>
        <v>1054.04</v>
      </c>
      <c r="M77" s="18">
        <v>0</v>
      </c>
      <c r="N77" s="18">
        <v>1054.04</v>
      </c>
      <c r="O77" s="18">
        <v>0</v>
      </c>
      <c r="P77" s="18">
        <v>0</v>
      </c>
      <c r="R77" s="47"/>
      <c r="T77" s="48"/>
    </row>
    <row r="78" spans="2:20">
      <c r="B78" s="67" t="s">
        <v>92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T78" s="48"/>
    </row>
    <row r="79" spans="2:20">
      <c r="B79" s="67" t="s">
        <v>93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T79" s="48"/>
    </row>
    <row r="80" spans="2:20" ht="28.5" customHeight="1">
      <c r="B80" s="14" t="s">
        <v>94</v>
      </c>
      <c r="C80" s="2" t="s">
        <v>37</v>
      </c>
      <c r="D80" s="15" t="s">
        <v>16</v>
      </c>
      <c r="E80" s="16"/>
      <c r="F80" s="14" t="s">
        <v>21</v>
      </c>
      <c r="G80" s="17">
        <f t="shared" ref="G80:G87" si="15">I80</f>
        <v>169744.63180500001</v>
      </c>
      <c r="H80" s="18">
        <v>0</v>
      </c>
      <c r="I80" s="17">
        <v>169744.63180500001</v>
      </c>
      <c r="J80" s="18">
        <v>0</v>
      </c>
      <c r="K80" s="18">
        <v>0</v>
      </c>
      <c r="L80" s="18">
        <f t="shared" ref="L80:L87" si="16">N80</f>
        <v>42767.1</v>
      </c>
      <c r="M80" s="18">
        <v>0</v>
      </c>
      <c r="N80" s="18">
        <v>42767.1</v>
      </c>
      <c r="O80" s="18">
        <v>0</v>
      </c>
      <c r="P80" s="18">
        <v>0</v>
      </c>
      <c r="R80" s="47"/>
      <c r="T80" s="48"/>
    </row>
    <row r="81" spans="2:20" ht="27.75" customHeight="1">
      <c r="B81" s="14" t="s">
        <v>95</v>
      </c>
      <c r="C81" s="2" t="s">
        <v>37</v>
      </c>
      <c r="D81" s="15" t="s">
        <v>16</v>
      </c>
      <c r="E81" s="16"/>
      <c r="F81" s="14" t="s">
        <v>21</v>
      </c>
      <c r="G81" s="17">
        <f t="shared" si="15"/>
        <v>1430.7024000000001</v>
      </c>
      <c r="H81" s="18">
        <v>0</v>
      </c>
      <c r="I81" s="17">
        <v>1430.7024000000001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T81" s="48"/>
    </row>
    <row r="82" spans="2:20">
      <c r="B82" s="67" t="s">
        <v>96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T82" s="48"/>
    </row>
    <row r="83" spans="2:20" ht="36">
      <c r="B83" s="14" t="s">
        <v>97</v>
      </c>
      <c r="C83" s="2" t="s">
        <v>37</v>
      </c>
      <c r="D83" s="15" t="s">
        <v>16</v>
      </c>
      <c r="E83" s="16"/>
      <c r="F83" s="14" t="s">
        <v>21</v>
      </c>
      <c r="G83" s="17">
        <f t="shared" si="15"/>
        <v>2560.5191605</v>
      </c>
      <c r="H83" s="18">
        <v>0</v>
      </c>
      <c r="I83" s="17">
        <v>2560.5191605</v>
      </c>
      <c r="J83" s="18">
        <v>0</v>
      </c>
      <c r="K83" s="18">
        <v>0</v>
      </c>
      <c r="L83" s="18">
        <f t="shared" si="16"/>
        <v>305.14</v>
      </c>
      <c r="M83" s="18">
        <v>0</v>
      </c>
      <c r="N83" s="18">
        <v>305.14</v>
      </c>
      <c r="O83" s="18">
        <v>0</v>
      </c>
      <c r="P83" s="18">
        <v>0</v>
      </c>
      <c r="R83" s="47"/>
      <c r="T83" s="48"/>
    </row>
    <row r="84" spans="2:20">
      <c r="B84" s="67" t="s">
        <v>98</v>
      </c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T84" s="48"/>
    </row>
    <row r="85" spans="2:20" ht="33.75">
      <c r="B85" s="14" t="s">
        <v>99</v>
      </c>
      <c r="C85" s="2" t="s">
        <v>19</v>
      </c>
      <c r="D85" s="15" t="s">
        <v>16</v>
      </c>
      <c r="E85" s="16"/>
      <c r="F85" s="14" t="s">
        <v>21</v>
      </c>
      <c r="G85" s="17">
        <f t="shared" si="15"/>
        <v>10812.0045293</v>
      </c>
      <c r="H85" s="18">
        <v>0</v>
      </c>
      <c r="I85" s="17">
        <v>10812.0045293</v>
      </c>
      <c r="J85" s="18">
        <v>0</v>
      </c>
      <c r="K85" s="18">
        <v>0</v>
      </c>
      <c r="L85" s="18">
        <f t="shared" si="16"/>
        <v>1239.03</v>
      </c>
      <c r="M85" s="18">
        <v>0</v>
      </c>
      <c r="N85" s="18">
        <v>1239.03</v>
      </c>
      <c r="O85" s="18">
        <v>0</v>
      </c>
      <c r="P85" s="18">
        <v>0</v>
      </c>
      <c r="R85" s="47"/>
      <c r="T85" s="48"/>
    </row>
    <row r="86" spans="2:20">
      <c r="B86" s="67" t="s">
        <v>100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T86" s="48"/>
    </row>
    <row r="87" spans="2:20" ht="33.75">
      <c r="B87" s="14" t="s">
        <v>101</v>
      </c>
      <c r="C87" s="2" t="s">
        <v>19</v>
      </c>
      <c r="D87" s="15" t="s">
        <v>16</v>
      </c>
      <c r="E87" s="16"/>
      <c r="F87" s="14" t="s">
        <v>21</v>
      </c>
      <c r="G87" s="17">
        <f t="shared" si="15"/>
        <v>5357.7894299999998</v>
      </c>
      <c r="H87" s="18">
        <v>0</v>
      </c>
      <c r="I87" s="17">
        <v>5357.7894299999998</v>
      </c>
      <c r="J87" s="18">
        <v>0</v>
      </c>
      <c r="K87" s="18">
        <v>0</v>
      </c>
      <c r="L87" s="18">
        <f t="shared" si="16"/>
        <v>711</v>
      </c>
      <c r="M87" s="18">
        <v>0</v>
      </c>
      <c r="N87" s="18">
        <v>711</v>
      </c>
      <c r="O87" s="18">
        <v>0</v>
      </c>
      <c r="P87" s="18">
        <v>0</v>
      </c>
      <c r="R87" s="47"/>
      <c r="T87" s="48"/>
    </row>
    <row r="88" spans="2:20">
      <c r="B88" s="67" t="s">
        <v>102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T88" s="48"/>
    </row>
    <row r="89" spans="2:20">
      <c r="B89" s="67" t="s">
        <v>103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T89" s="48"/>
    </row>
    <row r="90" spans="2:20" ht="71.25" customHeight="1">
      <c r="B90" s="14" t="s">
        <v>104</v>
      </c>
      <c r="C90" s="2" t="s">
        <v>105</v>
      </c>
      <c r="D90" s="15" t="s">
        <v>16</v>
      </c>
      <c r="E90" s="16"/>
      <c r="F90" s="14" t="s">
        <v>21</v>
      </c>
      <c r="G90" s="17">
        <f t="shared" ref="G90:G109" si="17">I90</f>
        <v>1899466.4213</v>
      </c>
      <c r="H90" s="18">
        <v>0</v>
      </c>
      <c r="I90" s="17">
        <v>1899466.4213</v>
      </c>
      <c r="J90" s="18">
        <v>0</v>
      </c>
      <c r="K90" s="18">
        <v>0</v>
      </c>
      <c r="L90" s="18">
        <f>N90</f>
        <v>110645.77</v>
      </c>
      <c r="M90" s="18">
        <v>0</v>
      </c>
      <c r="N90" s="18">
        <v>110645.77</v>
      </c>
      <c r="O90" s="18">
        <v>0</v>
      </c>
      <c r="P90" s="18">
        <v>0</v>
      </c>
      <c r="R90" s="47"/>
      <c r="T90" s="48"/>
    </row>
    <row r="91" spans="2:20" ht="67.5">
      <c r="B91" s="14" t="s">
        <v>106</v>
      </c>
      <c r="C91" s="2" t="s">
        <v>105</v>
      </c>
      <c r="D91" s="15" t="s">
        <v>16</v>
      </c>
      <c r="E91" s="16"/>
      <c r="F91" s="14" t="s">
        <v>21</v>
      </c>
      <c r="G91" s="17">
        <f t="shared" si="17"/>
        <v>19242.872500000001</v>
      </c>
      <c r="H91" s="18">
        <v>0</v>
      </c>
      <c r="I91" s="17">
        <v>19242.872500000001</v>
      </c>
      <c r="J91" s="18">
        <v>0</v>
      </c>
      <c r="K91" s="18">
        <v>0</v>
      </c>
      <c r="L91" s="18">
        <f>N91</f>
        <v>0</v>
      </c>
      <c r="M91" s="18">
        <v>0</v>
      </c>
      <c r="N91" s="18">
        <v>0</v>
      </c>
      <c r="O91" s="18">
        <v>0</v>
      </c>
      <c r="P91" s="18">
        <v>0</v>
      </c>
      <c r="T91" s="48"/>
    </row>
    <row r="92" spans="2:20" ht="67.5">
      <c r="B92" s="22" t="s">
        <v>107</v>
      </c>
      <c r="C92" s="2" t="s">
        <v>105</v>
      </c>
      <c r="D92" s="15" t="s">
        <v>16</v>
      </c>
      <c r="E92" s="16"/>
      <c r="F92" s="14" t="s">
        <v>21</v>
      </c>
      <c r="G92" s="17">
        <f t="shared" si="17"/>
        <v>17028.290349333332</v>
      </c>
      <c r="H92" s="18">
        <v>0</v>
      </c>
      <c r="I92" s="17">
        <v>17028.290349333332</v>
      </c>
      <c r="J92" s="18">
        <v>0</v>
      </c>
      <c r="K92" s="18">
        <v>0</v>
      </c>
      <c r="L92" s="18">
        <f>N92</f>
        <v>6961.96</v>
      </c>
      <c r="M92" s="18">
        <v>0</v>
      </c>
      <c r="N92" s="18">
        <v>6961.96</v>
      </c>
      <c r="O92" s="18">
        <v>0</v>
      </c>
      <c r="P92" s="18">
        <v>0</v>
      </c>
      <c r="R92" s="47"/>
      <c r="T92" s="48"/>
    </row>
    <row r="93" spans="2:20">
      <c r="B93" s="67" t="s">
        <v>108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T93" s="48"/>
    </row>
    <row r="94" spans="2:20" ht="67.5">
      <c r="B94" s="14" t="s">
        <v>109</v>
      </c>
      <c r="C94" s="2" t="s">
        <v>105</v>
      </c>
      <c r="D94" s="15" t="s">
        <v>16</v>
      </c>
      <c r="E94" s="16"/>
      <c r="F94" s="14" t="s">
        <v>21</v>
      </c>
      <c r="G94" s="17">
        <f t="shared" si="17"/>
        <v>32031.079686999998</v>
      </c>
      <c r="H94" s="18">
        <v>0</v>
      </c>
      <c r="I94" s="17">
        <v>32031.079686999998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T94" s="48"/>
    </row>
    <row r="95" spans="2:20">
      <c r="B95" s="67" t="s">
        <v>110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T95" s="48"/>
    </row>
    <row r="96" spans="2:20" ht="53.25" customHeight="1">
      <c r="B96" s="14" t="s">
        <v>111</v>
      </c>
      <c r="C96" s="2" t="s">
        <v>37</v>
      </c>
      <c r="D96" s="15" t="s">
        <v>16</v>
      </c>
      <c r="E96" s="16"/>
      <c r="F96" s="14" t="s">
        <v>21</v>
      </c>
      <c r="G96" s="17">
        <f t="shared" si="17"/>
        <v>86495.525649999996</v>
      </c>
      <c r="H96" s="18">
        <v>0</v>
      </c>
      <c r="I96" s="17">
        <v>86495.525649999996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T96" s="48"/>
    </row>
    <row r="97" spans="2:20">
      <c r="B97" s="67" t="s">
        <v>112</v>
      </c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T97" s="48"/>
    </row>
    <row r="98" spans="2:20" ht="40.5" customHeight="1">
      <c r="B98" s="14" t="s">
        <v>113</v>
      </c>
      <c r="C98" s="2" t="s">
        <v>37</v>
      </c>
      <c r="D98" s="15" t="s">
        <v>16</v>
      </c>
      <c r="E98" s="16"/>
      <c r="F98" s="14" t="s">
        <v>21</v>
      </c>
      <c r="G98" s="17">
        <f t="shared" si="17"/>
        <v>217426.43309999999</v>
      </c>
      <c r="H98" s="18">
        <v>0</v>
      </c>
      <c r="I98" s="17">
        <v>217426.43309999999</v>
      </c>
      <c r="J98" s="18">
        <v>0</v>
      </c>
      <c r="K98" s="18">
        <v>0</v>
      </c>
      <c r="L98" s="18">
        <f t="shared" ref="L98:L105" si="18">N98</f>
        <v>21881.98</v>
      </c>
      <c r="M98" s="18">
        <v>0</v>
      </c>
      <c r="N98" s="18">
        <v>21881.98</v>
      </c>
      <c r="O98" s="18">
        <v>0</v>
      </c>
      <c r="P98" s="18">
        <v>0</v>
      </c>
      <c r="R98" s="47"/>
      <c r="T98" s="48"/>
    </row>
    <row r="99" spans="2:20" ht="27" customHeight="1">
      <c r="B99" s="14" t="s">
        <v>114</v>
      </c>
      <c r="C99" s="2" t="s">
        <v>37</v>
      </c>
      <c r="D99" s="15" t="s">
        <v>16</v>
      </c>
      <c r="E99" s="16"/>
      <c r="F99" s="14" t="s">
        <v>21</v>
      </c>
      <c r="G99" s="17">
        <f t="shared" si="17"/>
        <v>18738.3105</v>
      </c>
      <c r="H99" s="18">
        <v>0</v>
      </c>
      <c r="I99" s="17">
        <v>18738.3105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T99" s="48"/>
    </row>
    <row r="100" spans="2:20">
      <c r="B100" s="67" t="s">
        <v>115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T100" s="48"/>
    </row>
    <row r="101" spans="2:20" ht="33.75">
      <c r="B101" s="14" t="s">
        <v>116</v>
      </c>
      <c r="C101" s="2" t="s">
        <v>19</v>
      </c>
      <c r="D101" s="15" t="s">
        <v>16</v>
      </c>
      <c r="E101" s="16"/>
      <c r="F101" s="14" t="s">
        <v>21</v>
      </c>
      <c r="G101" s="17">
        <f t="shared" si="17"/>
        <v>18051.45</v>
      </c>
      <c r="H101" s="18">
        <v>0</v>
      </c>
      <c r="I101" s="17">
        <v>18051.45</v>
      </c>
      <c r="J101" s="18">
        <v>0</v>
      </c>
      <c r="K101" s="18">
        <v>0</v>
      </c>
      <c r="L101" s="18">
        <f t="shared" si="18"/>
        <v>14702.98</v>
      </c>
      <c r="M101" s="18">
        <v>0</v>
      </c>
      <c r="N101" s="18">
        <v>14702.98</v>
      </c>
      <c r="O101" s="18">
        <v>0</v>
      </c>
      <c r="P101" s="18">
        <v>0</v>
      </c>
      <c r="R101" s="47"/>
      <c r="T101" s="48"/>
    </row>
    <row r="102" spans="2:20">
      <c r="B102" s="67" t="s">
        <v>117</v>
      </c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T102" s="48"/>
    </row>
    <row r="103" spans="2:20" ht="36">
      <c r="B103" s="14" t="s">
        <v>118</v>
      </c>
      <c r="C103" s="2" t="s">
        <v>37</v>
      </c>
      <c r="D103" s="15" t="s">
        <v>16</v>
      </c>
      <c r="E103" s="16"/>
      <c r="F103" s="14" t="s">
        <v>21</v>
      </c>
      <c r="G103" s="17">
        <f t="shared" si="17"/>
        <v>97338.765400000004</v>
      </c>
      <c r="H103" s="18">
        <v>0</v>
      </c>
      <c r="I103" s="17">
        <v>97338.765400000004</v>
      </c>
      <c r="J103" s="18">
        <v>0</v>
      </c>
      <c r="K103" s="18">
        <v>0</v>
      </c>
      <c r="L103" s="18">
        <f t="shared" si="18"/>
        <v>51048.75</v>
      </c>
      <c r="M103" s="18">
        <v>0</v>
      </c>
      <c r="N103" s="18">
        <v>51048.75</v>
      </c>
      <c r="O103" s="18">
        <v>0</v>
      </c>
      <c r="P103" s="18">
        <v>0</v>
      </c>
      <c r="R103" s="47"/>
      <c r="T103" s="48"/>
    </row>
    <row r="104" spans="2:20" ht="24">
      <c r="B104" s="22" t="s">
        <v>119</v>
      </c>
      <c r="C104" s="2" t="s">
        <v>37</v>
      </c>
      <c r="D104" s="15" t="s">
        <v>16</v>
      </c>
      <c r="E104" s="16"/>
      <c r="F104" s="14" t="s">
        <v>21</v>
      </c>
      <c r="G104" s="17">
        <f t="shared" si="17"/>
        <v>38414.82</v>
      </c>
      <c r="H104" s="18">
        <v>0</v>
      </c>
      <c r="I104" s="17">
        <v>38414.82</v>
      </c>
      <c r="J104" s="18">
        <v>0</v>
      </c>
      <c r="K104" s="18">
        <v>0</v>
      </c>
      <c r="L104" s="18">
        <f t="shared" si="18"/>
        <v>8515.9500000000007</v>
      </c>
      <c r="M104" s="18">
        <v>0</v>
      </c>
      <c r="N104" s="18">
        <v>8515.9500000000007</v>
      </c>
      <c r="O104" s="18">
        <v>0</v>
      </c>
      <c r="P104" s="18">
        <v>0</v>
      </c>
      <c r="R104" s="47"/>
      <c r="T104" s="48"/>
    </row>
    <row r="105" spans="2:20" ht="36">
      <c r="B105" s="22" t="s">
        <v>120</v>
      </c>
      <c r="C105" s="2" t="s">
        <v>37</v>
      </c>
      <c r="D105" s="15">
        <v>2019</v>
      </c>
      <c r="E105" s="16"/>
      <c r="F105" s="14" t="s">
        <v>21</v>
      </c>
      <c r="G105" s="17">
        <f t="shared" si="17"/>
        <v>450</v>
      </c>
      <c r="H105" s="18">
        <v>0</v>
      </c>
      <c r="I105" s="17">
        <v>450</v>
      </c>
      <c r="J105" s="18">
        <v>0</v>
      </c>
      <c r="K105" s="18">
        <v>0</v>
      </c>
      <c r="L105" s="18">
        <f t="shared" si="18"/>
        <v>449.4</v>
      </c>
      <c r="M105" s="18">
        <v>0</v>
      </c>
      <c r="N105" s="18">
        <v>449.4</v>
      </c>
      <c r="O105" s="18">
        <v>0</v>
      </c>
      <c r="P105" s="18">
        <v>0</v>
      </c>
      <c r="R105" s="47"/>
      <c r="T105" s="48"/>
    </row>
    <row r="106" spans="2:20">
      <c r="B106" s="67" t="s">
        <v>35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T106" s="48"/>
    </row>
    <row r="107" spans="2:20" ht="36">
      <c r="B107" s="14" t="s">
        <v>121</v>
      </c>
      <c r="C107" s="2" t="s">
        <v>37</v>
      </c>
      <c r="D107" s="15">
        <v>2018</v>
      </c>
      <c r="E107" s="16"/>
      <c r="F107" s="14" t="s">
        <v>21</v>
      </c>
      <c r="G107" s="17">
        <f t="shared" si="17"/>
        <v>0</v>
      </c>
      <c r="H107" s="18">
        <v>0</v>
      </c>
      <c r="I107" s="17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T107" s="48"/>
    </row>
    <row r="108" spans="2:20" ht="29.25" customHeight="1">
      <c r="B108" s="14" t="s">
        <v>122</v>
      </c>
      <c r="C108" s="2" t="s">
        <v>37</v>
      </c>
      <c r="D108" s="15" t="s">
        <v>16</v>
      </c>
      <c r="E108" s="16"/>
      <c r="F108" s="14" t="s">
        <v>21</v>
      </c>
      <c r="G108" s="17">
        <f t="shared" si="17"/>
        <v>47982.087400000004</v>
      </c>
      <c r="H108" s="18">
        <v>0</v>
      </c>
      <c r="I108" s="17">
        <v>47982.087400000004</v>
      </c>
      <c r="J108" s="18">
        <v>0</v>
      </c>
      <c r="K108" s="18">
        <v>0</v>
      </c>
      <c r="L108" s="18">
        <f>N108</f>
        <v>5510.86</v>
      </c>
      <c r="M108" s="18">
        <v>0</v>
      </c>
      <c r="N108" s="18">
        <v>5510.86</v>
      </c>
      <c r="O108" s="18">
        <v>0</v>
      </c>
      <c r="P108" s="18">
        <v>0</v>
      </c>
      <c r="R108" s="47"/>
      <c r="T108" s="48"/>
    </row>
    <row r="109" spans="2:20" ht="33.75">
      <c r="B109" s="14" t="s">
        <v>123</v>
      </c>
      <c r="C109" s="2" t="s">
        <v>124</v>
      </c>
      <c r="D109" s="15" t="s">
        <v>16</v>
      </c>
      <c r="E109" s="16"/>
      <c r="F109" s="14" t="s">
        <v>21</v>
      </c>
      <c r="G109" s="17">
        <f t="shared" si="17"/>
        <v>907.89205000000004</v>
      </c>
      <c r="H109" s="18">
        <v>0</v>
      </c>
      <c r="I109" s="17">
        <v>907.89205000000004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T109" s="48"/>
    </row>
    <row r="110" spans="2:20">
      <c r="B110" s="67" t="s">
        <v>125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T110" s="48"/>
    </row>
    <row r="111" spans="2:20">
      <c r="B111" s="67" t="s">
        <v>126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T111" s="48"/>
    </row>
    <row r="112" spans="2:20">
      <c r="B112" s="67" t="s">
        <v>127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T112" s="48"/>
    </row>
    <row r="113" spans="2:20" ht="33.75">
      <c r="B113" s="22" t="s">
        <v>128</v>
      </c>
      <c r="C113" s="2" t="s">
        <v>19</v>
      </c>
      <c r="D113" s="15" t="s">
        <v>16</v>
      </c>
      <c r="E113" s="16"/>
      <c r="F113" s="14" t="s">
        <v>21</v>
      </c>
      <c r="G113" s="26">
        <f t="shared" ref="G113:G124" si="19">I113</f>
        <v>196944.60428520001</v>
      </c>
      <c r="H113" s="18">
        <v>0</v>
      </c>
      <c r="I113" s="17">
        <v>196944.60428520001</v>
      </c>
      <c r="J113" s="18">
        <v>0</v>
      </c>
      <c r="K113" s="18">
        <v>0</v>
      </c>
      <c r="L113" s="27">
        <f>N113</f>
        <v>21520.41</v>
      </c>
      <c r="M113" s="18">
        <v>0</v>
      </c>
      <c r="N113" s="18">
        <v>21520.41</v>
      </c>
      <c r="O113" s="18">
        <v>0</v>
      </c>
      <c r="P113" s="18">
        <v>0</v>
      </c>
      <c r="R113" s="47"/>
      <c r="T113" s="48"/>
    </row>
    <row r="114" spans="2:20" ht="48">
      <c r="B114" s="22" t="s">
        <v>129</v>
      </c>
      <c r="C114" s="2" t="s">
        <v>19</v>
      </c>
      <c r="D114" s="15" t="s">
        <v>130</v>
      </c>
      <c r="E114" s="16"/>
      <c r="F114" s="14" t="s">
        <v>21</v>
      </c>
      <c r="G114" s="26">
        <f t="shared" si="19"/>
        <v>14259.104087999998</v>
      </c>
      <c r="H114" s="18">
        <v>0</v>
      </c>
      <c r="I114" s="17">
        <v>14259.104087999998</v>
      </c>
      <c r="J114" s="18">
        <v>0</v>
      </c>
      <c r="K114" s="18">
        <v>0</v>
      </c>
      <c r="L114" s="27">
        <f>N114</f>
        <v>12244.36</v>
      </c>
      <c r="M114" s="18">
        <v>0</v>
      </c>
      <c r="N114" s="18">
        <v>12244.36</v>
      </c>
      <c r="O114" s="18">
        <v>0</v>
      </c>
      <c r="P114" s="18">
        <v>0</v>
      </c>
      <c r="R114" s="47"/>
      <c r="T114" s="48"/>
    </row>
    <row r="115" spans="2:20">
      <c r="B115" s="67" t="s">
        <v>131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T115" s="48"/>
    </row>
    <row r="116" spans="2:20" ht="36">
      <c r="B116" s="14" t="s">
        <v>132</v>
      </c>
      <c r="C116" s="2" t="s">
        <v>37</v>
      </c>
      <c r="D116" s="15" t="s">
        <v>26</v>
      </c>
      <c r="E116" s="16"/>
      <c r="F116" s="14" t="s">
        <v>21</v>
      </c>
      <c r="G116" s="17">
        <f t="shared" si="19"/>
        <v>6115.1840000000002</v>
      </c>
      <c r="H116" s="18">
        <v>0</v>
      </c>
      <c r="I116" s="17">
        <v>6115.1840000000002</v>
      </c>
      <c r="J116" s="18">
        <v>0</v>
      </c>
      <c r="K116" s="18">
        <v>0</v>
      </c>
      <c r="L116" s="18">
        <f t="shared" ref="L116:L121" si="20">N116</f>
        <v>1262.8599999999999</v>
      </c>
      <c r="M116" s="18">
        <v>0</v>
      </c>
      <c r="N116" s="18">
        <v>1262.8599999999999</v>
      </c>
      <c r="O116" s="18">
        <v>0</v>
      </c>
      <c r="P116" s="18">
        <v>0</v>
      </c>
      <c r="R116" s="47"/>
      <c r="T116" s="48"/>
    </row>
    <row r="117" spans="2:20" ht="36">
      <c r="B117" s="14" t="s">
        <v>133</v>
      </c>
      <c r="C117" s="2" t="s">
        <v>37</v>
      </c>
      <c r="D117" s="15" t="s">
        <v>16</v>
      </c>
      <c r="E117" s="16"/>
      <c r="F117" s="14" t="s">
        <v>21</v>
      </c>
      <c r="G117" s="17">
        <f t="shared" si="19"/>
        <v>130.88770400000001</v>
      </c>
      <c r="H117" s="18">
        <v>0</v>
      </c>
      <c r="I117" s="17">
        <v>130.88770400000001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T117" s="48"/>
    </row>
    <row r="118" spans="2:20" ht="36">
      <c r="B118" s="14" t="s">
        <v>134</v>
      </c>
      <c r="C118" s="2" t="s">
        <v>37</v>
      </c>
      <c r="D118" s="15" t="s">
        <v>16</v>
      </c>
      <c r="E118" s="16"/>
      <c r="F118" s="14" t="s">
        <v>21</v>
      </c>
      <c r="G118" s="17">
        <f t="shared" si="19"/>
        <v>7647</v>
      </c>
      <c r="H118" s="18">
        <v>0</v>
      </c>
      <c r="I118" s="17">
        <v>7647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T118" s="48"/>
    </row>
    <row r="119" spans="2:20" ht="36">
      <c r="B119" s="14" t="s">
        <v>135</v>
      </c>
      <c r="C119" s="2" t="s">
        <v>19</v>
      </c>
      <c r="D119" s="15" t="s">
        <v>16</v>
      </c>
      <c r="E119" s="16"/>
      <c r="F119" s="14" t="s">
        <v>21</v>
      </c>
      <c r="G119" s="17">
        <f t="shared" si="19"/>
        <v>73672.871251999997</v>
      </c>
      <c r="H119" s="18">
        <v>0</v>
      </c>
      <c r="I119" s="17">
        <v>73672.871251999997</v>
      </c>
      <c r="J119" s="18">
        <v>0</v>
      </c>
      <c r="K119" s="18">
        <v>0</v>
      </c>
      <c r="L119" s="18">
        <f t="shared" si="20"/>
        <v>30488.81</v>
      </c>
      <c r="M119" s="18">
        <v>0</v>
      </c>
      <c r="N119" s="18">
        <v>30488.81</v>
      </c>
      <c r="O119" s="18">
        <v>0</v>
      </c>
      <c r="P119" s="18">
        <v>0</v>
      </c>
      <c r="R119" s="47"/>
      <c r="T119" s="48"/>
    </row>
    <row r="120" spans="2:20">
      <c r="B120" s="67" t="s">
        <v>136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T120" s="48"/>
    </row>
    <row r="121" spans="2:20" ht="33.75">
      <c r="B121" s="14" t="s">
        <v>137</v>
      </c>
      <c r="C121" s="2" t="s">
        <v>19</v>
      </c>
      <c r="D121" s="15" t="s">
        <v>16</v>
      </c>
      <c r="E121" s="16"/>
      <c r="F121" s="14" t="s">
        <v>21</v>
      </c>
      <c r="G121" s="17">
        <f t="shared" si="19"/>
        <v>241355.50487400001</v>
      </c>
      <c r="H121" s="18">
        <v>0</v>
      </c>
      <c r="I121" s="17">
        <v>241355.50487400001</v>
      </c>
      <c r="J121" s="18">
        <v>0</v>
      </c>
      <c r="K121" s="18">
        <v>0</v>
      </c>
      <c r="L121" s="18">
        <f t="shared" si="20"/>
        <v>5792.22</v>
      </c>
      <c r="M121" s="18">
        <v>0</v>
      </c>
      <c r="N121" s="18">
        <v>5792.22</v>
      </c>
      <c r="O121" s="18">
        <v>0</v>
      </c>
      <c r="P121" s="18">
        <v>0</v>
      </c>
      <c r="R121" s="47"/>
      <c r="T121" s="48"/>
    </row>
    <row r="122" spans="2:20">
      <c r="B122" s="67" t="s">
        <v>138</v>
      </c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T122" s="48"/>
    </row>
    <row r="123" spans="2:20" ht="48">
      <c r="B123" s="14" t="s">
        <v>139</v>
      </c>
      <c r="C123" s="2" t="s">
        <v>19</v>
      </c>
      <c r="D123" s="15" t="s">
        <v>16</v>
      </c>
      <c r="E123" s="16"/>
      <c r="F123" s="14" t="s">
        <v>21</v>
      </c>
      <c r="G123" s="17">
        <f t="shared" si="19"/>
        <v>2805</v>
      </c>
      <c r="H123" s="18">
        <v>0</v>
      </c>
      <c r="I123" s="17">
        <v>2805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T123" s="48"/>
    </row>
    <row r="124" spans="2:20" ht="48">
      <c r="B124" s="14" t="s">
        <v>140</v>
      </c>
      <c r="C124" s="2" t="s">
        <v>19</v>
      </c>
      <c r="D124" s="15" t="s">
        <v>16</v>
      </c>
      <c r="E124" s="16"/>
      <c r="F124" s="14" t="s">
        <v>21</v>
      </c>
      <c r="G124" s="17">
        <f t="shared" si="19"/>
        <v>360</v>
      </c>
      <c r="H124" s="18">
        <v>0</v>
      </c>
      <c r="I124" s="17">
        <v>360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T124" s="48"/>
    </row>
    <row r="125" spans="2:20">
      <c r="B125" s="67" t="s">
        <v>141</v>
      </c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T125" s="48"/>
    </row>
    <row r="126" spans="2:20" ht="33.75">
      <c r="B126" s="14" t="s">
        <v>142</v>
      </c>
      <c r="C126" s="2" t="s">
        <v>19</v>
      </c>
      <c r="D126" s="15" t="s">
        <v>16</v>
      </c>
      <c r="E126" s="16"/>
      <c r="F126" s="14" t="s">
        <v>21</v>
      </c>
      <c r="G126" s="17">
        <f>I126</f>
        <v>86.1</v>
      </c>
      <c r="H126" s="18">
        <v>0</v>
      </c>
      <c r="I126" s="17">
        <v>86.1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T126" s="48"/>
    </row>
    <row r="127" spans="2:20" ht="33.75">
      <c r="B127" s="14" t="s">
        <v>143</v>
      </c>
      <c r="C127" s="2" t="s">
        <v>19</v>
      </c>
      <c r="D127" s="15" t="s">
        <v>16</v>
      </c>
      <c r="E127" s="16"/>
      <c r="F127" s="14" t="s">
        <v>21</v>
      </c>
      <c r="G127" s="17">
        <f>I127</f>
        <v>160.80000000000001</v>
      </c>
      <c r="H127" s="18">
        <v>0</v>
      </c>
      <c r="I127" s="17">
        <v>160.80000000000001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T127" s="48"/>
    </row>
    <row r="128" spans="2:20">
      <c r="B128" s="67" t="s">
        <v>144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T128" s="48"/>
    </row>
    <row r="129" spans="2:20" ht="36">
      <c r="B129" s="14" t="s">
        <v>145</v>
      </c>
      <c r="C129" s="2" t="s">
        <v>19</v>
      </c>
      <c r="D129" s="15" t="s">
        <v>16</v>
      </c>
      <c r="E129" s="16"/>
      <c r="F129" s="14" t="s">
        <v>21</v>
      </c>
      <c r="G129" s="26">
        <f>I129</f>
        <v>431.9</v>
      </c>
      <c r="H129" s="18">
        <v>0</v>
      </c>
      <c r="I129" s="17">
        <v>431.9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T129" s="48"/>
    </row>
    <row r="130" spans="2:20">
      <c r="B130" s="67" t="s">
        <v>146</v>
      </c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T130" s="48"/>
    </row>
    <row r="131" spans="2:20" ht="33.75">
      <c r="B131" s="14" t="s">
        <v>147</v>
      </c>
      <c r="C131" s="2" t="s">
        <v>19</v>
      </c>
      <c r="D131" s="15" t="s">
        <v>16</v>
      </c>
      <c r="E131" s="16"/>
      <c r="F131" s="14" t="s">
        <v>21</v>
      </c>
      <c r="G131" s="26">
        <f>I131</f>
        <v>223027.53564000002</v>
      </c>
      <c r="H131" s="18">
        <v>0</v>
      </c>
      <c r="I131" s="17">
        <v>223027.53564000002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T131" s="48"/>
    </row>
    <row r="132" spans="2:20">
      <c r="B132" s="67" t="s">
        <v>148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T132" s="48"/>
    </row>
    <row r="133" spans="2:20" ht="33.75">
      <c r="B133" s="14" t="s">
        <v>149</v>
      </c>
      <c r="C133" s="2" t="s">
        <v>19</v>
      </c>
      <c r="D133" s="15" t="s">
        <v>16</v>
      </c>
      <c r="E133" s="16"/>
      <c r="F133" s="14" t="s">
        <v>21</v>
      </c>
      <c r="G133" s="26">
        <f>I133</f>
        <v>19965.10929</v>
      </c>
      <c r="H133" s="18">
        <v>0</v>
      </c>
      <c r="I133" s="17">
        <v>19965.10929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T133" s="48"/>
    </row>
    <row r="134" spans="2:20">
      <c r="B134" s="67" t="s">
        <v>150</v>
      </c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T134" s="48"/>
    </row>
    <row r="135" spans="2:20">
      <c r="B135" s="67" t="s">
        <v>151</v>
      </c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T135" s="48"/>
    </row>
    <row r="136" spans="2:20" ht="28.5" customHeight="1">
      <c r="B136" s="14" t="s">
        <v>152</v>
      </c>
      <c r="C136" s="2" t="s">
        <v>37</v>
      </c>
      <c r="D136" s="15" t="s">
        <v>16</v>
      </c>
      <c r="E136" s="16"/>
      <c r="F136" s="14" t="s">
        <v>21</v>
      </c>
      <c r="G136" s="17">
        <f>I136</f>
        <v>192187.53562439998</v>
      </c>
      <c r="H136" s="18">
        <v>0</v>
      </c>
      <c r="I136" s="17">
        <v>192187.53562439998</v>
      </c>
      <c r="J136" s="18">
        <v>0</v>
      </c>
      <c r="K136" s="18">
        <v>0</v>
      </c>
      <c r="L136" s="18">
        <f>N136</f>
        <v>57756.97</v>
      </c>
      <c r="M136" s="18">
        <v>0</v>
      </c>
      <c r="N136" s="18">
        <v>57756.97</v>
      </c>
      <c r="O136" s="18">
        <v>0</v>
      </c>
      <c r="P136" s="18">
        <v>0</v>
      </c>
      <c r="R136" s="47"/>
      <c r="T136" s="48"/>
    </row>
    <row r="137" spans="2:20" ht="25.5" customHeight="1">
      <c r="B137" s="14" t="s">
        <v>153</v>
      </c>
      <c r="C137" s="2" t="s">
        <v>37</v>
      </c>
      <c r="D137" s="15" t="s">
        <v>16</v>
      </c>
      <c r="E137" s="16"/>
      <c r="F137" s="14" t="s">
        <v>21</v>
      </c>
      <c r="G137" s="17">
        <f>I137</f>
        <v>1362952.9744060002</v>
      </c>
      <c r="H137" s="18">
        <v>0</v>
      </c>
      <c r="I137" s="17">
        <v>1362952.9744060002</v>
      </c>
      <c r="J137" s="18">
        <v>0</v>
      </c>
      <c r="K137" s="18">
        <v>0</v>
      </c>
      <c r="L137" s="18">
        <f>N137</f>
        <v>158834.9</v>
      </c>
      <c r="M137" s="18">
        <v>0</v>
      </c>
      <c r="N137" s="18">
        <v>158834.9</v>
      </c>
      <c r="O137" s="18">
        <v>0</v>
      </c>
      <c r="P137" s="18">
        <v>0</v>
      </c>
      <c r="R137" s="47"/>
      <c r="T137" s="48"/>
    </row>
    <row r="138" spans="2:20">
      <c r="B138" s="67" t="s">
        <v>154</v>
      </c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T138" s="48"/>
    </row>
    <row r="139" spans="2:20" ht="33.75">
      <c r="B139" s="14" t="s">
        <v>155</v>
      </c>
      <c r="C139" s="2" t="s">
        <v>19</v>
      </c>
      <c r="D139" s="15" t="s">
        <v>16</v>
      </c>
      <c r="E139" s="16"/>
      <c r="F139" s="14" t="s">
        <v>21</v>
      </c>
      <c r="G139" s="17">
        <f>I139</f>
        <v>4976.5533982666675</v>
      </c>
      <c r="H139" s="18">
        <v>0</v>
      </c>
      <c r="I139" s="17">
        <v>4976.5533982666675</v>
      </c>
      <c r="J139" s="18">
        <v>0</v>
      </c>
      <c r="K139" s="18">
        <v>0</v>
      </c>
      <c r="L139" s="18">
        <f>N139</f>
        <v>2816.97</v>
      </c>
      <c r="M139" s="18">
        <v>0</v>
      </c>
      <c r="N139" s="18">
        <v>2816.97</v>
      </c>
      <c r="O139" s="18">
        <v>0</v>
      </c>
      <c r="P139" s="18">
        <v>0</v>
      </c>
      <c r="R139" s="47"/>
      <c r="T139" s="48"/>
    </row>
    <row r="140" spans="2:20">
      <c r="B140" s="67" t="s">
        <v>156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T140" s="48"/>
    </row>
    <row r="141" spans="2:20" ht="24">
      <c r="B141" s="22" t="s">
        <v>157</v>
      </c>
      <c r="C141" s="2" t="s">
        <v>37</v>
      </c>
      <c r="D141" s="15" t="s">
        <v>158</v>
      </c>
      <c r="E141" s="16"/>
      <c r="F141" s="14" t="s">
        <v>21</v>
      </c>
      <c r="G141" s="17">
        <f>I141</f>
        <v>2509.0117289999998</v>
      </c>
      <c r="H141" s="18">
        <v>0</v>
      </c>
      <c r="I141" s="17">
        <v>2509.0117289999998</v>
      </c>
      <c r="J141" s="18">
        <v>0</v>
      </c>
      <c r="K141" s="18">
        <v>0</v>
      </c>
      <c r="L141" s="18">
        <f>N141</f>
        <v>904.55</v>
      </c>
      <c r="M141" s="18">
        <v>0</v>
      </c>
      <c r="N141" s="18">
        <v>904.55</v>
      </c>
      <c r="O141" s="18">
        <v>0</v>
      </c>
      <c r="P141" s="18">
        <v>0</v>
      </c>
      <c r="R141" s="47"/>
      <c r="T141" s="48"/>
    </row>
    <row r="142" spans="2:20">
      <c r="B142" s="67" t="s">
        <v>159</v>
      </c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T142" s="48"/>
    </row>
    <row r="143" spans="2:20">
      <c r="B143" s="67" t="s">
        <v>160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T143" s="48"/>
    </row>
    <row r="144" spans="2:20" ht="39" customHeight="1">
      <c r="B144" s="14" t="s">
        <v>161</v>
      </c>
      <c r="C144" s="2" t="s">
        <v>19</v>
      </c>
      <c r="D144" s="15" t="s">
        <v>16</v>
      </c>
      <c r="E144" s="16"/>
      <c r="F144" s="14" t="s">
        <v>21</v>
      </c>
      <c r="G144" s="17">
        <f>I144</f>
        <v>1150.7933889000001</v>
      </c>
      <c r="H144" s="18">
        <v>0</v>
      </c>
      <c r="I144" s="17">
        <v>1150.7933889000001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T144" s="48"/>
    </row>
    <row r="145" spans="2:20">
      <c r="B145" s="67" t="s">
        <v>162</v>
      </c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T145" s="48"/>
    </row>
    <row r="146" spans="2:20">
      <c r="B146" s="67" t="s">
        <v>163</v>
      </c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T146" s="48"/>
    </row>
    <row r="147" spans="2:20" ht="33.75">
      <c r="B147" s="14" t="s">
        <v>164</v>
      </c>
      <c r="C147" s="2" t="s">
        <v>19</v>
      </c>
      <c r="D147" s="15" t="s">
        <v>16</v>
      </c>
      <c r="E147" s="16"/>
      <c r="F147" s="14" t="s">
        <v>21</v>
      </c>
      <c r="G147" s="17">
        <f>I147</f>
        <v>30942.323925199998</v>
      </c>
      <c r="H147" s="18">
        <v>0</v>
      </c>
      <c r="I147" s="17">
        <v>30942.323925199998</v>
      </c>
      <c r="J147" s="18">
        <v>0</v>
      </c>
      <c r="K147" s="18">
        <v>0</v>
      </c>
      <c r="L147" s="18">
        <f>N147</f>
        <v>2970.6</v>
      </c>
      <c r="M147" s="18">
        <v>0</v>
      </c>
      <c r="N147" s="18">
        <v>2970.6</v>
      </c>
      <c r="O147" s="18">
        <v>0</v>
      </c>
      <c r="P147" s="18">
        <v>0</v>
      </c>
      <c r="R147" s="47"/>
      <c r="T147" s="48"/>
    </row>
    <row r="148" spans="2:20">
      <c r="B148" s="67" t="s">
        <v>165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T148" s="48"/>
    </row>
    <row r="149" spans="2:20">
      <c r="B149" s="67" t="s">
        <v>166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T149" s="48"/>
    </row>
    <row r="150" spans="2:20" ht="38.25" customHeight="1">
      <c r="B150" s="14" t="s">
        <v>167</v>
      </c>
      <c r="C150" s="2" t="s">
        <v>19</v>
      </c>
      <c r="D150" s="15" t="s">
        <v>16</v>
      </c>
      <c r="E150" s="16"/>
      <c r="F150" s="14" t="s">
        <v>21</v>
      </c>
      <c r="G150" s="17">
        <f>I150</f>
        <v>9083.8563670000003</v>
      </c>
      <c r="H150" s="18">
        <v>0</v>
      </c>
      <c r="I150" s="17">
        <v>9083.8563670000003</v>
      </c>
      <c r="J150" s="18">
        <v>0</v>
      </c>
      <c r="K150" s="18">
        <v>0</v>
      </c>
      <c r="L150" s="18">
        <f>N150</f>
        <v>3037.41</v>
      </c>
      <c r="M150" s="18">
        <v>0</v>
      </c>
      <c r="N150" s="18">
        <v>3037.41</v>
      </c>
      <c r="O150" s="18">
        <v>0</v>
      </c>
      <c r="P150" s="18">
        <v>0</v>
      </c>
      <c r="R150" s="47"/>
      <c r="T150" s="48"/>
    </row>
    <row r="151" spans="2:20" ht="39" customHeight="1">
      <c r="B151" s="22" t="s">
        <v>168</v>
      </c>
      <c r="C151" s="2" t="s">
        <v>19</v>
      </c>
      <c r="D151" s="15" t="s">
        <v>16</v>
      </c>
      <c r="E151" s="16"/>
      <c r="F151" s="14" t="s">
        <v>21</v>
      </c>
      <c r="G151" s="17">
        <f>I151</f>
        <v>1298.1963960000003</v>
      </c>
      <c r="H151" s="18">
        <v>0</v>
      </c>
      <c r="I151" s="17">
        <v>1298.1963960000003</v>
      </c>
      <c r="J151" s="18">
        <v>0</v>
      </c>
      <c r="K151" s="18">
        <v>0</v>
      </c>
      <c r="L151" s="18">
        <f>N151</f>
        <v>1144.52</v>
      </c>
      <c r="M151" s="18">
        <v>0</v>
      </c>
      <c r="N151" s="18">
        <v>1144.52</v>
      </c>
      <c r="O151" s="18">
        <v>0</v>
      </c>
      <c r="P151" s="18">
        <v>0</v>
      </c>
      <c r="R151" s="47"/>
      <c r="T151" s="48"/>
    </row>
    <row r="152" spans="2:20">
      <c r="B152" s="67" t="s">
        <v>169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T152" s="48"/>
    </row>
    <row r="153" spans="2:20">
      <c r="B153" s="67" t="s">
        <v>170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T153" s="48"/>
    </row>
    <row r="154" spans="2:20" ht="39.75" customHeight="1">
      <c r="B154" s="14" t="s">
        <v>171</v>
      </c>
      <c r="C154" s="2" t="s">
        <v>19</v>
      </c>
      <c r="D154" s="15" t="s">
        <v>16</v>
      </c>
      <c r="E154" s="16"/>
      <c r="F154" s="14" t="s">
        <v>21</v>
      </c>
      <c r="G154" s="17">
        <f t="shared" ref="G154:G169" si="21">I154</f>
        <v>3050.0203860000001</v>
      </c>
      <c r="H154" s="18">
        <v>0</v>
      </c>
      <c r="I154" s="17">
        <v>3050.0203860000001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T154" s="48"/>
    </row>
    <row r="155" spans="2:20" ht="33.75">
      <c r="B155" s="14" t="s">
        <v>172</v>
      </c>
      <c r="C155" s="2" t="s">
        <v>19</v>
      </c>
      <c r="D155" s="15" t="s">
        <v>16</v>
      </c>
      <c r="E155" s="16"/>
      <c r="F155" s="14" t="s">
        <v>21</v>
      </c>
      <c r="G155" s="17">
        <f t="shared" si="21"/>
        <v>288.2817</v>
      </c>
      <c r="H155" s="18">
        <v>0</v>
      </c>
      <c r="I155" s="17">
        <v>288.2817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T155" s="48"/>
    </row>
    <row r="156" spans="2:20">
      <c r="B156" s="67" t="s">
        <v>173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T156" s="48"/>
    </row>
    <row r="157" spans="2:20" ht="48">
      <c r="B157" s="14" t="s">
        <v>174</v>
      </c>
      <c r="C157" s="2" t="s">
        <v>19</v>
      </c>
      <c r="D157" s="15" t="s">
        <v>16</v>
      </c>
      <c r="E157" s="16"/>
      <c r="F157" s="14" t="s">
        <v>21</v>
      </c>
      <c r="G157" s="17">
        <f t="shared" si="21"/>
        <v>43540.144095249998</v>
      </c>
      <c r="H157" s="18">
        <v>0</v>
      </c>
      <c r="I157" s="17">
        <v>43540.144095249998</v>
      </c>
      <c r="J157" s="18">
        <v>0</v>
      </c>
      <c r="K157" s="18">
        <v>0</v>
      </c>
      <c r="L157" s="18">
        <f>N157</f>
        <v>3208.63</v>
      </c>
      <c r="M157" s="18">
        <v>0</v>
      </c>
      <c r="N157" s="18">
        <v>3208.63</v>
      </c>
      <c r="O157" s="18">
        <v>0</v>
      </c>
      <c r="P157" s="18">
        <v>0</v>
      </c>
      <c r="R157" s="47"/>
      <c r="T157" s="48"/>
    </row>
    <row r="158" spans="2:20">
      <c r="B158" s="67" t="s">
        <v>175</v>
      </c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T158" s="48"/>
    </row>
    <row r="159" spans="2:20" ht="33.75">
      <c r="B159" s="14" t="s">
        <v>176</v>
      </c>
      <c r="C159" s="2" t="s">
        <v>19</v>
      </c>
      <c r="D159" s="15" t="s">
        <v>16</v>
      </c>
      <c r="E159" s="16"/>
      <c r="F159" s="14" t="s">
        <v>21</v>
      </c>
      <c r="G159" s="17">
        <f t="shared" si="21"/>
        <v>92.250144000000006</v>
      </c>
      <c r="H159" s="18">
        <v>0</v>
      </c>
      <c r="I159" s="17">
        <v>92.250144000000006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T159" s="48"/>
    </row>
    <row r="160" spans="2:20">
      <c r="B160" s="67" t="s">
        <v>177</v>
      </c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T160" s="48"/>
    </row>
    <row r="161" spans="2:20" ht="33.75">
      <c r="B161" s="14" t="s">
        <v>178</v>
      </c>
      <c r="C161" s="2" t="s">
        <v>19</v>
      </c>
      <c r="D161" s="15" t="s">
        <v>16</v>
      </c>
      <c r="E161" s="16"/>
      <c r="F161" s="14" t="s">
        <v>21</v>
      </c>
      <c r="G161" s="17">
        <f t="shared" si="21"/>
        <v>223.99878699999999</v>
      </c>
      <c r="H161" s="18">
        <v>0</v>
      </c>
      <c r="I161" s="17">
        <v>223.99878699999999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T161" s="48"/>
    </row>
    <row r="162" spans="2:20">
      <c r="B162" s="67" t="s">
        <v>179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T162" s="48"/>
    </row>
    <row r="163" spans="2:20" ht="36.75" customHeight="1">
      <c r="B163" s="14" t="s">
        <v>180</v>
      </c>
      <c r="C163" s="2" t="s">
        <v>37</v>
      </c>
      <c r="D163" s="15" t="s">
        <v>16</v>
      </c>
      <c r="E163" s="16"/>
      <c r="F163" s="14" t="s">
        <v>21</v>
      </c>
      <c r="G163" s="17">
        <f t="shared" si="21"/>
        <v>1379720.5162</v>
      </c>
      <c r="H163" s="18">
        <v>0</v>
      </c>
      <c r="I163" s="17">
        <v>1379720.5162</v>
      </c>
      <c r="J163" s="18">
        <v>0</v>
      </c>
      <c r="K163" s="18">
        <v>0</v>
      </c>
      <c r="L163" s="18">
        <f>N163</f>
        <v>188391.46</v>
      </c>
      <c r="M163" s="18">
        <v>0</v>
      </c>
      <c r="N163" s="18">
        <v>188391.46</v>
      </c>
      <c r="O163" s="18">
        <v>0</v>
      </c>
      <c r="P163" s="18">
        <v>0</v>
      </c>
      <c r="R163" s="47"/>
      <c r="T163" s="48"/>
    </row>
    <row r="164" spans="2:20">
      <c r="B164" s="67" t="s">
        <v>181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T164" s="48"/>
    </row>
    <row r="165" spans="2:20" ht="110.25" customHeight="1">
      <c r="B165" s="14" t="s">
        <v>182</v>
      </c>
      <c r="C165" s="2" t="s">
        <v>37</v>
      </c>
      <c r="D165" s="15" t="s">
        <v>16</v>
      </c>
      <c r="E165" s="16"/>
      <c r="F165" s="14" t="s">
        <v>21</v>
      </c>
      <c r="G165" s="17">
        <f t="shared" si="21"/>
        <v>258</v>
      </c>
      <c r="H165" s="18">
        <v>0</v>
      </c>
      <c r="I165" s="17">
        <v>258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T165" s="48"/>
    </row>
    <row r="166" spans="2:20">
      <c r="B166" s="67" t="s">
        <v>183</v>
      </c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T166" s="48"/>
    </row>
    <row r="167" spans="2:20" ht="85.5" customHeight="1">
      <c r="B167" s="14" t="s">
        <v>184</v>
      </c>
      <c r="C167" s="2" t="s">
        <v>37</v>
      </c>
      <c r="D167" s="15" t="s">
        <v>16</v>
      </c>
      <c r="E167" s="16"/>
      <c r="F167" s="14" t="s">
        <v>21</v>
      </c>
      <c r="G167" s="17">
        <f t="shared" si="21"/>
        <v>2750</v>
      </c>
      <c r="H167" s="18">
        <v>0</v>
      </c>
      <c r="I167" s="17">
        <v>2750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T167" s="48"/>
    </row>
    <row r="168" spans="2:20" ht="36">
      <c r="B168" s="14" t="s">
        <v>185</v>
      </c>
      <c r="C168" s="2" t="s">
        <v>186</v>
      </c>
      <c r="D168" s="15" t="s">
        <v>16</v>
      </c>
      <c r="E168" s="16"/>
      <c r="F168" s="14" t="s">
        <v>21</v>
      </c>
      <c r="G168" s="17">
        <f t="shared" si="21"/>
        <v>602.18844000000001</v>
      </c>
      <c r="H168" s="18">
        <v>0</v>
      </c>
      <c r="I168" s="17">
        <v>602.18844000000001</v>
      </c>
      <c r="J168" s="18">
        <v>0</v>
      </c>
      <c r="K168" s="18">
        <v>0</v>
      </c>
      <c r="L168" s="18">
        <f t="shared" ref="L168:L192" si="22">N168</f>
        <v>172.86</v>
      </c>
      <c r="M168" s="18">
        <v>0</v>
      </c>
      <c r="N168" s="18">
        <v>172.86</v>
      </c>
      <c r="O168" s="18">
        <v>0</v>
      </c>
      <c r="P168" s="18">
        <v>0</v>
      </c>
      <c r="R168" s="47"/>
      <c r="T168" s="48"/>
    </row>
    <row r="169" spans="2:20" ht="33.75">
      <c r="B169" s="14" t="s">
        <v>187</v>
      </c>
      <c r="C169" s="2" t="s">
        <v>186</v>
      </c>
      <c r="D169" s="15" t="s">
        <v>16</v>
      </c>
      <c r="E169" s="16"/>
      <c r="F169" s="14" t="s">
        <v>21</v>
      </c>
      <c r="G169" s="17">
        <f t="shared" si="21"/>
        <v>5381.2583999999997</v>
      </c>
      <c r="H169" s="18">
        <v>0</v>
      </c>
      <c r="I169" s="17">
        <v>5381.2583999999997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T169" s="48"/>
    </row>
    <row r="170" spans="2:20">
      <c r="B170" s="67" t="s">
        <v>188</v>
      </c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T170" s="48"/>
    </row>
    <row r="171" spans="2:20" ht="36.75" customHeight="1">
      <c r="B171" s="14" t="s">
        <v>189</v>
      </c>
      <c r="C171" s="2" t="s">
        <v>37</v>
      </c>
      <c r="D171" s="15" t="s">
        <v>16</v>
      </c>
      <c r="E171" s="16"/>
      <c r="F171" s="14" t="s">
        <v>21</v>
      </c>
      <c r="G171" s="17">
        <f>I171</f>
        <v>72479.144388000001</v>
      </c>
      <c r="H171" s="18">
        <v>0</v>
      </c>
      <c r="I171" s="17">
        <v>72479.144388000001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T171" s="48"/>
    </row>
    <row r="172" spans="2:20">
      <c r="B172" s="67" t="s">
        <v>190</v>
      </c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T172" s="48"/>
    </row>
    <row r="173" spans="2:20" ht="84">
      <c r="B173" s="14" t="s">
        <v>191</v>
      </c>
      <c r="C173" s="2" t="s">
        <v>37</v>
      </c>
      <c r="D173" s="15" t="s">
        <v>16</v>
      </c>
      <c r="E173" s="16"/>
      <c r="F173" s="14" t="s">
        <v>21</v>
      </c>
      <c r="G173" s="17">
        <f t="shared" ref="G173:G194" si="23">I173</f>
        <v>105215.91424</v>
      </c>
      <c r="H173" s="18">
        <v>0</v>
      </c>
      <c r="I173" s="17">
        <v>105215.91424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T173" s="48"/>
    </row>
    <row r="174" spans="2:20" ht="48">
      <c r="B174" s="14" t="s">
        <v>192</v>
      </c>
      <c r="C174" s="2" t="s">
        <v>37</v>
      </c>
      <c r="D174" s="15" t="s">
        <v>16</v>
      </c>
      <c r="E174" s="16"/>
      <c r="F174" s="14" t="s">
        <v>21</v>
      </c>
      <c r="G174" s="17">
        <f t="shared" si="23"/>
        <v>656.82099999999991</v>
      </c>
      <c r="H174" s="18">
        <v>0</v>
      </c>
      <c r="I174" s="17">
        <v>656.82099999999991</v>
      </c>
      <c r="J174" s="18">
        <v>0</v>
      </c>
      <c r="K174" s="18">
        <v>0</v>
      </c>
      <c r="L174" s="18">
        <f t="shared" si="22"/>
        <v>264.13</v>
      </c>
      <c r="M174" s="18">
        <v>0</v>
      </c>
      <c r="N174" s="18">
        <v>264.13</v>
      </c>
      <c r="O174" s="18">
        <v>0</v>
      </c>
      <c r="P174" s="18">
        <v>0</v>
      </c>
      <c r="R174" s="47"/>
      <c r="T174" s="48"/>
    </row>
    <row r="175" spans="2:20">
      <c r="B175" s="67" t="s">
        <v>193</v>
      </c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T175" s="48"/>
    </row>
    <row r="176" spans="2:20" ht="26.25" customHeight="1">
      <c r="B176" s="14" t="s">
        <v>194</v>
      </c>
      <c r="C176" s="2" t="s">
        <v>37</v>
      </c>
      <c r="D176" s="15" t="s">
        <v>16</v>
      </c>
      <c r="E176" s="16"/>
      <c r="F176" s="14" t="s">
        <v>21</v>
      </c>
      <c r="G176" s="17">
        <f t="shared" si="23"/>
        <v>1416.3776446250001</v>
      </c>
      <c r="H176" s="18">
        <v>0</v>
      </c>
      <c r="I176" s="17">
        <v>1416.3776446250001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T176" s="48"/>
    </row>
    <row r="177" spans="2:20" ht="72">
      <c r="B177" s="14" t="s">
        <v>195</v>
      </c>
      <c r="C177" s="2" t="s">
        <v>37</v>
      </c>
      <c r="D177" s="15" t="s">
        <v>196</v>
      </c>
      <c r="E177" s="16"/>
      <c r="F177" s="14" t="s">
        <v>21</v>
      </c>
      <c r="G177" s="17">
        <f t="shared" si="23"/>
        <v>200</v>
      </c>
      <c r="H177" s="18">
        <v>0</v>
      </c>
      <c r="I177" s="17">
        <v>200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T177" s="48"/>
    </row>
    <row r="178" spans="2:20" ht="36">
      <c r="B178" s="14" t="s">
        <v>197</v>
      </c>
      <c r="C178" s="2" t="s">
        <v>37</v>
      </c>
      <c r="D178" s="15">
        <v>2017</v>
      </c>
      <c r="E178" s="16"/>
      <c r="F178" s="14" t="s">
        <v>21</v>
      </c>
      <c r="G178" s="17">
        <f t="shared" si="23"/>
        <v>450</v>
      </c>
      <c r="H178" s="18">
        <v>0</v>
      </c>
      <c r="I178" s="17">
        <v>450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T178" s="48"/>
    </row>
    <row r="179" spans="2:20" ht="66" customHeight="1">
      <c r="B179" s="14" t="s">
        <v>198</v>
      </c>
      <c r="C179" s="2" t="s">
        <v>37</v>
      </c>
      <c r="D179" s="15" t="s">
        <v>16</v>
      </c>
      <c r="E179" s="16"/>
      <c r="F179" s="14" t="s">
        <v>21</v>
      </c>
      <c r="G179" s="17">
        <f t="shared" si="23"/>
        <v>49118.3584844</v>
      </c>
      <c r="H179" s="18">
        <v>0</v>
      </c>
      <c r="I179" s="17">
        <v>49118.3584844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T179" s="48"/>
    </row>
    <row r="180" spans="2:20" ht="89.25" customHeight="1">
      <c r="B180" s="14" t="s">
        <v>199</v>
      </c>
      <c r="C180" s="2" t="s">
        <v>37</v>
      </c>
      <c r="D180" s="15" t="s">
        <v>16</v>
      </c>
      <c r="E180" s="16"/>
      <c r="F180" s="14" t="s">
        <v>21</v>
      </c>
      <c r="G180" s="17">
        <f t="shared" si="23"/>
        <v>97083.398056000005</v>
      </c>
      <c r="H180" s="18">
        <v>0</v>
      </c>
      <c r="I180" s="17">
        <v>97083.398056000005</v>
      </c>
      <c r="J180" s="18">
        <v>0</v>
      </c>
      <c r="K180" s="18">
        <v>0</v>
      </c>
      <c r="L180" s="18">
        <f t="shared" si="22"/>
        <v>31650.65</v>
      </c>
      <c r="M180" s="18">
        <v>0</v>
      </c>
      <c r="N180" s="18">
        <v>31650.65</v>
      </c>
      <c r="O180" s="18">
        <v>0</v>
      </c>
      <c r="P180" s="18">
        <v>0</v>
      </c>
      <c r="R180" s="47"/>
      <c r="T180" s="48"/>
    </row>
    <row r="181" spans="2:20" ht="72">
      <c r="B181" s="14" t="s">
        <v>200</v>
      </c>
      <c r="C181" s="2" t="s">
        <v>37</v>
      </c>
      <c r="D181" s="15" t="s">
        <v>16</v>
      </c>
      <c r="E181" s="16"/>
      <c r="F181" s="14" t="s">
        <v>21</v>
      </c>
      <c r="G181" s="17">
        <f t="shared" si="23"/>
        <v>24825.738960000002</v>
      </c>
      <c r="H181" s="18">
        <v>0</v>
      </c>
      <c r="I181" s="17">
        <v>24825.738960000002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T181" s="48"/>
    </row>
    <row r="182" spans="2:20" ht="60">
      <c r="B182" s="14" t="s">
        <v>201</v>
      </c>
      <c r="C182" s="2" t="s">
        <v>37</v>
      </c>
      <c r="D182" s="15" t="s">
        <v>16</v>
      </c>
      <c r="E182" s="16"/>
      <c r="F182" s="14" t="s">
        <v>21</v>
      </c>
      <c r="G182" s="17">
        <f t="shared" si="23"/>
        <v>24953.450664499996</v>
      </c>
      <c r="H182" s="18">
        <v>0</v>
      </c>
      <c r="I182" s="17">
        <v>24953.450664499996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T182" s="48"/>
    </row>
    <row r="183" spans="2:20" ht="51.75" customHeight="1">
      <c r="B183" s="14" t="s">
        <v>202</v>
      </c>
      <c r="C183" s="2" t="s">
        <v>37</v>
      </c>
      <c r="D183" s="15" t="s">
        <v>16</v>
      </c>
      <c r="E183" s="16"/>
      <c r="F183" s="14" t="s">
        <v>21</v>
      </c>
      <c r="G183" s="17">
        <f t="shared" si="23"/>
        <v>28940.232828</v>
      </c>
      <c r="H183" s="18">
        <v>0</v>
      </c>
      <c r="I183" s="17">
        <v>28940.232828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T183" s="48"/>
    </row>
    <row r="184" spans="2:20" ht="36">
      <c r="B184" s="14" t="s">
        <v>203</v>
      </c>
      <c r="C184" s="2" t="s">
        <v>37</v>
      </c>
      <c r="D184" s="15" t="s">
        <v>16</v>
      </c>
      <c r="E184" s="16"/>
      <c r="F184" s="14" t="s">
        <v>21</v>
      </c>
      <c r="G184" s="17">
        <f t="shared" si="23"/>
        <v>14447.102719</v>
      </c>
      <c r="H184" s="18">
        <v>0</v>
      </c>
      <c r="I184" s="17">
        <v>14447.102719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T184" s="48"/>
    </row>
    <row r="185" spans="2:20" ht="48">
      <c r="B185" s="14" t="s">
        <v>204</v>
      </c>
      <c r="C185" s="2" t="s">
        <v>37</v>
      </c>
      <c r="D185" s="15" t="s">
        <v>16</v>
      </c>
      <c r="E185" s="16"/>
      <c r="F185" s="14" t="s">
        <v>21</v>
      </c>
      <c r="G185" s="17">
        <f t="shared" si="23"/>
        <v>1333.1581000000001</v>
      </c>
      <c r="H185" s="18">
        <v>0</v>
      </c>
      <c r="I185" s="17">
        <v>1333.1581000000001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T185" s="48"/>
    </row>
    <row r="186" spans="2:20" ht="36">
      <c r="B186" s="14" t="s">
        <v>205</v>
      </c>
      <c r="C186" s="2" t="s">
        <v>37</v>
      </c>
      <c r="D186" s="15" t="s">
        <v>196</v>
      </c>
      <c r="E186" s="16"/>
      <c r="F186" s="14" t="s">
        <v>21</v>
      </c>
      <c r="G186" s="17">
        <f t="shared" si="23"/>
        <v>2456</v>
      </c>
      <c r="H186" s="18">
        <v>0</v>
      </c>
      <c r="I186" s="17">
        <v>2456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T186" s="48"/>
    </row>
    <row r="187" spans="2:20" ht="48">
      <c r="B187" s="14" t="s">
        <v>206</v>
      </c>
      <c r="C187" s="2" t="s">
        <v>37</v>
      </c>
      <c r="D187" s="15" t="s">
        <v>16</v>
      </c>
      <c r="E187" s="16"/>
      <c r="F187" s="14" t="s">
        <v>21</v>
      </c>
      <c r="G187" s="17">
        <f t="shared" si="23"/>
        <v>4143.7559999999994</v>
      </c>
      <c r="H187" s="18">
        <v>0</v>
      </c>
      <c r="I187" s="17">
        <v>4143.7559999999994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T187" s="48"/>
    </row>
    <row r="188" spans="2:20" ht="36">
      <c r="B188" s="14" t="s">
        <v>207</v>
      </c>
      <c r="C188" s="2" t="s">
        <v>37</v>
      </c>
      <c r="D188" s="15" t="s">
        <v>16</v>
      </c>
      <c r="E188" s="16"/>
      <c r="F188" s="14" t="s">
        <v>21</v>
      </c>
      <c r="G188" s="17">
        <f t="shared" si="23"/>
        <v>6517.8144000000002</v>
      </c>
      <c r="H188" s="18">
        <v>0</v>
      </c>
      <c r="I188" s="17">
        <v>6517.8144000000002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T188" s="48"/>
    </row>
    <row r="189" spans="2:20">
      <c r="B189" s="67" t="s">
        <v>208</v>
      </c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T189" s="48"/>
    </row>
    <row r="190" spans="2:20" ht="36">
      <c r="B190" s="14" t="s">
        <v>209</v>
      </c>
      <c r="C190" s="2" t="s">
        <v>37</v>
      </c>
      <c r="D190" s="15" t="s">
        <v>16</v>
      </c>
      <c r="E190" s="16"/>
      <c r="F190" s="14" t="s">
        <v>21</v>
      </c>
      <c r="G190" s="17">
        <f t="shared" si="23"/>
        <v>16015.65</v>
      </c>
      <c r="H190" s="18">
        <v>0</v>
      </c>
      <c r="I190" s="17">
        <v>16015.65</v>
      </c>
      <c r="J190" s="18">
        <v>0</v>
      </c>
      <c r="K190" s="18">
        <v>0</v>
      </c>
      <c r="L190" s="18">
        <f t="shared" si="22"/>
        <v>4468.87</v>
      </c>
      <c r="M190" s="18">
        <v>0</v>
      </c>
      <c r="N190" s="18">
        <v>4468.87</v>
      </c>
      <c r="O190" s="18">
        <v>0</v>
      </c>
      <c r="P190" s="18">
        <v>0</v>
      </c>
      <c r="R190" s="47"/>
      <c r="T190" s="48"/>
    </row>
    <row r="191" spans="2:20" ht="24">
      <c r="B191" s="14" t="s">
        <v>210</v>
      </c>
      <c r="C191" s="2" t="s">
        <v>37</v>
      </c>
      <c r="D191" s="15" t="s">
        <v>16</v>
      </c>
      <c r="E191" s="16"/>
      <c r="F191" s="14" t="s">
        <v>21</v>
      </c>
      <c r="G191" s="17">
        <f t="shared" si="23"/>
        <v>44454.952575000003</v>
      </c>
      <c r="H191" s="18">
        <v>0</v>
      </c>
      <c r="I191" s="17">
        <v>44454.952575000003</v>
      </c>
      <c r="J191" s="18">
        <v>0</v>
      </c>
      <c r="K191" s="18">
        <v>0</v>
      </c>
      <c r="L191" s="18">
        <f t="shared" si="22"/>
        <v>41392.03</v>
      </c>
      <c r="M191" s="18">
        <v>0</v>
      </c>
      <c r="N191" s="18">
        <v>41392.03</v>
      </c>
      <c r="O191" s="18">
        <v>0</v>
      </c>
      <c r="P191" s="18">
        <v>0</v>
      </c>
      <c r="R191" s="47"/>
      <c r="T191" s="48"/>
    </row>
    <row r="192" spans="2:20" ht="24">
      <c r="B192" s="14" t="s">
        <v>211</v>
      </c>
      <c r="C192" s="2" t="s">
        <v>37</v>
      </c>
      <c r="D192" s="15" t="s">
        <v>16</v>
      </c>
      <c r="E192" s="16"/>
      <c r="F192" s="14" t="s">
        <v>21</v>
      </c>
      <c r="G192" s="17">
        <f t="shared" si="23"/>
        <v>20619.013999999999</v>
      </c>
      <c r="H192" s="18">
        <v>0</v>
      </c>
      <c r="I192" s="17">
        <v>20619.013999999999</v>
      </c>
      <c r="J192" s="18">
        <v>0</v>
      </c>
      <c r="K192" s="18">
        <v>0</v>
      </c>
      <c r="L192" s="18">
        <f t="shared" si="22"/>
        <v>17269.439999999999</v>
      </c>
      <c r="M192" s="18">
        <v>0</v>
      </c>
      <c r="N192" s="18">
        <v>17269.439999999999</v>
      </c>
      <c r="O192" s="18">
        <v>0</v>
      </c>
      <c r="P192" s="18">
        <v>0</v>
      </c>
      <c r="R192" s="47"/>
      <c r="T192" s="48"/>
    </row>
    <row r="193" spans="2:20">
      <c r="B193" s="67" t="s">
        <v>212</v>
      </c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T193" s="48"/>
    </row>
    <row r="194" spans="2:20" ht="84">
      <c r="B194" s="14" t="s">
        <v>213</v>
      </c>
      <c r="C194" s="2" t="s">
        <v>214</v>
      </c>
      <c r="D194" s="15" t="s">
        <v>16</v>
      </c>
      <c r="E194" s="16"/>
      <c r="F194" s="14" t="s">
        <v>21</v>
      </c>
      <c r="G194" s="17">
        <f t="shared" si="23"/>
        <v>2500</v>
      </c>
      <c r="H194" s="18">
        <v>0</v>
      </c>
      <c r="I194" s="17">
        <v>2500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T194" s="48"/>
    </row>
    <row r="195" spans="2:20">
      <c r="B195" s="67" t="s">
        <v>215</v>
      </c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T195" s="48"/>
    </row>
    <row r="196" spans="2:20">
      <c r="B196" s="67" t="s">
        <v>216</v>
      </c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T196" s="48"/>
    </row>
    <row r="197" spans="2:20" ht="60">
      <c r="B197" s="14" t="s">
        <v>217</v>
      </c>
      <c r="C197" s="2" t="s">
        <v>37</v>
      </c>
      <c r="D197" s="15" t="s">
        <v>16</v>
      </c>
      <c r="E197" s="16"/>
      <c r="F197" s="14" t="s">
        <v>21</v>
      </c>
      <c r="G197" s="17">
        <f t="shared" ref="G197:G204" si="24">I197</f>
        <v>12812.850469500001</v>
      </c>
      <c r="H197" s="18">
        <v>0</v>
      </c>
      <c r="I197" s="17">
        <v>12812.850469500001</v>
      </c>
      <c r="J197" s="18">
        <v>0</v>
      </c>
      <c r="K197" s="18">
        <v>0</v>
      </c>
      <c r="L197" s="18">
        <f t="shared" ref="L197:L202" si="25">N197</f>
        <v>1797.41</v>
      </c>
      <c r="M197" s="18">
        <v>0</v>
      </c>
      <c r="N197" s="18">
        <v>1797.41</v>
      </c>
      <c r="O197" s="18">
        <v>0</v>
      </c>
      <c r="P197" s="18">
        <v>0</v>
      </c>
      <c r="R197" s="47"/>
      <c r="T197" s="48"/>
    </row>
    <row r="198" spans="2:20" ht="60">
      <c r="B198" s="14" t="s">
        <v>218</v>
      </c>
      <c r="C198" s="2" t="s">
        <v>19</v>
      </c>
      <c r="D198" s="15" t="s">
        <v>16</v>
      </c>
      <c r="E198" s="16"/>
      <c r="F198" s="14" t="s">
        <v>21</v>
      </c>
      <c r="G198" s="17">
        <f t="shared" si="24"/>
        <v>969.75152000000003</v>
      </c>
      <c r="H198" s="18">
        <v>0</v>
      </c>
      <c r="I198" s="17">
        <v>969.75152000000003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T198" s="48"/>
    </row>
    <row r="199" spans="2:20" ht="48">
      <c r="B199" s="14" t="s">
        <v>219</v>
      </c>
      <c r="C199" s="2" t="s">
        <v>37</v>
      </c>
      <c r="D199" s="15" t="s">
        <v>16</v>
      </c>
      <c r="E199" s="16"/>
      <c r="F199" s="14" t="s">
        <v>21</v>
      </c>
      <c r="G199" s="17">
        <f t="shared" si="24"/>
        <v>3740.6027206999997</v>
      </c>
      <c r="H199" s="18">
        <v>0</v>
      </c>
      <c r="I199" s="17">
        <v>3740.6027206999997</v>
      </c>
      <c r="J199" s="18">
        <v>0</v>
      </c>
      <c r="K199" s="18">
        <v>0</v>
      </c>
      <c r="L199" s="18">
        <f t="shared" si="25"/>
        <v>3626.48</v>
      </c>
      <c r="M199" s="18">
        <v>0</v>
      </c>
      <c r="N199" s="18">
        <v>3626.48</v>
      </c>
      <c r="O199" s="18">
        <v>0</v>
      </c>
      <c r="P199" s="18">
        <v>0</v>
      </c>
      <c r="R199" s="47"/>
      <c r="T199" s="48"/>
    </row>
    <row r="200" spans="2:20" ht="24">
      <c r="B200" s="14" t="s">
        <v>220</v>
      </c>
      <c r="C200" s="2" t="s">
        <v>37</v>
      </c>
      <c r="D200" s="15" t="s">
        <v>16</v>
      </c>
      <c r="E200" s="16"/>
      <c r="F200" s="14" t="s">
        <v>21</v>
      </c>
      <c r="G200" s="17">
        <f t="shared" si="24"/>
        <v>37858.617700787407</v>
      </c>
      <c r="H200" s="18">
        <v>0</v>
      </c>
      <c r="I200" s="17">
        <v>37858.617700787407</v>
      </c>
      <c r="J200" s="18">
        <v>0</v>
      </c>
      <c r="K200" s="18">
        <v>0</v>
      </c>
      <c r="L200" s="18">
        <f t="shared" si="25"/>
        <v>14846.6</v>
      </c>
      <c r="M200" s="18">
        <v>0</v>
      </c>
      <c r="N200" s="18">
        <v>14846.6</v>
      </c>
      <c r="O200" s="18">
        <v>0</v>
      </c>
      <c r="P200" s="18">
        <v>0</v>
      </c>
      <c r="R200" s="47"/>
      <c r="T200" s="48"/>
    </row>
    <row r="201" spans="2:20" ht="33.75">
      <c r="B201" s="14" t="s">
        <v>221</v>
      </c>
      <c r="C201" s="2" t="s">
        <v>19</v>
      </c>
      <c r="D201" s="15" t="s">
        <v>16</v>
      </c>
      <c r="E201" s="16"/>
      <c r="F201" s="14" t="s">
        <v>21</v>
      </c>
      <c r="G201" s="17">
        <f t="shared" si="24"/>
        <v>2093.0710761999999</v>
      </c>
      <c r="H201" s="18">
        <v>0</v>
      </c>
      <c r="I201" s="17">
        <v>2093.0710761999999</v>
      </c>
      <c r="J201" s="18">
        <v>0</v>
      </c>
      <c r="K201" s="18">
        <v>0</v>
      </c>
      <c r="L201" s="18">
        <f t="shared" si="25"/>
        <v>1256.67</v>
      </c>
      <c r="M201" s="18">
        <v>0</v>
      </c>
      <c r="N201" s="18">
        <v>1256.67</v>
      </c>
      <c r="O201" s="18">
        <v>0</v>
      </c>
      <c r="P201" s="18">
        <v>0</v>
      </c>
      <c r="R201" s="47"/>
      <c r="T201" s="48"/>
    </row>
    <row r="202" spans="2:20" ht="48">
      <c r="B202" s="14" t="s">
        <v>222</v>
      </c>
      <c r="C202" s="2" t="s">
        <v>19</v>
      </c>
      <c r="D202" s="15" t="s">
        <v>16</v>
      </c>
      <c r="E202" s="16"/>
      <c r="F202" s="14" t="s">
        <v>21</v>
      </c>
      <c r="G202" s="17">
        <f t="shared" si="24"/>
        <v>1548.31492</v>
      </c>
      <c r="H202" s="18">
        <v>0</v>
      </c>
      <c r="I202" s="17">
        <v>1548.31492</v>
      </c>
      <c r="J202" s="18">
        <v>0</v>
      </c>
      <c r="K202" s="18">
        <v>0</v>
      </c>
      <c r="L202" s="18">
        <f t="shared" si="25"/>
        <v>0</v>
      </c>
      <c r="M202" s="18">
        <v>0</v>
      </c>
      <c r="N202" s="18">
        <v>0</v>
      </c>
      <c r="O202" s="18">
        <v>0</v>
      </c>
      <c r="P202" s="18">
        <v>0</v>
      </c>
      <c r="T202" s="48"/>
    </row>
    <row r="203" spans="2:20" ht="60">
      <c r="B203" s="22" t="s">
        <v>223</v>
      </c>
      <c r="C203" s="2" t="s">
        <v>37</v>
      </c>
      <c r="D203" s="15" t="s">
        <v>16</v>
      </c>
      <c r="E203" s="16"/>
      <c r="F203" s="14" t="s">
        <v>21</v>
      </c>
      <c r="G203" s="17">
        <f t="shared" si="24"/>
        <v>11046.9468</v>
      </c>
      <c r="H203" s="18">
        <v>0</v>
      </c>
      <c r="I203" s="17">
        <v>11046.9468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T203" s="48"/>
    </row>
    <row r="204" spans="2:20" ht="36">
      <c r="B204" s="14" t="s">
        <v>224</v>
      </c>
      <c r="C204" s="2" t="s">
        <v>37</v>
      </c>
      <c r="D204" s="15" t="s">
        <v>16</v>
      </c>
      <c r="E204" s="16"/>
      <c r="F204" s="14" t="s">
        <v>21</v>
      </c>
      <c r="G204" s="17">
        <f t="shared" si="24"/>
        <v>3790.35</v>
      </c>
      <c r="H204" s="18">
        <v>0</v>
      </c>
      <c r="I204" s="17">
        <v>3790.35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T204" s="48"/>
    </row>
    <row r="205" spans="2:20">
      <c r="B205" s="67" t="s">
        <v>225</v>
      </c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T205" s="48"/>
    </row>
    <row r="206" spans="2:20">
      <c r="B206" s="67" t="s">
        <v>226</v>
      </c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T206" s="48"/>
    </row>
    <row r="207" spans="2:20" ht="24">
      <c r="B207" s="14" t="s">
        <v>227</v>
      </c>
      <c r="C207" s="2" t="s">
        <v>37</v>
      </c>
      <c r="D207" s="15">
        <v>2017</v>
      </c>
      <c r="E207" s="16"/>
      <c r="F207" s="14" t="s">
        <v>21</v>
      </c>
      <c r="G207" s="17">
        <f>I207</f>
        <v>2700</v>
      </c>
      <c r="H207" s="18">
        <v>0</v>
      </c>
      <c r="I207" s="17">
        <v>2700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T207" s="48"/>
    </row>
    <row r="208" spans="2:20" ht="24">
      <c r="B208" s="14" t="s">
        <v>228</v>
      </c>
      <c r="C208" s="2" t="s">
        <v>37</v>
      </c>
      <c r="D208" s="15" t="s">
        <v>16</v>
      </c>
      <c r="E208" s="16"/>
      <c r="F208" s="14" t="s">
        <v>21</v>
      </c>
      <c r="G208" s="17">
        <f>I208</f>
        <v>200</v>
      </c>
      <c r="H208" s="18">
        <v>0</v>
      </c>
      <c r="I208" s="17">
        <v>200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T208" s="48"/>
    </row>
    <row r="209" spans="2:20">
      <c r="B209" s="67" t="s">
        <v>229</v>
      </c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T209" s="48"/>
    </row>
    <row r="210" spans="2:20" ht="48">
      <c r="B210" s="22" t="s">
        <v>230</v>
      </c>
      <c r="C210" s="2" t="s">
        <v>37</v>
      </c>
      <c r="D210" s="15" t="s">
        <v>16</v>
      </c>
      <c r="E210" s="16"/>
      <c r="F210" s="14" t="s">
        <v>17</v>
      </c>
      <c r="G210" s="17">
        <v>0</v>
      </c>
      <c r="H210" s="18">
        <v>0</v>
      </c>
      <c r="I210" s="17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T210" s="48"/>
    </row>
    <row r="211" spans="2:20" ht="48">
      <c r="B211" s="14" t="s">
        <v>231</v>
      </c>
      <c r="C211" s="2" t="s">
        <v>37</v>
      </c>
      <c r="D211" s="15" t="s">
        <v>16</v>
      </c>
      <c r="E211" s="16"/>
      <c r="F211" s="14" t="s">
        <v>232</v>
      </c>
      <c r="G211" s="17">
        <f>I211</f>
        <v>960.93899999999996</v>
      </c>
      <c r="H211" s="18">
        <f t="shared" ref="H211" si="26">J211</f>
        <v>0</v>
      </c>
      <c r="I211" s="17">
        <v>960.93899999999996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T211" s="48"/>
    </row>
    <row r="212" spans="2:20">
      <c r="B212" s="67" t="s">
        <v>233</v>
      </c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T212" s="48"/>
    </row>
    <row r="213" spans="2:20" ht="36">
      <c r="B213" s="14" t="s">
        <v>234</v>
      </c>
      <c r="C213" s="2"/>
      <c r="D213" s="15">
        <v>2017</v>
      </c>
      <c r="E213" s="14" t="s">
        <v>37</v>
      </c>
      <c r="F213" s="14" t="s">
        <v>21</v>
      </c>
      <c r="G213" s="17">
        <v>0</v>
      </c>
      <c r="H213" s="18">
        <v>0</v>
      </c>
      <c r="I213" s="17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T213" s="48"/>
    </row>
    <row r="214" spans="2:20">
      <c r="B214" s="67" t="s">
        <v>235</v>
      </c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T214" s="48"/>
    </row>
    <row r="215" spans="2:20" ht="48">
      <c r="B215" s="14" t="s">
        <v>236</v>
      </c>
      <c r="C215" s="2" t="s">
        <v>37</v>
      </c>
      <c r="D215" s="15" t="s">
        <v>16</v>
      </c>
      <c r="E215" s="16"/>
      <c r="F215" s="14" t="s">
        <v>21</v>
      </c>
      <c r="G215" s="17">
        <f>I215</f>
        <v>8526.7431102013434</v>
      </c>
      <c r="H215" s="18">
        <v>0</v>
      </c>
      <c r="I215" s="17">
        <v>8526.7431102013434</v>
      </c>
      <c r="J215" s="18">
        <v>0</v>
      </c>
      <c r="K215" s="18">
        <v>0</v>
      </c>
      <c r="L215" s="18">
        <f t="shared" ref="L215:L216" si="27">N215</f>
        <v>5235.6400000000003</v>
      </c>
      <c r="M215" s="18">
        <v>0</v>
      </c>
      <c r="N215" s="18">
        <v>5235.6400000000003</v>
      </c>
      <c r="O215" s="18">
        <v>0</v>
      </c>
      <c r="P215" s="18">
        <v>0</v>
      </c>
      <c r="R215" s="47"/>
      <c r="T215" s="48"/>
    </row>
    <row r="216" spans="2:20" ht="24">
      <c r="B216" s="14" t="s">
        <v>237</v>
      </c>
      <c r="C216" s="2" t="s">
        <v>37</v>
      </c>
      <c r="D216" s="15" t="s">
        <v>16</v>
      </c>
      <c r="E216" s="16"/>
      <c r="F216" s="14" t="s">
        <v>21</v>
      </c>
      <c r="G216" s="17">
        <f>I216</f>
        <v>15993.442449599999</v>
      </c>
      <c r="H216" s="18">
        <v>0</v>
      </c>
      <c r="I216" s="17">
        <v>15993.442449599999</v>
      </c>
      <c r="J216" s="18">
        <v>0</v>
      </c>
      <c r="K216" s="18">
        <v>0</v>
      </c>
      <c r="L216" s="18">
        <f t="shared" si="27"/>
        <v>8343.7199999999993</v>
      </c>
      <c r="M216" s="18">
        <v>0</v>
      </c>
      <c r="N216" s="18">
        <v>8343.7199999999993</v>
      </c>
      <c r="O216" s="18">
        <v>0</v>
      </c>
      <c r="P216" s="18">
        <v>0</v>
      </c>
      <c r="R216" s="47"/>
      <c r="T216" s="48"/>
    </row>
    <row r="217" spans="2:20">
      <c r="B217" s="67" t="s">
        <v>238</v>
      </c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T217" s="48"/>
    </row>
    <row r="218" spans="2:20" ht="56.25">
      <c r="B218" s="14" t="s">
        <v>239</v>
      </c>
      <c r="C218" s="2" t="s">
        <v>240</v>
      </c>
      <c r="D218" s="15" t="s">
        <v>26</v>
      </c>
      <c r="E218" s="16"/>
      <c r="F218" s="14" t="s">
        <v>21</v>
      </c>
      <c r="G218" s="17">
        <f>I218</f>
        <v>91550</v>
      </c>
      <c r="H218" s="18">
        <f t="shared" ref="H218" si="28">J218</f>
        <v>0</v>
      </c>
      <c r="I218" s="17">
        <v>91550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T218" s="48"/>
    </row>
    <row r="219" spans="2:20">
      <c r="B219" s="67" t="s">
        <v>241</v>
      </c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T219" s="48"/>
    </row>
    <row r="220" spans="2:20">
      <c r="B220" s="67" t="s">
        <v>242</v>
      </c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T220" s="48"/>
    </row>
    <row r="221" spans="2:20" ht="90">
      <c r="B221" s="14" t="s">
        <v>243</v>
      </c>
      <c r="C221" s="2" t="s">
        <v>244</v>
      </c>
      <c r="D221" s="15" t="s">
        <v>16</v>
      </c>
      <c r="E221" s="16"/>
      <c r="F221" s="14" t="s">
        <v>21</v>
      </c>
      <c r="G221" s="17">
        <f>I221</f>
        <v>1712.1715835</v>
      </c>
      <c r="H221" s="17">
        <v>0</v>
      </c>
      <c r="I221" s="17">
        <v>1712.1715835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T221" s="48"/>
    </row>
    <row r="222" spans="2:20" ht="90">
      <c r="B222" s="22" t="s">
        <v>245</v>
      </c>
      <c r="C222" s="2" t="s">
        <v>244</v>
      </c>
      <c r="D222" s="15" t="s">
        <v>16</v>
      </c>
      <c r="E222" s="16"/>
      <c r="F222" s="14" t="s">
        <v>17</v>
      </c>
      <c r="G222" s="17">
        <v>0</v>
      </c>
      <c r="H222" s="18">
        <v>0</v>
      </c>
      <c r="I222" s="17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T222" s="48"/>
    </row>
    <row r="223" spans="2:20">
      <c r="B223" s="67" t="s">
        <v>246</v>
      </c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T223" s="48"/>
    </row>
    <row r="224" spans="2:20">
      <c r="B224" s="67" t="s">
        <v>247</v>
      </c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T224" s="48"/>
    </row>
    <row r="225" spans="2:20">
      <c r="B225" s="67" t="s">
        <v>248</v>
      </c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T225" s="48"/>
    </row>
    <row r="226" spans="2:20" ht="72">
      <c r="B226" s="22" t="s">
        <v>249</v>
      </c>
      <c r="C226" s="2" t="s">
        <v>37</v>
      </c>
      <c r="D226" s="15" t="s">
        <v>16</v>
      </c>
      <c r="E226" s="16"/>
      <c r="F226" s="14" t="s">
        <v>21</v>
      </c>
      <c r="G226" s="17">
        <f>I226</f>
        <v>14707.011238500003</v>
      </c>
      <c r="H226" s="18">
        <v>0</v>
      </c>
      <c r="I226" s="17">
        <v>14707.011238500003</v>
      </c>
      <c r="J226" s="18">
        <v>0</v>
      </c>
      <c r="K226" s="18">
        <v>0</v>
      </c>
      <c r="L226" s="18">
        <f t="shared" ref="L226" si="29">N226</f>
        <v>8763.0499999999993</v>
      </c>
      <c r="M226" s="18">
        <v>0</v>
      </c>
      <c r="N226" s="18">
        <v>8763.0499999999993</v>
      </c>
      <c r="O226" s="18">
        <v>0</v>
      </c>
      <c r="P226" s="18">
        <v>0</v>
      </c>
      <c r="R226" s="47"/>
      <c r="T226" s="48"/>
    </row>
    <row r="227" spans="2:20">
      <c r="B227" s="67" t="s">
        <v>250</v>
      </c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T227" s="48"/>
    </row>
    <row r="228" spans="2:20" ht="36">
      <c r="B228" s="14" t="s">
        <v>251</v>
      </c>
      <c r="C228" s="2" t="s">
        <v>37</v>
      </c>
      <c r="D228" s="15">
        <v>2017</v>
      </c>
      <c r="E228" s="16"/>
      <c r="F228" s="14" t="s">
        <v>21</v>
      </c>
      <c r="G228" s="17">
        <f>I228</f>
        <v>7800</v>
      </c>
      <c r="H228" s="18">
        <v>0</v>
      </c>
      <c r="I228" s="17">
        <v>7800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T228" s="48"/>
    </row>
    <row r="229" spans="2:20" ht="36">
      <c r="B229" s="14" t="s">
        <v>252</v>
      </c>
      <c r="C229" s="2" t="s">
        <v>37</v>
      </c>
      <c r="D229" s="15">
        <v>2017</v>
      </c>
      <c r="E229" s="16"/>
      <c r="F229" s="14" t="s">
        <v>21</v>
      </c>
      <c r="G229" s="17">
        <f>I229</f>
        <v>600</v>
      </c>
      <c r="H229" s="18">
        <v>0</v>
      </c>
      <c r="I229" s="17">
        <v>600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T229" s="48"/>
    </row>
    <row r="230" spans="2:20" ht="24">
      <c r="B230" s="14" t="s">
        <v>253</v>
      </c>
      <c r="C230" s="2" t="s">
        <v>37</v>
      </c>
      <c r="D230" s="15" t="s">
        <v>16</v>
      </c>
      <c r="E230" s="16"/>
      <c r="F230" s="14" t="s">
        <v>21</v>
      </c>
      <c r="G230" s="17">
        <f>I230</f>
        <v>640.62599999999998</v>
      </c>
      <c r="H230" s="18">
        <v>0</v>
      </c>
      <c r="I230" s="17">
        <v>640.62599999999998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T230" s="48"/>
    </row>
    <row r="231" spans="2:20" ht="36">
      <c r="B231" s="14" t="s">
        <v>254</v>
      </c>
      <c r="C231" s="2" t="s">
        <v>37</v>
      </c>
      <c r="D231" s="15">
        <v>2017</v>
      </c>
      <c r="E231" s="16"/>
      <c r="F231" s="14" t="s">
        <v>21</v>
      </c>
      <c r="G231" s="17">
        <f>I231</f>
        <v>7000</v>
      </c>
      <c r="H231" s="18">
        <v>0</v>
      </c>
      <c r="I231" s="17">
        <v>7000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T231" s="48"/>
    </row>
    <row r="232" spans="2:20">
      <c r="B232" s="67" t="s">
        <v>255</v>
      </c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T232" s="48"/>
    </row>
    <row r="233" spans="2:20">
      <c r="B233" s="67" t="s">
        <v>256</v>
      </c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T233" s="48"/>
    </row>
    <row r="234" spans="2:20" ht="48">
      <c r="B234" s="14" t="s">
        <v>257</v>
      </c>
      <c r="C234" s="2" t="s">
        <v>37</v>
      </c>
      <c r="D234" s="15" t="s">
        <v>16</v>
      </c>
      <c r="E234" s="16"/>
      <c r="F234" s="14" t="s">
        <v>21</v>
      </c>
      <c r="G234" s="17">
        <f>I234</f>
        <v>638510.1716</v>
      </c>
      <c r="H234" s="18">
        <v>0</v>
      </c>
      <c r="I234" s="17">
        <v>638510.1716</v>
      </c>
      <c r="J234" s="18">
        <v>0</v>
      </c>
      <c r="K234" s="18">
        <v>0</v>
      </c>
      <c r="L234" s="18">
        <f t="shared" ref="L234" si="30">N234</f>
        <v>147140.96</v>
      </c>
      <c r="M234" s="18">
        <v>0</v>
      </c>
      <c r="N234" s="18">
        <v>147140.96</v>
      </c>
      <c r="O234" s="18">
        <v>0</v>
      </c>
      <c r="P234" s="18">
        <v>0</v>
      </c>
      <c r="R234" s="47"/>
      <c r="T234" s="48"/>
    </row>
    <row r="235" spans="2:20" ht="72">
      <c r="B235" s="14" t="s">
        <v>258</v>
      </c>
      <c r="C235" s="2" t="s">
        <v>37</v>
      </c>
      <c r="D235" s="15" t="s">
        <v>16</v>
      </c>
      <c r="E235" s="16"/>
      <c r="F235" s="14" t="s">
        <v>17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T235" s="48"/>
    </row>
    <row r="236" spans="2:20">
      <c r="B236" s="68" t="s">
        <v>259</v>
      </c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T236" s="48"/>
    </row>
    <row r="237" spans="2:20">
      <c r="B237" s="68" t="s">
        <v>260</v>
      </c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</row>
    <row r="238" spans="2:20" ht="36">
      <c r="B238" s="22" t="s">
        <v>261</v>
      </c>
      <c r="C238" s="2" t="s">
        <v>37</v>
      </c>
      <c r="D238" s="15" t="s">
        <v>16</v>
      </c>
      <c r="E238" s="16"/>
      <c r="F238" s="14" t="s">
        <v>17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</row>
    <row r="239" spans="2:20" ht="36">
      <c r="B239" s="22" t="s">
        <v>262</v>
      </c>
      <c r="C239" s="2" t="s">
        <v>37</v>
      </c>
      <c r="D239" s="15" t="s">
        <v>16</v>
      </c>
      <c r="E239" s="16"/>
      <c r="F239" s="14" t="s">
        <v>17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</row>
    <row r="240" spans="2:20">
      <c r="B240" s="28" t="s">
        <v>263</v>
      </c>
      <c r="C240" s="3"/>
      <c r="D240" s="28"/>
      <c r="E240" s="28"/>
      <c r="F240" s="28"/>
      <c r="G240" s="26"/>
      <c r="H240" s="26"/>
      <c r="I240" s="26"/>
      <c r="J240" s="26"/>
      <c r="K240" s="26"/>
      <c r="L240" s="27"/>
      <c r="M240" s="27"/>
      <c r="N240" s="27"/>
      <c r="O240" s="27"/>
      <c r="P240" s="27"/>
    </row>
    <row r="241" spans="2:20" ht="48">
      <c r="B241" s="22" t="s">
        <v>264</v>
      </c>
      <c r="C241" s="2" t="s">
        <v>37</v>
      </c>
      <c r="D241" s="15" t="s">
        <v>16</v>
      </c>
      <c r="E241" s="16"/>
      <c r="F241" s="14" t="s">
        <v>17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</row>
    <row r="242" spans="2:20">
      <c r="B242" s="69" t="s">
        <v>265</v>
      </c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</row>
    <row r="243" spans="2:20" ht="36">
      <c r="B243" s="22" t="s">
        <v>266</v>
      </c>
      <c r="C243" s="2" t="s">
        <v>37</v>
      </c>
      <c r="D243" s="15" t="s">
        <v>16</v>
      </c>
      <c r="E243" s="16"/>
      <c r="F243" s="14" t="s">
        <v>17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</row>
    <row r="244" spans="2:20" ht="48">
      <c r="B244" s="13" t="s">
        <v>267</v>
      </c>
      <c r="C244" s="2" t="s">
        <v>37</v>
      </c>
      <c r="D244" s="15" t="s">
        <v>268</v>
      </c>
      <c r="E244" s="16"/>
      <c r="F244" s="14" t="s">
        <v>17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</row>
    <row r="245" spans="2:20" ht="36">
      <c r="B245" s="22" t="s">
        <v>269</v>
      </c>
      <c r="C245" s="2" t="s">
        <v>37</v>
      </c>
      <c r="D245" s="15" t="s">
        <v>16</v>
      </c>
      <c r="E245" s="16"/>
      <c r="F245" s="14" t="s">
        <v>17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</row>
    <row r="246" spans="2:20">
      <c r="B246" s="67" t="s">
        <v>270</v>
      </c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</row>
    <row r="247" spans="2:20" ht="36">
      <c r="B247" s="22" t="s">
        <v>271</v>
      </c>
      <c r="C247" s="2" t="s">
        <v>37</v>
      </c>
      <c r="D247" s="15" t="s">
        <v>16</v>
      </c>
      <c r="E247" s="16"/>
      <c r="F247" s="14" t="s">
        <v>17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</row>
    <row r="248" spans="2:20" ht="36">
      <c r="B248" s="22" t="s">
        <v>272</v>
      </c>
      <c r="C248" s="2" t="s">
        <v>37</v>
      </c>
      <c r="D248" s="15" t="s">
        <v>268</v>
      </c>
      <c r="E248" s="16"/>
      <c r="F248" s="14" t="s">
        <v>17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</row>
    <row r="249" spans="2:20">
      <c r="B249" s="74" t="s">
        <v>277</v>
      </c>
      <c r="C249" s="75"/>
      <c r="D249" s="75"/>
      <c r="E249" s="45"/>
      <c r="F249" s="45"/>
      <c r="G249" s="60">
        <f>H249+I249+J249+K249</f>
        <v>9647682.9000000004</v>
      </c>
      <c r="H249" s="61">
        <v>0</v>
      </c>
      <c r="I249" s="62">
        <v>9647682.9000000004</v>
      </c>
      <c r="J249" s="61">
        <v>0</v>
      </c>
      <c r="K249" s="61">
        <v>0</v>
      </c>
      <c r="L249" s="59">
        <f>M249+N249+O249+P249</f>
        <v>1976692.7300000002</v>
      </c>
      <c r="M249" s="61">
        <v>0</v>
      </c>
      <c r="N249" s="81">
        <f>N234+N226+N216+N215+N201+N200+N199+N192+N191+N180+N174+N168+N163+N157+N151+N150+N147+N141+N139+N137+N121+N119+N114+N116+N113+N108+N105+N104+N103+N101+N98+N92+N90+N87+N85+N83+N80+N77+N70+N69+N68+N67+N53+N49+N48+N47+N44+N43+N40+N30+N29+N28+N25+N24+N23+N22+N21+N19+N197+N190+N136</f>
        <v>1976692.7300000002</v>
      </c>
      <c r="O249" s="61">
        <v>0</v>
      </c>
      <c r="P249" s="61">
        <v>0</v>
      </c>
      <c r="Q249" s="46"/>
      <c r="T249" s="48"/>
    </row>
    <row r="250" spans="2:20">
      <c r="B250" s="30"/>
      <c r="C250" s="54" t="s">
        <v>278</v>
      </c>
      <c r="D250" s="31"/>
      <c r="E250" s="32"/>
      <c r="F250" s="32"/>
      <c r="G250" s="32"/>
      <c r="H250" s="33"/>
      <c r="I250" s="33"/>
      <c r="J250" s="33"/>
      <c r="K250" s="33"/>
      <c r="L250" s="33"/>
      <c r="M250" s="33"/>
      <c r="N250" s="33"/>
      <c r="O250" s="34"/>
      <c r="P250" s="32"/>
      <c r="Q250" s="32"/>
    </row>
    <row r="251" spans="2:20" ht="15" customHeight="1">
      <c r="B251" s="76" t="s">
        <v>279</v>
      </c>
      <c r="C251" s="76"/>
      <c r="D251" s="76"/>
      <c r="E251" s="45"/>
      <c r="F251" s="45"/>
      <c r="G251" s="78" t="s">
        <v>280</v>
      </c>
      <c r="H251" s="79"/>
      <c r="I251" s="80"/>
      <c r="J251" s="77" t="s">
        <v>281</v>
      </c>
      <c r="K251" s="77"/>
      <c r="L251" s="77"/>
      <c r="M251" s="49"/>
      <c r="N251" s="49"/>
      <c r="O251" s="35"/>
      <c r="P251" s="31"/>
      <c r="Q251" s="31"/>
    </row>
    <row r="252" spans="2:20" ht="25.5">
      <c r="B252" s="50" t="s">
        <v>282</v>
      </c>
      <c r="C252" s="55" t="s">
        <v>283</v>
      </c>
      <c r="D252" s="50" t="s">
        <v>284</v>
      </c>
      <c r="E252" s="44"/>
      <c r="F252" s="44"/>
      <c r="G252" s="51" t="s">
        <v>282</v>
      </c>
      <c r="H252" s="51" t="s">
        <v>283</v>
      </c>
      <c r="I252" s="51" t="s">
        <v>284</v>
      </c>
      <c r="J252" s="51" t="s">
        <v>282</v>
      </c>
      <c r="K252" s="51" t="s">
        <v>283</v>
      </c>
      <c r="L252" s="51" t="s">
        <v>284</v>
      </c>
      <c r="O252" s="37"/>
      <c r="P252" s="34"/>
      <c r="Q252" s="34"/>
    </row>
    <row r="253" spans="2:20">
      <c r="B253" s="38">
        <f>C253+D253</f>
        <v>2153025.0499999998</v>
      </c>
      <c r="C253" s="56">
        <v>2153025.0499999998</v>
      </c>
      <c r="D253" s="38"/>
      <c r="E253" s="39"/>
      <c r="F253" s="38"/>
      <c r="G253" s="38">
        <f>H253+I253</f>
        <v>1976692.73</v>
      </c>
      <c r="H253" s="38">
        <v>1976692.73</v>
      </c>
      <c r="I253" s="39"/>
      <c r="J253" s="38">
        <f>K253+L253</f>
        <v>-176332.31999999983</v>
      </c>
      <c r="K253" s="38">
        <f>H253-C253</f>
        <v>-176332.31999999983</v>
      </c>
      <c r="L253" s="38">
        <f>I253-D253</f>
        <v>0</v>
      </c>
      <c r="O253" s="35"/>
      <c r="P253" s="35"/>
      <c r="Q253" s="35"/>
    </row>
    <row r="254" spans="2:20" ht="18.75">
      <c r="B254" s="36"/>
      <c r="C254" s="57"/>
      <c r="D254" s="40"/>
      <c r="E254" s="40"/>
      <c r="F254" s="40"/>
      <c r="G254" s="40"/>
      <c r="H254" s="41"/>
      <c r="I254" s="42"/>
      <c r="J254" s="42"/>
      <c r="K254" s="42"/>
      <c r="L254" s="42"/>
      <c r="M254" s="42"/>
      <c r="N254" s="42"/>
      <c r="O254" s="35"/>
      <c r="P254" s="35"/>
      <c r="Q254" s="35"/>
    </row>
    <row r="255" spans="2:20">
      <c r="B255" s="36"/>
      <c r="C255" s="73"/>
      <c r="D255" s="73"/>
      <c r="E255" s="43"/>
      <c r="F255" s="43"/>
      <c r="G255" s="43"/>
      <c r="H255" s="44"/>
      <c r="I255" s="44"/>
      <c r="J255" s="44"/>
      <c r="K255" s="44"/>
      <c r="L255" s="44"/>
      <c r="M255" s="44"/>
      <c r="N255" s="44"/>
      <c r="O255" s="35"/>
      <c r="P255" s="35"/>
      <c r="Q255" s="35"/>
    </row>
    <row r="257" spans="2:8" ht="15.75">
      <c r="B257" s="63" t="s">
        <v>285</v>
      </c>
      <c r="H257" s="64" t="s">
        <v>286</v>
      </c>
    </row>
  </sheetData>
  <mergeCells count="99">
    <mergeCell ref="C255:D255"/>
    <mergeCell ref="B249:D249"/>
    <mergeCell ref="B251:D251"/>
    <mergeCell ref="J251:L251"/>
    <mergeCell ref="G251:I251"/>
    <mergeCell ref="B237:P237"/>
    <mergeCell ref="B242:P242"/>
    <mergeCell ref="B246:P246"/>
    <mergeCell ref="B1:P1"/>
    <mergeCell ref="B2:P2"/>
    <mergeCell ref="B3:P3"/>
    <mergeCell ref="B4:P4"/>
    <mergeCell ref="B224:P224"/>
    <mergeCell ref="B225:P225"/>
    <mergeCell ref="B227:P227"/>
    <mergeCell ref="B232:P232"/>
    <mergeCell ref="B233:P233"/>
    <mergeCell ref="B236:P236"/>
    <mergeCell ref="B212:P212"/>
    <mergeCell ref="B214:P214"/>
    <mergeCell ref="B217:P217"/>
    <mergeCell ref="B219:P219"/>
    <mergeCell ref="B220:P220"/>
    <mergeCell ref="B223:P223"/>
    <mergeCell ref="B193:P193"/>
    <mergeCell ref="B195:P195"/>
    <mergeCell ref="B196:P196"/>
    <mergeCell ref="B205:P205"/>
    <mergeCell ref="B206:P206"/>
    <mergeCell ref="B209:P209"/>
    <mergeCell ref="B189:P189"/>
    <mergeCell ref="B152:P152"/>
    <mergeCell ref="B153:P153"/>
    <mergeCell ref="B156:P156"/>
    <mergeCell ref="B158:P158"/>
    <mergeCell ref="B160:P160"/>
    <mergeCell ref="B162:P162"/>
    <mergeCell ref="B164:P164"/>
    <mergeCell ref="B166:P166"/>
    <mergeCell ref="B170:P170"/>
    <mergeCell ref="B172:P172"/>
    <mergeCell ref="B175:P175"/>
    <mergeCell ref="B149:P149"/>
    <mergeCell ref="B130:P130"/>
    <mergeCell ref="B132:P132"/>
    <mergeCell ref="B134:P134"/>
    <mergeCell ref="B135:P135"/>
    <mergeCell ref="B138:P138"/>
    <mergeCell ref="B140:P140"/>
    <mergeCell ref="B142:P142"/>
    <mergeCell ref="B143:P143"/>
    <mergeCell ref="B145:P145"/>
    <mergeCell ref="B146:P146"/>
    <mergeCell ref="B148:P148"/>
    <mergeCell ref="B128:P128"/>
    <mergeCell ref="B97:P97"/>
    <mergeCell ref="B100:P100"/>
    <mergeCell ref="B102:P102"/>
    <mergeCell ref="B106:P106"/>
    <mergeCell ref="B110:P110"/>
    <mergeCell ref="B111:P111"/>
    <mergeCell ref="B112:P112"/>
    <mergeCell ref="B115:P115"/>
    <mergeCell ref="B120:P120"/>
    <mergeCell ref="B122:P122"/>
    <mergeCell ref="B125:P125"/>
    <mergeCell ref="B95:P95"/>
    <mergeCell ref="B64:P64"/>
    <mergeCell ref="B65:P65"/>
    <mergeCell ref="B73:P73"/>
    <mergeCell ref="B78:P78"/>
    <mergeCell ref="B79:P79"/>
    <mergeCell ref="B82:P82"/>
    <mergeCell ref="B84:P84"/>
    <mergeCell ref="B86:P86"/>
    <mergeCell ref="B88:P88"/>
    <mergeCell ref="B89:P89"/>
    <mergeCell ref="B93:P93"/>
    <mergeCell ref="B55:P55"/>
    <mergeCell ref="B10:P10"/>
    <mergeCell ref="B11:P11"/>
    <mergeCell ref="B26:P26"/>
    <mergeCell ref="B36:P36"/>
    <mergeCell ref="B37:P37"/>
    <mergeCell ref="B38:P38"/>
    <mergeCell ref="B41:P41"/>
    <mergeCell ref="B42:P42"/>
    <mergeCell ref="B50:P50"/>
    <mergeCell ref="B52:P52"/>
    <mergeCell ref="B54:P54"/>
    <mergeCell ref="B6:B8"/>
    <mergeCell ref="C6:C8"/>
    <mergeCell ref="D6:D8"/>
    <mergeCell ref="G6:K6"/>
    <mergeCell ref="L6:P6"/>
    <mergeCell ref="G7:G8"/>
    <mergeCell ref="H7:K7"/>
    <mergeCell ref="L7:L8"/>
    <mergeCell ref="M7:P7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2017-2019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2020-03-31T15:09:27Z</dcterms:modified>
</cp:coreProperties>
</file>