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2145" windowWidth="15120" windowHeight="5970" tabRatio="845"/>
  </bookViews>
  <sheets>
    <sheet name="січень-березень 2022" sheetId="3" r:id="rId1"/>
  </sheets>
  <definedNames>
    <definedName name="_xlnm.Print_Titles" localSheetId="0">'січень-березень 2022'!$6:$6</definedName>
  </definedNames>
  <calcPr calcId="145621" refMode="R1C1"/>
</workbook>
</file>

<file path=xl/calcChain.xml><?xml version="1.0" encoding="utf-8"?>
<calcChain xmlns="http://schemas.openxmlformats.org/spreadsheetml/2006/main">
  <c r="E69" i="3" l="1"/>
  <c r="D68" i="3"/>
  <c r="C68" i="3"/>
  <c r="E67" i="3"/>
  <c r="E66" i="3"/>
  <c r="D65" i="3"/>
  <c r="C65" i="3"/>
  <c r="E65" i="3" s="1"/>
  <c r="E64" i="3"/>
  <c r="E63" i="3"/>
  <c r="E62" i="3"/>
  <c r="D61" i="3"/>
  <c r="C61" i="3"/>
  <c r="E60" i="3"/>
  <c r="D59" i="3"/>
  <c r="C59" i="3"/>
  <c r="E58" i="3"/>
  <c r="D57" i="3"/>
  <c r="E57" i="3" s="1"/>
  <c r="C57" i="3"/>
  <c r="E56" i="3"/>
  <c r="E55" i="3"/>
  <c r="D54" i="3"/>
  <c r="C54" i="3"/>
  <c r="E53" i="3"/>
  <c r="E52" i="3"/>
  <c r="E51" i="3"/>
  <c r="E50" i="3"/>
  <c r="E49" i="3"/>
  <c r="D48" i="3"/>
  <c r="C48" i="3"/>
  <c r="E45" i="3"/>
  <c r="E44" i="3"/>
  <c r="D43" i="3"/>
  <c r="C43" i="3"/>
  <c r="E42" i="3"/>
  <c r="E41" i="3"/>
  <c r="D40" i="3"/>
  <c r="C40" i="3"/>
  <c r="E39" i="3"/>
  <c r="E38" i="3"/>
  <c r="E37" i="3"/>
  <c r="E36" i="3"/>
  <c r="D35" i="3"/>
  <c r="C35" i="3"/>
  <c r="E34" i="3"/>
  <c r="E33" i="3"/>
  <c r="E32" i="3"/>
  <c r="E31" i="3"/>
  <c r="E30" i="3"/>
  <c r="E29" i="3"/>
  <c r="E28" i="3"/>
  <c r="E27" i="3"/>
  <c r="E26" i="3"/>
  <c r="E25" i="3"/>
  <c r="D24" i="3"/>
  <c r="C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D10" i="3"/>
  <c r="E10" i="3" s="1"/>
  <c r="C10" i="3"/>
  <c r="E9" i="3"/>
  <c r="D8" i="3"/>
  <c r="C8" i="3"/>
  <c r="C46" i="3" s="1"/>
  <c r="E24" i="3" l="1"/>
  <c r="E40" i="3"/>
  <c r="D70" i="3"/>
  <c r="E54" i="3"/>
  <c r="E59" i="3"/>
  <c r="E68" i="3"/>
  <c r="E61" i="3"/>
  <c r="E48" i="3"/>
  <c r="E43" i="3"/>
  <c r="E35" i="3"/>
  <c r="D46" i="3"/>
  <c r="D71" i="3" s="1"/>
  <c r="E8" i="3"/>
  <c r="C70" i="3"/>
  <c r="C71" i="3" s="1"/>
  <c r="E70" i="3" l="1"/>
  <c r="E46" i="3"/>
  <c r="E71" i="3"/>
</calcChain>
</file>

<file path=xl/sharedStrings.xml><?xml version="1.0" encoding="utf-8"?>
<sst xmlns="http://schemas.openxmlformats.org/spreadsheetml/2006/main" count="74" uniqueCount="58">
  <si>
    <t>Найменування показника</t>
  </si>
  <si>
    <t>Код програмної класифікації видатків та кредитування місцевого бюджету</t>
  </si>
  <si>
    <t>тис. грн</t>
  </si>
  <si>
    <t>Інформація</t>
  </si>
  <si>
    <t>Святошинською районною в місті Києві державною адміністрацією</t>
  </si>
  <si>
    <t>Державне управління</t>
  </si>
  <si>
    <t>Загальний фонд</t>
  </si>
  <si>
    <t>Керівництво і управління Святошинською районною в місті Києві державною адміністрацією</t>
  </si>
  <si>
    <t>Освіта</t>
  </si>
  <si>
    <t>Соціальний захист та соціальне забезпечення</t>
  </si>
  <si>
    <t>Організація та проведення громадських робіт</t>
  </si>
  <si>
    <t>Культура і мистецтво</t>
  </si>
  <si>
    <t>Фізична культура і спорт</t>
  </si>
  <si>
    <t>Житлово-комунальне господарство</t>
  </si>
  <si>
    <t>Разом загальний фонд</t>
  </si>
  <si>
    <t>Спеціальний фонд</t>
  </si>
  <si>
    <t>Цільові фонди</t>
  </si>
  <si>
    <t>Разом спеціальний фонд</t>
  </si>
  <si>
    <t>Всього загальний та спеціальний фонд</t>
  </si>
  <si>
    <t>Будівництво</t>
  </si>
  <si>
    <t>Надання дошкiльної освiти</t>
  </si>
  <si>
    <t>Забезпечення діяльності інших закладів у сфері освіти</t>
  </si>
  <si>
    <t>Інші програми та заходи у сфері освіти</t>
  </si>
  <si>
    <t>Заходи державної політики з питань сімʾї</t>
  </si>
  <si>
    <t>Утримання клубів для підлітків за місцем проживання</t>
  </si>
  <si>
    <t xml:space="preserve"> Інші заходи та заклади молодіжної політики</t>
  </si>
  <si>
    <t>Надання фінансової підтримки громадським організаціям ветеранів і осіб з інвалідністю, діяльність яких має соціальну спрямованість</t>
  </si>
  <si>
    <t>Забезпечення діяльності інших закладів у сфері соціального захисту і соціального забезпечення</t>
  </si>
  <si>
    <t>Інші заходи у сфері соціального захисту і соціального забезпечення</t>
  </si>
  <si>
    <t>Забезпечення діяльності бiблiотек</t>
  </si>
  <si>
    <t>Забезпечення діяльності палаців i будинків культури, клубів, центрів дозвілля та iнших клубних закладів</t>
  </si>
  <si>
    <t>Забезпечення діяльності інших закладів в галузі культури і мистецтва</t>
  </si>
  <si>
    <t>Iншi заходи в галузі культури і мистецтва</t>
  </si>
  <si>
    <t>Утримання та навчально-тренувальна робота комунальних дитячо-юнацьких спортивних шкiл</t>
  </si>
  <si>
    <t>Забезпечення діяльності місцевих центрів фізичного здоров'я населення «Спорт для всіх» та проведення фізкультурно-масових заходів серед населення регіону</t>
  </si>
  <si>
    <t>Організація благоустрою населених пунктів</t>
  </si>
  <si>
    <t>Експлуатація та технічне обслуговування житлового фонду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</si>
  <si>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</si>
  <si>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Утримання закладів, що надають соціальні послуги дітям, які опинились у складних життєвих обставинах, підтримка функціонування дитячих будинків сімейного типу та прийомних сімей</t>
  </si>
  <si>
    <t>Забезпечення надійної та безперебійної експлуатації ліфтів</t>
  </si>
  <si>
    <t>Надання загальної середньої освіти спеціальними  закладами загальної середньої освiти для дітей, які потребують корекції фізичного та/або розумового розвитку</t>
  </si>
  <si>
    <t>Надання позашкiльної освіти закладами позашкільної освiти, заходи iз позашкiльної роботи з дiтьми</t>
  </si>
  <si>
    <t>Надання спеціальної освіти мистецькими школами</t>
  </si>
  <si>
    <t>Надання  загальної середньої освіти закладами загальної середньої освiти</t>
  </si>
  <si>
    <t>Забезпечення діяльності інклюзивно-ресурсних центрів за рахунок коштів місцевого бюджету</t>
  </si>
  <si>
    <t>Забезпечення діяльності інклюзивно-ресурсних центрів за рахунок освітньої субвенції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</si>
  <si>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</si>
  <si>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 xml:space="preserve">Утримання та забезпечення діяльності центрів соцiальних служб </t>
  </si>
  <si>
    <t>Надання інших пільг окремим категоріям громадян відповідно до законодавства</t>
  </si>
  <si>
    <t>Затверджені видатки на 2022 рік з урахуванням змін</t>
  </si>
  <si>
    <t>Надання загальної середньої освіти міжшкільними ресурсними центрами</t>
  </si>
  <si>
    <t>Надання реабілітаційних послуг особам з інвалідністю та дітям з інвалідністю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</si>
  <si>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</si>
  <si>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r>
      <t>Будівництво</t>
    </r>
    <r>
      <rPr>
        <sz val="9"/>
        <color theme="1"/>
        <rFont val="Arial"/>
        <family val="2"/>
        <charset val="204"/>
      </rPr>
      <t xml:space="preserve"> освітніх установ та закладів</t>
    </r>
  </si>
  <si>
    <t>Будівництво установ та закладів та закладів соціальної сфери</t>
  </si>
  <si>
    <t xml:space="preserve">% виконання </t>
  </si>
  <si>
    <t>щодо використання бюджетних коштів за січень - березень 2022 року</t>
  </si>
  <si>
    <t>Виконано станом на 01.04 2022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</si>
</sst>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7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i/>
      <sz val="8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"/>
  <sheetViews>
    <sheetView tabSelected="1" topLeftCell="A59" workbookViewId="0">
      <selection activeCell="H75" sqref="H75"/>
    </sheetView>
  </sheetViews>
  <sheetFormatPr defaultRowHeight="15" x14ac:dyDescent="0.25"/>
  <cols>
    <col min="1" max="1" width="66.7109375" style="5" customWidth="1"/>
    <col min="2" max="2" width="10.85546875" style="8" customWidth="1"/>
    <col min="3" max="3" width="12.140625" style="8" customWidth="1"/>
    <col min="4" max="4" width="11.28515625" style="8" customWidth="1"/>
    <col min="5" max="5" width="10.28515625" style="8" customWidth="1"/>
    <col min="6" max="9" width="9.140625" style="1"/>
  </cols>
  <sheetData>
    <row r="1" spans="1:9" ht="21" customHeight="1" x14ac:dyDescent="0.25">
      <c r="A1" s="15" t="s">
        <v>3</v>
      </c>
      <c r="B1" s="15"/>
      <c r="C1" s="15"/>
      <c r="D1" s="15"/>
      <c r="E1" s="15"/>
      <c r="F1"/>
      <c r="G1"/>
      <c r="H1"/>
      <c r="I1"/>
    </row>
    <row r="2" spans="1:9" ht="21" customHeight="1" x14ac:dyDescent="0.25">
      <c r="A2" s="15" t="s">
        <v>56</v>
      </c>
      <c r="B2" s="15"/>
      <c r="C2" s="15"/>
      <c r="D2" s="15"/>
      <c r="E2" s="15"/>
      <c r="F2"/>
      <c r="G2"/>
      <c r="H2"/>
      <c r="I2"/>
    </row>
    <row r="3" spans="1:9" ht="21" customHeight="1" x14ac:dyDescent="0.25">
      <c r="A3" s="15" t="s">
        <v>4</v>
      </c>
      <c r="B3" s="15"/>
      <c r="C3" s="15"/>
      <c r="D3" s="15"/>
      <c r="E3" s="15"/>
      <c r="F3"/>
      <c r="G3"/>
      <c r="H3"/>
      <c r="I3"/>
    </row>
    <row r="4" spans="1:9" x14ac:dyDescent="0.25">
      <c r="D4" s="14" t="s">
        <v>2</v>
      </c>
      <c r="F4"/>
      <c r="G4"/>
      <c r="H4"/>
      <c r="I4"/>
    </row>
    <row r="5" spans="1:9" ht="63" x14ac:dyDescent="0.25">
      <c r="A5" s="3" t="s">
        <v>0</v>
      </c>
      <c r="B5" s="6" t="s">
        <v>1</v>
      </c>
      <c r="C5" s="3" t="s">
        <v>49</v>
      </c>
      <c r="D5" s="3" t="s">
        <v>57</v>
      </c>
      <c r="E5" s="3" t="s">
        <v>55</v>
      </c>
      <c r="F5"/>
      <c r="G5"/>
      <c r="H5"/>
      <c r="I5"/>
    </row>
    <row r="6" spans="1:9" x14ac:dyDescent="0.25">
      <c r="A6" s="9">
        <v>1</v>
      </c>
      <c r="B6" s="9">
        <v>2</v>
      </c>
      <c r="C6" s="9">
        <v>3</v>
      </c>
      <c r="D6" s="9">
        <v>4</v>
      </c>
      <c r="E6" s="9">
        <v>5</v>
      </c>
      <c r="F6"/>
      <c r="G6"/>
      <c r="H6"/>
      <c r="I6"/>
    </row>
    <row r="7" spans="1:9" ht="21" customHeight="1" x14ac:dyDescent="0.25">
      <c r="A7" s="3" t="s">
        <v>6</v>
      </c>
      <c r="B7" s="7"/>
      <c r="C7" s="7"/>
      <c r="D7" s="7"/>
      <c r="E7" s="7"/>
      <c r="F7"/>
      <c r="G7"/>
      <c r="H7"/>
      <c r="I7"/>
    </row>
    <row r="8" spans="1:9" ht="21.75" customHeight="1" x14ac:dyDescent="0.25">
      <c r="A8" s="2" t="s">
        <v>5</v>
      </c>
      <c r="B8" s="3">
        <v>4710100</v>
      </c>
      <c r="C8" s="11">
        <f>SUM(C9:C9)</f>
        <v>126414.7</v>
      </c>
      <c r="D8" s="11">
        <f>SUM(D9:D9)</f>
        <v>26773</v>
      </c>
      <c r="E8" s="11">
        <f>D8/C8*100</f>
        <v>21.178707855969282</v>
      </c>
      <c r="F8"/>
      <c r="G8"/>
      <c r="H8"/>
      <c r="I8"/>
    </row>
    <row r="9" spans="1:9" ht="28.5" customHeight="1" x14ac:dyDescent="0.25">
      <c r="A9" s="4" t="s">
        <v>7</v>
      </c>
      <c r="B9" s="10">
        <v>4710160</v>
      </c>
      <c r="C9" s="12">
        <v>126414.7</v>
      </c>
      <c r="D9" s="12">
        <v>26773</v>
      </c>
      <c r="E9" s="12">
        <f t="shared" ref="E9:E71" si="0">D9/C9*100</f>
        <v>21.178707855969282</v>
      </c>
      <c r="F9"/>
      <c r="G9"/>
      <c r="H9"/>
      <c r="I9"/>
    </row>
    <row r="10" spans="1:9" ht="21.75" customHeight="1" x14ac:dyDescent="0.25">
      <c r="A10" s="2" t="s">
        <v>8</v>
      </c>
      <c r="B10" s="3">
        <v>4711000</v>
      </c>
      <c r="C10" s="11">
        <f>SUM(C11:C23)</f>
        <v>2630732.0000000005</v>
      </c>
      <c r="D10" s="11">
        <f t="shared" ref="D10" si="1">SUM(D11:D23)</f>
        <v>533209.29999999993</v>
      </c>
      <c r="E10" s="11">
        <f t="shared" si="0"/>
        <v>20.268476606511033</v>
      </c>
      <c r="F10"/>
      <c r="G10"/>
      <c r="H10"/>
      <c r="I10"/>
    </row>
    <row r="11" spans="1:9" ht="21.75" customHeight="1" x14ac:dyDescent="0.25">
      <c r="A11" s="4" t="s">
        <v>20</v>
      </c>
      <c r="B11" s="10">
        <v>4711010</v>
      </c>
      <c r="C11" s="12">
        <v>916220.9</v>
      </c>
      <c r="D11" s="12">
        <v>154863.79999999999</v>
      </c>
      <c r="E11" s="12">
        <f t="shared" si="0"/>
        <v>16.902452236136504</v>
      </c>
      <c r="F11"/>
      <c r="G11"/>
      <c r="H11"/>
      <c r="I11"/>
    </row>
    <row r="12" spans="1:9" ht="21.75" customHeight="1" x14ac:dyDescent="0.25">
      <c r="A12" s="4" t="s">
        <v>43</v>
      </c>
      <c r="B12" s="10">
        <v>4711021</v>
      </c>
      <c r="C12" s="12">
        <v>688269.8</v>
      </c>
      <c r="D12" s="12">
        <v>161600.1</v>
      </c>
      <c r="E12" s="12">
        <f t="shared" si="0"/>
        <v>23.479179240466454</v>
      </c>
      <c r="F12"/>
      <c r="G12"/>
      <c r="H12"/>
      <c r="I12"/>
    </row>
    <row r="13" spans="1:9" ht="41.25" customHeight="1" x14ac:dyDescent="0.25">
      <c r="A13" s="4" t="s">
        <v>40</v>
      </c>
      <c r="B13" s="10">
        <v>4711022</v>
      </c>
      <c r="C13" s="12">
        <v>59062.5</v>
      </c>
      <c r="D13" s="12">
        <v>11105.1</v>
      </c>
      <c r="E13" s="12">
        <f t="shared" si="0"/>
        <v>18.802285714285716</v>
      </c>
      <c r="F13"/>
      <c r="G13"/>
      <c r="H13"/>
      <c r="I13"/>
    </row>
    <row r="14" spans="1:9" ht="21.75" customHeight="1" x14ac:dyDescent="0.25">
      <c r="A14" s="4" t="s">
        <v>50</v>
      </c>
      <c r="B14" s="10">
        <v>4711026</v>
      </c>
      <c r="C14" s="12">
        <v>9467.6</v>
      </c>
      <c r="D14" s="12">
        <v>1659.5</v>
      </c>
      <c r="E14" s="12">
        <f t="shared" si="0"/>
        <v>17.528201444927966</v>
      </c>
      <c r="F14"/>
      <c r="G14"/>
      <c r="H14"/>
      <c r="I14"/>
    </row>
    <row r="15" spans="1:9" ht="21.75" customHeight="1" x14ac:dyDescent="0.25">
      <c r="A15" s="4" t="s">
        <v>43</v>
      </c>
      <c r="B15" s="10">
        <v>4711031</v>
      </c>
      <c r="C15" s="12">
        <v>674180.3</v>
      </c>
      <c r="D15" s="12">
        <v>149702.29999999999</v>
      </c>
      <c r="E15" s="12">
        <f t="shared" si="0"/>
        <v>22.205083714252698</v>
      </c>
      <c r="F15"/>
      <c r="G15"/>
      <c r="H15"/>
      <c r="I15"/>
    </row>
    <row r="16" spans="1:9" ht="41.25" customHeight="1" x14ac:dyDescent="0.25">
      <c r="A16" s="4" t="s">
        <v>40</v>
      </c>
      <c r="B16" s="10">
        <v>4711032</v>
      </c>
      <c r="C16" s="12">
        <v>34892</v>
      </c>
      <c r="D16" s="12">
        <v>6753.3</v>
      </c>
      <c r="E16" s="12">
        <f t="shared" si="0"/>
        <v>19.354866445030382</v>
      </c>
      <c r="F16"/>
      <c r="G16"/>
      <c r="H16"/>
      <c r="I16"/>
    </row>
    <row r="17" spans="1:9" ht="29.25" customHeight="1" x14ac:dyDescent="0.25">
      <c r="A17" s="4" t="s">
        <v>41</v>
      </c>
      <c r="B17" s="10">
        <v>4711070</v>
      </c>
      <c r="C17" s="12">
        <v>113189.2</v>
      </c>
      <c r="D17" s="12">
        <v>21359.5</v>
      </c>
      <c r="E17" s="12">
        <f t="shared" si="0"/>
        <v>18.870616631268707</v>
      </c>
      <c r="F17"/>
      <c r="G17"/>
      <c r="H17"/>
      <c r="I17"/>
    </row>
    <row r="18" spans="1:9" ht="21.75" customHeight="1" x14ac:dyDescent="0.25">
      <c r="A18" s="4" t="s">
        <v>42</v>
      </c>
      <c r="B18" s="10">
        <v>4711080</v>
      </c>
      <c r="C18" s="12">
        <v>82791.899999999994</v>
      </c>
      <c r="D18" s="12">
        <v>17108.7</v>
      </c>
      <c r="E18" s="12">
        <f t="shared" si="0"/>
        <v>20.664702706424183</v>
      </c>
      <c r="F18"/>
      <c r="G18"/>
      <c r="H18"/>
      <c r="I18"/>
    </row>
    <row r="19" spans="1:9" ht="21.75" customHeight="1" x14ac:dyDescent="0.25">
      <c r="A19" s="4" t="s">
        <v>21</v>
      </c>
      <c r="B19" s="10">
        <v>4711141</v>
      </c>
      <c r="C19" s="12">
        <v>44105.599999999999</v>
      </c>
      <c r="D19" s="12">
        <v>7756.3</v>
      </c>
      <c r="E19" s="12">
        <f t="shared" si="0"/>
        <v>17.585748748458247</v>
      </c>
      <c r="F19"/>
      <c r="G19"/>
      <c r="H19"/>
      <c r="I19"/>
    </row>
    <row r="20" spans="1:9" ht="21.75" customHeight="1" x14ac:dyDescent="0.25">
      <c r="A20" s="4" t="s">
        <v>22</v>
      </c>
      <c r="B20" s="10">
        <v>4711142</v>
      </c>
      <c r="C20" s="12">
        <v>86</v>
      </c>
      <c r="D20" s="12">
        <v>0</v>
      </c>
      <c r="E20" s="12">
        <f t="shared" si="0"/>
        <v>0</v>
      </c>
      <c r="F20"/>
      <c r="G20"/>
      <c r="H20"/>
      <c r="I20"/>
    </row>
    <row r="21" spans="1:9" ht="31.5" customHeight="1" x14ac:dyDescent="0.25">
      <c r="A21" s="4" t="s">
        <v>44</v>
      </c>
      <c r="B21" s="10">
        <v>4711151</v>
      </c>
      <c r="C21" s="12">
        <v>4171.3</v>
      </c>
      <c r="D21" s="12">
        <v>839.6</v>
      </c>
      <c r="E21" s="12">
        <f t="shared" si="0"/>
        <v>20.128017644379451</v>
      </c>
      <c r="F21"/>
      <c r="G21"/>
      <c r="H21"/>
      <c r="I21"/>
    </row>
    <row r="22" spans="1:9" ht="29.25" customHeight="1" x14ac:dyDescent="0.25">
      <c r="A22" s="4" t="s">
        <v>45</v>
      </c>
      <c r="B22" s="10">
        <v>4711152</v>
      </c>
      <c r="C22" s="12">
        <v>1607.3</v>
      </c>
      <c r="D22" s="12">
        <v>311.10000000000002</v>
      </c>
      <c r="E22" s="12">
        <f t="shared" si="0"/>
        <v>19.355440801343871</v>
      </c>
      <c r="F22"/>
      <c r="G22"/>
      <c r="H22"/>
      <c r="I22"/>
    </row>
    <row r="23" spans="1:9" ht="30" customHeight="1" x14ac:dyDescent="0.25">
      <c r="A23" s="4" t="s">
        <v>46</v>
      </c>
      <c r="B23" s="10">
        <v>4711200</v>
      </c>
      <c r="C23" s="12">
        <v>2687.6</v>
      </c>
      <c r="D23" s="12">
        <v>150</v>
      </c>
      <c r="E23" s="12">
        <f t="shared" si="0"/>
        <v>5.5811876767376098</v>
      </c>
      <c r="F23"/>
      <c r="G23"/>
      <c r="H23"/>
      <c r="I23"/>
    </row>
    <row r="24" spans="1:9" ht="21.75" customHeight="1" x14ac:dyDescent="0.25">
      <c r="A24" s="2" t="s">
        <v>9</v>
      </c>
      <c r="B24" s="3">
        <v>4713000</v>
      </c>
      <c r="C24" s="11">
        <f>SUM(C25:C34)</f>
        <v>59168</v>
      </c>
      <c r="D24" s="11">
        <f t="shared" ref="D24" si="2">SUM(D25:D34)</f>
        <v>8892.3000000000011</v>
      </c>
      <c r="E24" s="11">
        <f t="shared" si="0"/>
        <v>15.028900757166038</v>
      </c>
      <c r="F24"/>
      <c r="G24"/>
      <c r="H24"/>
      <c r="I24"/>
    </row>
    <row r="25" spans="1:9" s="13" customFormat="1" ht="21.75" customHeight="1" x14ac:dyDescent="0.25">
      <c r="A25" s="4" t="s">
        <v>51</v>
      </c>
      <c r="B25" s="10">
        <v>4713105</v>
      </c>
      <c r="C25" s="12">
        <v>19667.2</v>
      </c>
      <c r="D25" s="12">
        <v>2610.5</v>
      </c>
      <c r="E25" s="12">
        <f t="shared" si="0"/>
        <v>13.273368857793685</v>
      </c>
    </row>
    <row r="26" spans="1:9" ht="39.75" customHeight="1" x14ac:dyDescent="0.25">
      <c r="A26" s="4" t="s">
        <v>38</v>
      </c>
      <c r="B26" s="10">
        <v>4713111</v>
      </c>
      <c r="C26" s="12">
        <v>54</v>
      </c>
      <c r="D26" s="12">
        <v>0</v>
      </c>
      <c r="E26" s="12">
        <f t="shared" si="0"/>
        <v>0</v>
      </c>
      <c r="F26"/>
      <c r="G26"/>
      <c r="H26"/>
      <c r="I26"/>
    </row>
    <row r="27" spans="1:9" ht="21.75" customHeight="1" x14ac:dyDescent="0.25">
      <c r="A27" s="4" t="s">
        <v>47</v>
      </c>
      <c r="B27" s="10">
        <v>4713121</v>
      </c>
      <c r="C27" s="12">
        <v>11625.1</v>
      </c>
      <c r="D27" s="12">
        <v>2681.1</v>
      </c>
      <c r="E27" s="12">
        <f t="shared" si="0"/>
        <v>23.063027414817935</v>
      </c>
      <c r="F27"/>
      <c r="G27"/>
      <c r="H27"/>
      <c r="I27"/>
    </row>
    <row r="28" spans="1:9" ht="21.75" customHeight="1" x14ac:dyDescent="0.25">
      <c r="A28" s="4" t="s">
        <v>23</v>
      </c>
      <c r="B28" s="10">
        <v>4713123</v>
      </c>
      <c r="C28" s="12">
        <v>20</v>
      </c>
      <c r="D28" s="12">
        <v>0</v>
      </c>
      <c r="E28" s="12">
        <f t="shared" si="0"/>
        <v>0</v>
      </c>
      <c r="F28"/>
      <c r="G28"/>
      <c r="H28"/>
      <c r="I28"/>
    </row>
    <row r="29" spans="1:9" ht="21.75" customHeight="1" x14ac:dyDescent="0.25">
      <c r="A29" s="4" t="s">
        <v>24</v>
      </c>
      <c r="B29" s="10">
        <v>4713132</v>
      </c>
      <c r="C29" s="12">
        <v>16818</v>
      </c>
      <c r="D29" s="12">
        <v>2905.6</v>
      </c>
      <c r="E29" s="12">
        <f t="shared" si="0"/>
        <v>17.276727315970984</v>
      </c>
      <c r="F29"/>
      <c r="G29"/>
      <c r="H29"/>
      <c r="I29"/>
    </row>
    <row r="30" spans="1:9" ht="21.75" customHeight="1" x14ac:dyDescent="0.25">
      <c r="A30" s="4" t="s">
        <v>25</v>
      </c>
      <c r="B30" s="10">
        <v>4713133</v>
      </c>
      <c r="C30" s="12">
        <v>150</v>
      </c>
      <c r="D30" s="12">
        <v>0</v>
      </c>
      <c r="E30" s="12">
        <f t="shared" si="0"/>
        <v>0</v>
      </c>
      <c r="F30"/>
      <c r="G30"/>
      <c r="H30"/>
      <c r="I30"/>
    </row>
    <row r="31" spans="1:9" ht="30" customHeight="1" x14ac:dyDescent="0.25">
      <c r="A31" s="4" t="s">
        <v>26</v>
      </c>
      <c r="B31" s="10">
        <v>4713192</v>
      </c>
      <c r="C31" s="12">
        <v>1466.7</v>
      </c>
      <c r="D31" s="12">
        <v>0</v>
      </c>
      <c r="E31" s="12">
        <f t="shared" si="0"/>
        <v>0</v>
      </c>
      <c r="F31"/>
      <c r="G31"/>
      <c r="H31"/>
      <c r="I31"/>
    </row>
    <row r="32" spans="1:9" ht="21.75" customHeight="1" x14ac:dyDescent="0.25">
      <c r="A32" s="4" t="s">
        <v>10</v>
      </c>
      <c r="B32" s="10">
        <v>4713210</v>
      </c>
      <c r="C32" s="12">
        <v>68</v>
      </c>
      <c r="D32" s="12">
        <v>0</v>
      </c>
      <c r="E32" s="12">
        <f t="shared" si="0"/>
        <v>0</v>
      </c>
      <c r="F32"/>
      <c r="G32"/>
      <c r="H32"/>
      <c r="I32"/>
    </row>
    <row r="33" spans="1:9" ht="29.25" customHeight="1" x14ac:dyDescent="0.25">
      <c r="A33" s="4" t="s">
        <v>27</v>
      </c>
      <c r="B33" s="10">
        <v>4713241</v>
      </c>
      <c r="C33" s="12">
        <v>1486.8</v>
      </c>
      <c r="D33" s="12">
        <v>299.39999999999998</v>
      </c>
      <c r="E33" s="12">
        <f t="shared" si="0"/>
        <v>20.137207425343018</v>
      </c>
      <c r="F33"/>
      <c r="G33"/>
      <c r="H33"/>
      <c r="I33"/>
    </row>
    <row r="34" spans="1:9" ht="21.75" customHeight="1" x14ac:dyDescent="0.25">
      <c r="A34" s="4" t="s">
        <v>28</v>
      </c>
      <c r="B34" s="10">
        <v>4713242</v>
      </c>
      <c r="C34" s="12">
        <v>7812.2</v>
      </c>
      <c r="D34" s="12">
        <v>395.7</v>
      </c>
      <c r="E34" s="12">
        <f t="shared" si="0"/>
        <v>5.0651545019328736</v>
      </c>
      <c r="F34"/>
      <c r="G34"/>
      <c r="H34"/>
      <c r="I34"/>
    </row>
    <row r="35" spans="1:9" ht="19.5" customHeight="1" x14ac:dyDescent="0.25">
      <c r="A35" s="2" t="s">
        <v>11</v>
      </c>
      <c r="B35" s="3">
        <v>4714000</v>
      </c>
      <c r="C35" s="11">
        <f>SUM(C36:C39)</f>
        <v>29463.1</v>
      </c>
      <c r="D35" s="11">
        <f t="shared" ref="D35" si="3">SUM(D36:D39)</f>
        <v>5557.5</v>
      </c>
      <c r="E35" s="11">
        <f t="shared" si="0"/>
        <v>18.862577257654493</v>
      </c>
      <c r="F35"/>
      <c r="G35"/>
      <c r="H35"/>
      <c r="I35"/>
    </row>
    <row r="36" spans="1:9" ht="21.75" customHeight="1" x14ac:dyDescent="0.25">
      <c r="A36" s="4" t="s">
        <v>29</v>
      </c>
      <c r="B36" s="10">
        <v>4714030</v>
      </c>
      <c r="C36" s="12">
        <v>19656.5</v>
      </c>
      <c r="D36" s="12">
        <v>3573.2</v>
      </c>
      <c r="E36" s="12">
        <f t="shared" si="0"/>
        <v>18.178210769974307</v>
      </c>
      <c r="F36"/>
      <c r="G36"/>
      <c r="H36"/>
      <c r="I36"/>
    </row>
    <row r="37" spans="1:9" ht="28.5" customHeight="1" x14ac:dyDescent="0.25">
      <c r="A37" s="4" t="s">
        <v>30</v>
      </c>
      <c r="B37" s="10">
        <v>4714060</v>
      </c>
      <c r="C37" s="12">
        <v>5922.8</v>
      </c>
      <c r="D37" s="12">
        <v>1339.2</v>
      </c>
      <c r="E37" s="12">
        <f t="shared" si="0"/>
        <v>22.610927264131831</v>
      </c>
      <c r="F37"/>
      <c r="G37"/>
      <c r="H37"/>
      <c r="I37"/>
    </row>
    <row r="38" spans="1:9" ht="18" customHeight="1" x14ac:dyDescent="0.25">
      <c r="A38" s="4" t="s">
        <v>31</v>
      </c>
      <c r="B38" s="10">
        <v>4714081</v>
      </c>
      <c r="C38" s="12">
        <v>3083.8</v>
      </c>
      <c r="D38" s="12">
        <v>645.1</v>
      </c>
      <c r="E38" s="12">
        <f t="shared" si="0"/>
        <v>20.918996043842011</v>
      </c>
      <c r="F38"/>
      <c r="G38"/>
      <c r="H38"/>
      <c r="I38"/>
    </row>
    <row r="39" spans="1:9" ht="21" customHeight="1" x14ac:dyDescent="0.25">
      <c r="A39" s="4" t="s">
        <v>32</v>
      </c>
      <c r="B39" s="10">
        <v>4714082</v>
      </c>
      <c r="C39" s="12">
        <v>800</v>
      </c>
      <c r="D39" s="12">
        <v>0</v>
      </c>
      <c r="E39" s="12">
        <f t="shared" si="0"/>
        <v>0</v>
      </c>
      <c r="F39"/>
      <c r="G39"/>
      <c r="H39"/>
      <c r="I39"/>
    </row>
    <row r="40" spans="1:9" ht="21.75" customHeight="1" x14ac:dyDescent="0.25">
      <c r="A40" s="2" t="s">
        <v>12</v>
      </c>
      <c r="B40" s="3">
        <v>4715000</v>
      </c>
      <c r="C40" s="11">
        <f>C41+C42</f>
        <v>40857.1</v>
      </c>
      <c r="D40" s="11">
        <f t="shared" ref="D40" si="4">D41+D42</f>
        <v>8244.5</v>
      </c>
      <c r="E40" s="11">
        <f t="shared" si="0"/>
        <v>20.178867320490195</v>
      </c>
      <c r="F40"/>
      <c r="G40"/>
      <c r="H40"/>
      <c r="I40"/>
    </row>
    <row r="41" spans="1:9" ht="30.75" customHeight="1" x14ac:dyDescent="0.25">
      <c r="A41" s="4" t="s">
        <v>33</v>
      </c>
      <c r="B41" s="10">
        <v>4715031</v>
      </c>
      <c r="C41" s="12">
        <v>40757.1</v>
      </c>
      <c r="D41" s="12">
        <v>8244.5</v>
      </c>
      <c r="E41" s="12">
        <f t="shared" si="0"/>
        <v>20.228377387007416</v>
      </c>
      <c r="F41"/>
      <c r="G41"/>
      <c r="H41"/>
      <c r="I41"/>
    </row>
    <row r="42" spans="1:9" ht="40.5" customHeight="1" x14ac:dyDescent="0.25">
      <c r="A42" s="4" t="s">
        <v>34</v>
      </c>
      <c r="B42" s="10">
        <v>4715061</v>
      </c>
      <c r="C42" s="12">
        <v>100</v>
      </c>
      <c r="D42" s="12">
        <v>0</v>
      </c>
      <c r="E42" s="12">
        <f t="shared" si="0"/>
        <v>0</v>
      </c>
      <c r="F42"/>
      <c r="G42"/>
      <c r="H42"/>
      <c r="I42"/>
    </row>
    <row r="43" spans="1:9" ht="21.75" customHeight="1" x14ac:dyDescent="0.25">
      <c r="A43" s="2" t="s">
        <v>13</v>
      </c>
      <c r="B43" s="3">
        <v>4716000</v>
      </c>
      <c r="C43" s="11">
        <f>SUM(C44:C45)</f>
        <v>12406.9</v>
      </c>
      <c r="D43" s="11">
        <f t="shared" ref="D43" si="5">SUM(D44:D45)</f>
        <v>12406.9</v>
      </c>
      <c r="E43" s="11">
        <f t="shared" si="0"/>
        <v>100</v>
      </c>
      <c r="F43"/>
      <c r="G43"/>
      <c r="H43"/>
      <c r="I43"/>
    </row>
    <row r="44" spans="1:9" ht="21.75" customHeight="1" x14ac:dyDescent="0.25">
      <c r="A44" s="4" t="s">
        <v>36</v>
      </c>
      <c r="B44" s="10">
        <v>4716011</v>
      </c>
      <c r="C44" s="12">
        <v>2210.9</v>
      </c>
      <c r="D44" s="12">
        <v>2210.9</v>
      </c>
      <c r="E44" s="12">
        <f t="shared" si="0"/>
        <v>100</v>
      </c>
      <c r="F44"/>
      <c r="G44"/>
      <c r="H44"/>
      <c r="I44"/>
    </row>
    <row r="45" spans="1:9" ht="21.75" customHeight="1" x14ac:dyDescent="0.25">
      <c r="A45" s="4" t="s">
        <v>35</v>
      </c>
      <c r="B45" s="10">
        <v>4716030</v>
      </c>
      <c r="C45" s="12">
        <v>10196</v>
      </c>
      <c r="D45" s="12">
        <v>10196</v>
      </c>
      <c r="E45" s="12">
        <f t="shared" si="0"/>
        <v>100</v>
      </c>
      <c r="F45"/>
      <c r="G45"/>
      <c r="H45"/>
      <c r="I45"/>
    </row>
    <row r="46" spans="1:9" ht="21.75" customHeight="1" x14ac:dyDescent="0.25">
      <c r="A46" s="2" t="s">
        <v>14</v>
      </c>
      <c r="B46" s="3"/>
      <c r="C46" s="11">
        <f>C8+C10+C24+C35+C40+C43</f>
        <v>2899041.8000000007</v>
      </c>
      <c r="D46" s="11">
        <f>D8+D10+D24+D35+D40+D43</f>
        <v>595083.5</v>
      </c>
      <c r="E46" s="11">
        <f t="shared" si="0"/>
        <v>20.526903061556403</v>
      </c>
      <c r="F46"/>
      <c r="G46"/>
      <c r="H46"/>
      <c r="I46"/>
    </row>
    <row r="47" spans="1:9" ht="21.75" customHeight="1" x14ac:dyDescent="0.25">
      <c r="A47" s="3" t="s">
        <v>15</v>
      </c>
      <c r="B47" s="10"/>
      <c r="C47" s="12"/>
      <c r="D47" s="12"/>
      <c r="E47" s="11"/>
      <c r="F47"/>
      <c r="G47"/>
      <c r="H47"/>
      <c r="I47"/>
    </row>
    <row r="48" spans="1:9" ht="21.75" customHeight="1" x14ac:dyDescent="0.25">
      <c r="A48" s="2" t="s">
        <v>8</v>
      </c>
      <c r="B48" s="3">
        <v>4711000</v>
      </c>
      <c r="C48" s="11">
        <f>SUM(C49:C53)</f>
        <v>292316.79999999999</v>
      </c>
      <c r="D48" s="11">
        <f>SUM(D49:D53)</f>
        <v>11060.9</v>
      </c>
      <c r="E48" s="11">
        <f t="shared" si="0"/>
        <v>3.7838742077088967</v>
      </c>
      <c r="F48"/>
      <c r="G48"/>
      <c r="H48"/>
      <c r="I48"/>
    </row>
    <row r="49" spans="1:9" ht="21.75" customHeight="1" x14ac:dyDescent="0.25">
      <c r="A49" s="4" t="s">
        <v>20</v>
      </c>
      <c r="B49" s="10">
        <v>4711010</v>
      </c>
      <c r="C49" s="12">
        <v>152433.60000000001</v>
      </c>
      <c r="D49" s="12">
        <v>9742.5</v>
      </c>
      <c r="E49" s="12">
        <f t="shared" si="0"/>
        <v>6.391307428283528</v>
      </c>
      <c r="F49"/>
      <c r="G49"/>
      <c r="H49"/>
      <c r="I49"/>
    </row>
    <row r="50" spans="1:9" ht="21.75" customHeight="1" x14ac:dyDescent="0.25">
      <c r="A50" s="4" t="s">
        <v>43</v>
      </c>
      <c r="B50" s="10">
        <v>4711021</v>
      </c>
      <c r="C50" s="12">
        <v>131087.4</v>
      </c>
      <c r="D50" s="12">
        <v>357.3</v>
      </c>
      <c r="E50" s="12">
        <f t="shared" si="0"/>
        <v>0.27256624206445473</v>
      </c>
      <c r="F50"/>
      <c r="G50"/>
      <c r="H50"/>
      <c r="I50"/>
    </row>
    <row r="51" spans="1:9" ht="21.75" customHeight="1" x14ac:dyDescent="0.25">
      <c r="A51" s="4" t="s">
        <v>50</v>
      </c>
      <c r="B51" s="10">
        <v>4711026</v>
      </c>
      <c r="C51" s="12">
        <v>27.2</v>
      </c>
      <c r="D51" s="12">
        <v>0</v>
      </c>
      <c r="E51" s="12">
        <f t="shared" si="0"/>
        <v>0</v>
      </c>
      <c r="F51"/>
      <c r="G51"/>
      <c r="H51"/>
      <c r="I51"/>
    </row>
    <row r="52" spans="1:9" ht="30.75" customHeight="1" x14ac:dyDescent="0.25">
      <c r="A52" s="4" t="s">
        <v>41</v>
      </c>
      <c r="B52" s="10">
        <v>4711070</v>
      </c>
      <c r="C52" s="12">
        <v>1210.0999999999999</v>
      </c>
      <c r="D52" s="12">
        <v>0</v>
      </c>
      <c r="E52" s="12">
        <f t="shared" si="0"/>
        <v>0</v>
      </c>
      <c r="F52"/>
      <c r="G52"/>
      <c r="H52"/>
      <c r="I52"/>
    </row>
    <row r="53" spans="1:9" ht="21.75" customHeight="1" x14ac:dyDescent="0.25">
      <c r="A53" s="4" t="s">
        <v>42</v>
      </c>
      <c r="B53" s="10">
        <v>4711080</v>
      </c>
      <c r="C53" s="12">
        <v>7558.5</v>
      </c>
      <c r="D53" s="12">
        <v>961.1</v>
      </c>
      <c r="E53" s="12">
        <f t="shared" si="0"/>
        <v>12.715485876827412</v>
      </c>
      <c r="F53"/>
      <c r="G53"/>
      <c r="H53"/>
      <c r="I53"/>
    </row>
    <row r="54" spans="1:9" ht="21.75" customHeight="1" x14ac:dyDescent="0.25">
      <c r="A54" s="2" t="s">
        <v>9</v>
      </c>
      <c r="B54" s="3">
        <v>4713000</v>
      </c>
      <c r="C54" s="11">
        <f>SUM(C55:C56)</f>
        <v>1824.4</v>
      </c>
      <c r="D54" s="11">
        <f>SUM(D55:D56)</f>
        <v>273</v>
      </c>
      <c r="E54" s="11">
        <f t="shared" si="0"/>
        <v>14.963823722867792</v>
      </c>
      <c r="F54"/>
      <c r="G54"/>
      <c r="H54"/>
      <c r="I54"/>
    </row>
    <row r="55" spans="1:9" ht="21.75" customHeight="1" x14ac:dyDescent="0.25">
      <c r="A55" s="4" t="s">
        <v>48</v>
      </c>
      <c r="B55" s="10">
        <v>4713031</v>
      </c>
      <c r="C55" s="12">
        <v>643.20000000000005</v>
      </c>
      <c r="D55" s="12">
        <v>0</v>
      </c>
      <c r="E55" s="12">
        <f t="shared" si="0"/>
        <v>0</v>
      </c>
      <c r="F55"/>
      <c r="G55"/>
      <c r="H55"/>
      <c r="I55"/>
    </row>
    <row r="56" spans="1:9" ht="21.75" customHeight="1" x14ac:dyDescent="0.25">
      <c r="A56" s="4" t="s">
        <v>24</v>
      </c>
      <c r="B56" s="10">
        <v>4713132</v>
      </c>
      <c r="C56" s="12">
        <v>1181.2</v>
      </c>
      <c r="D56" s="12">
        <v>273</v>
      </c>
      <c r="E56" s="12">
        <f t="shared" si="0"/>
        <v>23.112089400609548</v>
      </c>
      <c r="F56"/>
      <c r="G56"/>
      <c r="H56"/>
      <c r="I56"/>
    </row>
    <row r="57" spans="1:9" ht="21.75" customHeight="1" x14ac:dyDescent="0.25">
      <c r="A57" s="2" t="s">
        <v>11</v>
      </c>
      <c r="B57" s="3">
        <v>4714000</v>
      </c>
      <c r="C57" s="11">
        <f>SUM(C58:C58)</f>
        <v>1411.3</v>
      </c>
      <c r="D57" s="11">
        <f>SUM(D58:D58)</f>
        <v>237.6</v>
      </c>
      <c r="E57" s="11">
        <f t="shared" si="0"/>
        <v>16.835541699142635</v>
      </c>
      <c r="F57"/>
      <c r="G57"/>
      <c r="H57"/>
      <c r="I57"/>
    </row>
    <row r="58" spans="1:9" ht="30" customHeight="1" x14ac:dyDescent="0.25">
      <c r="A58" s="4" t="s">
        <v>30</v>
      </c>
      <c r="B58" s="10">
        <v>4714060</v>
      </c>
      <c r="C58" s="12">
        <v>1411.3</v>
      </c>
      <c r="D58" s="12">
        <v>237.6</v>
      </c>
      <c r="E58" s="12">
        <f t="shared" si="0"/>
        <v>16.835541699142635</v>
      </c>
      <c r="F58"/>
      <c r="G58"/>
      <c r="H58"/>
      <c r="I58"/>
    </row>
    <row r="59" spans="1:9" ht="21.75" customHeight="1" x14ac:dyDescent="0.25">
      <c r="A59" s="2" t="s">
        <v>12</v>
      </c>
      <c r="B59" s="3">
        <v>4715000</v>
      </c>
      <c r="C59" s="11">
        <f>C60</f>
        <v>2239.8000000000002</v>
      </c>
      <c r="D59" s="11">
        <f t="shared" ref="D59" si="6">D60</f>
        <v>9.5</v>
      </c>
      <c r="E59" s="11">
        <f t="shared" si="0"/>
        <v>0.42414501294758455</v>
      </c>
      <c r="F59"/>
      <c r="G59"/>
      <c r="H59"/>
      <c r="I59"/>
    </row>
    <row r="60" spans="1:9" ht="30" customHeight="1" x14ac:dyDescent="0.25">
      <c r="A60" s="4" t="s">
        <v>33</v>
      </c>
      <c r="B60" s="10">
        <v>4715031</v>
      </c>
      <c r="C60" s="12">
        <v>2239.8000000000002</v>
      </c>
      <c r="D60" s="12">
        <v>9.5</v>
      </c>
      <c r="E60" s="12">
        <f t="shared" si="0"/>
        <v>0.42414501294758455</v>
      </c>
      <c r="F60"/>
      <c r="G60"/>
      <c r="H60"/>
      <c r="I60"/>
    </row>
    <row r="61" spans="1:9" ht="21.75" customHeight="1" x14ac:dyDescent="0.25">
      <c r="A61" s="2" t="s">
        <v>13</v>
      </c>
      <c r="B61" s="3">
        <v>4716000</v>
      </c>
      <c r="C61" s="11">
        <f>SUM(C62:C63)</f>
        <v>136217.1</v>
      </c>
      <c r="D61" s="11">
        <f t="shared" ref="D61" si="7">SUM(D62:D63)</f>
        <v>0</v>
      </c>
      <c r="E61" s="11">
        <f t="shared" si="0"/>
        <v>0</v>
      </c>
      <c r="F61"/>
      <c r="G61"/>
      <c r="H61"/>
      <c r="I61"/>
    </row>
    <row r="62" spans="1:9" ht="21.75" customHeight="1" x14ac:dyDescent="0.25">
      <c r="A62" s="4" t="s">
        <v>36</v>
      </c>
      <c r="B62" s="10">
        <v>4716011</v>
      </c>
      <c r="C62" s="12">
        <v>106297.1</v>
      </c>
      <c r="D62" s="12">
        <v>0</v>
      </c>
      <c r="E62" s="12">
        <f t="shared" si="0"/>
        <v>0</v>
      </c>
      <c r="F62"/>
      <c r="G62"/>
      <c r="H62"/>
      <c r="I62"/>
    </row>
    <row r="63" spans="1:9" ht="21.75" customHeight="1" x14ac:dyDescent="0.25">
      <c r="A63" s="4" t="s">
        <v>39</v>
      </c>
      <c r="B63" s="10">
        <v>4716015</v>
      </c>
      <c r="C63" s="12">
        <v>29920</v>
      </c>
      <c r="D63" s="12">
        <v>0</v>
      </c>
      <c r="E63" s="12">
        <f t="shared" si="0"/>
        <v>0</v>
      </c>
      <c r="F63"/>
      <c r="G63"/>
      <c r="H63"/>
      <c r="I63"/>
    </row>
    <row r="64" spans="1:9" ht="54" customHeight="1" x14ac:dyDescent="0.25">
      <c r="A64" s="2" t="s">
        <v>52</v>
      </c>
      <c r="B64" s="3">
        <v>4716083</v>
      </c>
      <c r="C64" s="11">
        <v>921.3</v>
      </c>
      <c r="D64" s="11">
        <v>0</v>
      </c>
      <c r="E64" s="11">
        <f t="shared" si="0"/>
        <v>0</v>
      </c>
      <c r="F64"/>
      <c r="G64"/>
      <c r="H64"/>
      <c r="I64"/>
    </row>
    <row r="65" spans="1:9" ht="21.75" customHeight="1" x14ac:dyDescent="0.25">
      <c r="A65" s="2" t="s">
        <v>19</v>
      </c>
      <c r="B65" s="3">
        <v>4717300</v>
      </c>
      <c r="C65" s="11">
        <f>SUM(C66:C67)</f>
        <v>17000</v>
      </c>
      <c r="D65" s="11">
        <f t="shared" ref="D65" si="8">SUM(D66:D67)</f>
        <v>0</v>
      </c>
      <c r="E65" s="11">
        <f t="shared" si="0"/>
        <v>0</v>
      </c>
      <c r="F65"/>
      <c r="G65"/>
      <c r="H65"/>
      <c r="I65"/>
    </row>
    <row r="66" spans="1:9" ht="21.75" customHeight="1" x14ac:dyDescent="0.25">
      <c r="A66" s="4" t="s">
        <v>53</v>
      </c>
      <c r="B66" s="10">
        <v>4717321</v>
      </c>
      <c r="C66" s="12">
        <v>10000</v>
      </c>
      <c r="D66" s="12">
        <v>0</v>
      </c>
      <c r="E66" s="12">
        <f t="shared" si="0"/>
        <v>0</v>
      </c>
      <c r="F66"/>
      <c r="G66"/>
      <c r="H66"/>
      <c r="I66"/>
    </row>
    <row r="67" spans="1:9" ht="21.75" customHeight="1" x14ac:dyDescent="0.25">
      <c r="A67" s="4" t="s">
        <v>54</v>
      </c>
      <c r="B67" s="10">
        <v>4717323</v>
      </c>
      <c r="C67" s="12">
        <v>7000</v>
      </c>
      <c r="D67" s="12">
        <v>0</v>
      </c>
      <c r="E67" s="12">
        <f t="shared" si="0"/>
        <v>0</v>
      </c>
      <c r="F67"/>
      <c r="G67"/>
      <c r="H67"/>
      <c r="I67"/>
    </row>
    <row r="68" spans="1:9" ht="21.75" customHeight="1" x14ac:dyDescent="0.25">
      <c r="A68" s="2" t="s">
        <v>16</v>
      </c>
      <c r="B68" s="3">
        <v>4717600</v>
      </c>
      <c r="C68" s="11">
        <f>C69</f>
        <v>1723.3</v>
      </c>
      <c r="D68" s="11">
        <f>D69</f>
        <v>1723.3</v>
      </c>
      <c r="E68" s="11">
        <f t="shared" si="0"/>
        <v>100</v>
      </c>
      <c r="F68"/>
      <c r="G68"/>
      <c r="H68"/>
      <c r="I68"/>
    </row>
    <row r="69" spans="1:9" ht="68.25" customHeight="1" x14ac:dyDescent="0.25">
      <c r="A69" s="4" t="s">
        <v>37</v>
      </c>
      <c r="B69" s="10">
        <v>4717691</v>
      </c>
      <c r="C69" s="12">
        <v>1723.3</v>
      </c>
      <c r="D69" s="12">
        <v>1723.3</v>
      </c>
      <c r="E69" s="12">
        <f t="shared" si="0"/>
        <v>100</v>
      </c>
      <c r="F69"/>
      <c r="G69"/>
      <c r="H69"/>
      <c r="I69"/>
    </row>
    <row r="70" spans="1:9" ht="21.75" customHeight="1" x14ac:dyDescent="0.25">
      <c r="A70" s="2" t="s">
        <v>17</v>
      </c>
      <c r="B70" s="3"/>
      <c r="C70" s="11">
        <f>C48+C54+C57+C59+C61+C65+C68+C64</f>
        <v>453654</v>
      </c>
      <c r="D70" s="11">
        <f>D48+D54+D57+D59+D61+D65+D68+D64</f>
        <v>13304.3</v>
      </c>
      <c r="E70" s="11">
        <f t="shared" si="0"/>
        <v>2.9326976065459576</v>
      </c>
      <c r="F70"/>
      <c r="G70"/>
      <c r="H70"/>
      <c r="I70"/>
    </row>
    <row r="71" spans="1:9" ht="21.75" customHeight="1" x14ac:dyDescent="0.25">
      <c r="A71" s="2" t="s">
        <v>18</v>
      </c>
      <c r="B71" s="3"/>
      <c r="C71" s="11">
        <f>C46+C70</f>
        <v>3352695.8000000007</v>
      </c>
      <c r="D71" s="11">
        <f>D46+D70</f>
        <v>608387.80000000005</v>
      </c>
      <c r="E71" s="11">
        <f t="shared" si="0"/>
        <v>18.146227283727914</v>
      </c>
      <c r="F71"/>
      <c r="G71"/>
      <c r="H71"/>
      <c r="I71"/>
    </row>
    <row r="72" spans="1:9" x14ac:dyDescent="0.25">
      <c r="F72"/>
      <c r="G72"/>
      <c r="H72"/>
      <c r="I72"/>
    </row>
    <row r="73" spans="1:9" x14ac:dyDescent="0.25">
      <c r="F73"/>
      <c r="G73"/>
      <c r="H73"/>
      <c r="I73"/>
    </row>
    <row r="74" spans="1:9" x14ac:dyDescent="0.25">
      <c r="F74"/>
      <c r="G74"/>
      <c r="H74"/>
      <c r="I74"/>
    </row>
    <row r="75" spans="1:9" x14ac:dyDescent="0.25">
      <c r="F75"/>
      <c r="G75"/>
      <c r="H75"/>
      <c r="I75"/>
    </row>
    <row r="76" spans="1:9" x14ac:dyDescent="0.25">
      <c r="F76"/>
      <c r="G76"/>
      <c r="H76"/>
      <c r="I76"/>
    </row>
    <row r="77" spans="1:9" x14ac:dyDescent="0.25">
      <c r="F77"/>
      <c r="G77"/>
      <c r="H77"/>
      <c r="I77"/>
    </row>
    <row r="78" spans="1:9" x14ac:dyDescent="0.25">
      <c r="F78"/>
      <c r="G78"/>
      <c r="H78"/>
      <c r="I78"/>
    </row>
    <row r="79" spans="1:9" x14ac:dyDescent="0.25">
      <c r="F79"/>
      <c r="G79"/>
      <c r="H79"/>
      <c r="I79"/>
    </row>
    <row r="80" spans="1:9" x14ac:dyDescent="0.25">
      <c r="A80"/>
      <c r="B80"/>
      <c r="C80"/>
      <c r="D80"/>
      <c r="E80"/>
      <c r="F80"/>
      <c r="G80"/>
      <c r="H80"/>
      <c r="I80"/>
    </row>
    <row r="81" spans="1:9" x14ac:dyDescent="0.25">
      <c r="A81"/>
      <c r="B81"/>
      <c r="C81"/>
      <c r="D81"/>
      <c r="E81"/>
      <c r="F81"/>
      <c r="G81"/>
      <c r="H81"/>
      <c r="I81"/>
    </row>
    <row r="82" spans="1:9" x14ac:dyDescent="0.25">
      <c r="A82"/>
      <c r="B82"/>
      <c r="C82"/>
      <c r="D82"/>
      <c r="E82"/>
      <c r="F82"/>
      <c r="G82"/>
      <c r="H82"/>
      <c r="I82"/>
    </row>
    <row r="83" spans="1:9" x14ac:dyDescent="0.25">
      <c r="A83"/>
      <c r="B83"/>
      <c r="C83"/>
      <c r="D83"/>
      <c r="E83"/>
      <c r="F83"/>
      <c r="G83"/>
      <c r="H83"/>
      <c r="I83"/>
    </row>
    <row r="84" spans="1:9" x14ac:dyDescent="0.25">
      <c r="A84"/>
      <c r="B84"/>
      <c r="C84"/>
      <c r="D84"/>
      <c r="E84"/>
      <c r="F84"/>
      <c r="G84"/>
      <c r="H84"/>
      <c r="I84"/>
    </row>
    <row r="85" spans="1:9" x14ac:dyDescent="0.25">
      <c r="A85"/>
      <c r="B85"/>
      <c r="C85"/>
      <c r="D85"/>
      <c r="E85"/>
      <c r="F85"/>
      <c r="G85"/>
      <c r="H85"/>
      <c r="I85"/>
    </row>
    <row r="86" spans="1:9" x14ac:dyDescent="0.25">
      <c r="A86"/>
      <c r="B86"/>
      <c r="C86"/>
      <c r="D86"/>
      <c r="E86"/>
      <c r="F86"/>
      <c r="G86"/>
      <c r="H86"/>
      <c r="I86"/>
    </row>
  </sheetData>
  <mergeCells count="3">
    <mergeCell ref="A1:E1"/>
    <mergeCell ref="A2:E2"/>
    <mergeCell ref="A3:E3"/>
  </mergeCells>
  <pageMargins left="0.59055118110236227" right="0.19685039370078741" top="0.19685039370078741" bottom="0.19685039370078741" header="0.31496062992125984" footer="0.31496062992125984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січень-березень 2022</vt:lpstr>
      <vt:lpstr>'січень-березень 2022'!Заголовки_для_печати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2022-04-06T11:21:54Z</dcterms:modified>
</cp:coreProperties>
</file>