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125" windowWidth="15120" windowHeight="6990"/>
  </bookViews>
  <sheets>
    <sheet name="видатки 2024" sheetId="1" r:id="rId1"/>
  </sheets>
  <definedNames>
    <definedName name="_xlnm.Print_Titles" localSheetId="0">'видатки 2024'!$8:$10</definedName>
  </definedNames>
  <calcPr calcId="145621" refMode="R1C1"/>
</workbook>
</file>

<file path=xl/calcChain.xml><?xml version="1.0" encoding="utf-8"?>
<calcChain xmlns="http://schemas.openxmlformats.org/spreadsheetml/2006/main">
  <c r="E18" i="1" l="1"/>
  <c r="F18" i="1"/>
  <c r="G18" i="1"/>
  <c r="H18" i="1"/>
  <c r="I18" i="1"/>
  <c r="D18" i="1"/>
  <c r="H216" i="1"/>
  <c r="E216" i="1"/>
  <c r="F216" i="1"/>
  <c r="G216" i="1"/>
  <c r="D216" i="1"/>
  <c r="I217" i="1"/>
  <c r="I216" i="1" s="1"/>
  <c r="H217" i="1"/>
  <c r="E41" i="1"/>
  <c r="F41" i="1"/>
  <c r="G41" i="1"/>
  <c r="D41" i="1"/>
  <c r="E38" i="1"/>
  <c r="F38" i="1"/>
  <c r="G38" i="1"/>
  <c r="D38" i="1"/>
  <c r="E35" i="1"/>
  <c r="F35" i="1"/>
  <c r="G35" i="1"/>
  <c r="E36" i="1"/>
  <c r="F36" i="1"/>
  <c r="G36" i="1"/>
  <c r="D36" i="1"/>
  <c r="D35" i="1"/>
  <c r="E31" i="1"/>
  <c r="F31" i="1"/>
  <c r="G31" i="1"/>
  <c r="D31" i="1"/>
  <c r="E28" i="1"/>
  <c r="F28" i="1"/>
  <c r="G28" i="1"/>
  <c r="D28" i="1"/>
  <c r="E24" i="1"/>
  <c r="F24" i="1"/>
  <c r="G24" i="1"/>
  <c r="H24" i="1"/>
  <c r="I24" i="1"/>
  <c r="D24" i="1"/>
  <c r="E21" i="1"/>
  <c r="F21" i="1"/>
  <c r="G21" i="1"/>
  <c r="D21" i="1"/>
  <c r="E410" i="1"/>
  <c r="F410" i="1"/>
  <c r="G410" i="1"/>
  <c r="H410" i="1"/>
  <c r="I410" i="1"/>
  <c r="D410" i="1"/>
  <c r="E393" i="1"/>
  <c r="F393" i="1"/>
  <c r="G393" i="1"/>
  <c r="D393" i="1"/>
  <c r="E376" i="1"/>
  <c r="F376" i="1"/>
  <c r="G376" i="1"/>
  <c r="D376" i="1"/>
  <c r="E332" i="1"/>
  <c r="F332" i="1"/>
  <c r="G332" i="1"/>
  <c r="D332" i="1"/>
  <c r="E220" i="1"/>
  <c r="F220" i="1"/>
  <c r="G220" i="1"/>
  <c r="D220" i="1"/>
  <c r="G380" i="1"/>
  <c r="E337" i="1"/>
  <c r="F337" i="1"/>
  <c r="G337" i="1"/>
  <c r="D337" i="1"/>
  <c r="I338" i="1"/>
  <c r="I337" i="1" s="1"/>
  <c r="H338" i="1"/>
  <c r="H337" i="1" s="1"/>
  <c r="E39" i="1"/>
  <c r="F39" i="1"/>
  <c r="G39" i="1"/>
  <c r="E40" i="1"/>
  <c r="F40" i="1"/>
  <c r="G40" i="1"/>
  <c r="E42" i="1"/>
  <c r="F42" i="1"/>
  <c r="G42" i="1"/>
  <c r="E43" i="1"/>
  <c r="F43" i="1"/>
  <c r="G43" i="1"/>
  <c r="E44" i="1"/>
  <c r="F44" i="1"/>
  <c r="G44" i="1"/>
  <c r="E33" i="1"/>
  <c r="F33" i="1"/>
  <c r="G33" i="1"/>
  <c r="E25" i="1"/>
  <c r="F25" i="1"/>
  <c r="G25" i="1"/>
  <c r="E26" i="1"/>
  <c r="F26" i="1"/>
  <c r="G26" i="1"/>
  <c r="E27" i="1"/>
  <c r="F27" i="1"/>
  <c r="G27" i="1"/>
  <c r="E29" i="1"/>
  <c r="F29" i="1"/>
  <c r="G29" i="1"/>
  <c r="E19" i="1"/>
  <c r="F19" i="1"/>
  <c r="G19" i="1"/>
  <c r="E20" i="1"/>
  <c r="F20" i="1"/>
  <c r="G20" i="1"/>
  <c r="E22" i="1"/>
  <c r="F22" i="1"/>
  <c r="G22" i="1"/>
  <c r="E15" i="1"/>
  <c r="F15" i="1"/>
  <c r="G15" i="1"/>
  <c r="E16" i="1"/>
  <c r="F16" i="1"/>
  <c r="G16" i="1"/>
  <c r="D44" i="1"/>
  <c r="D43" i="1"/>
  <c r="D42" i="1"/>
  <c r="D40" i="1"/>
  <c r="E440" i="1"/>
  <c r="F440" i="1"/>
  <c r="G440" i="1"/>
  <c r="D440" i="1"/>
  <c r="D439" i="1" s="1"/>
  <c r="I442" i="1"/>
  <c r="H442" i="1"/>
  <c r="H438" i="1"/>
  <c r="I438" i="1"/>
  <c r="E435" i="1"/>
  <c r="F435" i="1"/>
  <c r="G435" i="1"/>
  <c r="D435" i="1"/>
  <c r="I394" i="1"/>
  <c r="I393" i="1" s="1"/>
  <c r="H394" i="1"/>
  <c r="H393" i="1" s="1"/>
  <c r="E286" i="1"/>
  <c r="F286" i="1"/>
  <c r="G286" i="1"/>
  <c r="D286" i="1"/>
  <c r="I288" i="1"/>
  <c r="H288" i="1"/>
  <c r="I241" i="1"/>
  <c r="I240" i="1" s="1"/>
  <c r="H241" i="1"/>
  <c r="H240" i="1" s="1"/>
  <c r="G240" i="1"/>
  <c r="F240" i="1"/>
  <c r="E240" i="1"/>
  <c r="D240" i="1"/>
  <c r="I235" i="1"/>
  <c r="H235" i="1"/>
  <c r="H234" i="1" s="1"/>
  <c r="I234" i="1"/>
  <c r="G234" i="1"/>
  <c r="F234" i="1"/>
  <c r="E234" i="1"/>
  <c r="D234" i="1"/>
  <c r="I148" i="1"/>
  <c r="I147" i="1" s="1"/>
  <c r="H148" i="1"/>
  <c r="H147" i="1" s="1"/>
  <c r="G147" i="1"/>
  <c r="F147" i="1"/>
  <c r="E147" i="1"/>
  <c r="D147" i="1"/>
  <c r="E190" i="1"/>
  <c r="F190" i="1"/>
  <c r="G190" i="1"/>
  <c r="D190" i="1"/>
  <c r="I191" i="1"/>
  <c r="H191" i="1"/>
  <c r="I175" i="1"/>
  <c r="I174" i="1" s="1"/>
  <c r="H175" i="1"/>
  <c r="H174" i="1" s="1"/>
  <c r="G174" i="1"/>
  <c r="F174" i="1"/>
  <c r="E174" i="1"/>
  <c r="D174" i="1"/>
  <c r="E62" i="1"/>
  <c r="F62" i="1"/>
  <c r="G62" i="1"/>
  <c r="D62" i="1"/>
  <c r="E135" i="1"/>
  <c r="E133" i="1" s="1"/>
  <c r="D26" i="1"/>
  <c r="D25" i="1"/>
  <c r="D22" i="1"/>
  <c r="D20" i="1" l="1"/>
  <c r="D19" i="1"/>
  <c r="D16" i="1"/>
  <c r="D15" i="1"/>
  <c r="E359" i="1"/>
  <c r="E358" i="1" s="1"/>
  <c r="E357" i="1" s="1"/>
  <c r="F359" i="1"/>
  <c r="F358" i="1" s="1"/>
  <c r="F357" i="1" s="1"/>
  <c r="G359" i="1"/>
  <c r="G358" i="1" s="1"/>
  <c r="G357" i="1" s="1"/>
  <c r="D359" i="1"/>
  <c r="D358" i="1" s="1"/>
  <c r="I356" i="1"/>
  <c r="H356" i="1"/>
  <c r="I355" i="1"/>
  <c r="H355" i="1"/>
  <c r="H354" i="1" s="1"/>
  <c r="G355" i="1"/>
  <c r="F355" i="1"/>
  <c r="F354" i="1" s="1"/>
  <c r="E355" i="1"/>
  <c r="D355" i="1"/>
  <c r="D354" i="1" s="1"/>
  <c r="I354" i="1"/>
  <c r="G354" i="1"/>
  <c r="E354" i="1"/>
  <c r="E319" i="1"/>
  <c r="E316" i="1" s="1"/>
  <c r="F319" i="1"/>
  <c r="F316" i="1" s="1"/>
  <c r="G319" i="1"/>
  <c r="G316" i="1" s="1"/>
  <c r="D319" i="1"/>
  <c r="D316" i="1" s="1"/>
  <c r="E322" i="1"/>
  <c r="F322" i="1"/>
  <c r="G322" i="1"/>
  <c r="E313" i="1"/>
  <c r="F313" i="1"/>
  <c r="G313" i="1"/>
  <c r="D322" i="1"/>
  <c r="I321" i="1"/>
  <c r="H321" i="1"/>
  <c r="I320" i="1"/>
  <c r="I319" i="1" s="1"/>
  <c r="H320" i="1"/>
  <c r="I318" i="1"/>
  <c r="H318" i="1"/>
  <c r="I317" i="1"/>
  <c r="H317" i="1"/>
  <c r="I315" i="1"/>
  <c r="H315" i="1"/>
  <c r="I314" i="1"/>
  <c r="I313" i="1" s="1"/>
  <c r="H314" i="1"/>
  <c r="H313" i="1" s="1"/>
  <c r="D313" i="1"/>
  <c r="I269" i="1"/>
  <c r="H269" i="1"/>
  <c r="E268" i="1"/>
  <c r="E267" i="1" s="1"/>
  <c r="E266" i="1" s="1"/>
  <c r="D268" i="1"/>
  <c r="D267" i="1" s="1"/>
  <c r="D266" i="1" s="1"/>
  <c r="I265" i="1"/>
  <c r="I264" i="1" s="1"/>
  <c r="H265" i="1"/>
  <c r="H264" i="1" s="1"/>
  <c r="G264" i="1"/>
  <c r="F264" i="1"/>
  <c r="E264" i="1"/>
  <c r="D264" i="1"/>
  <c r="I263" i="1"/>
  <c r="I262" i="1" s="1"/>
  <c r="I261" i="1" s="1"/>
  <c r="H263" i="1"/>
  <c r="H262" i="1" s="1"/>
  <c r="H261" i="1" s="1"/>
  <c r="G262" i="1"/>
  <c r="G261" i="1" s="1"/>
  <c r="F262" i="1"/>
  <c r="F261" i="1" s="1"/>
  <c r="F260" i="1" s="1"/>
  <c r="E262" i="1"/>
  <c r="E261" i="1" s="1"/>
  <c r="D262" i="1"/>
  <c r="D261" i="1" s="1"/>
  <c r="D260" i="1" s="1"/>
  <c r="D258" i="1"/>
  <c r="I257" i="1"/>
  <c r="I256" i="1" s="1"/>
  <c r="I255" i="1" s="1"/>
  <c r="H257" i="1"/>
  <c r="H256" i="1" s="1"/>
  <c r="H255" i="1" s="1"/>
  <c r="G256" i="1"/>
  <c r="F256" i="1"/>
  <c r="F255" i="1" s="1"/>
  <c r="E256" i="1"/>
  <c r="E255" i="1" s="1"/>
  <c r="D256" i="1"/>
  <c r="D255" i="1" s="1"/>
  <c r="G255" i="1"/>
  <c r="I239" i="1"/>
  <c r="I238" i="1" s="1"/>
  <c r="I237" i="1" s="1"/>
  <c r="I236" i="1" s="1"/>
  <c r="H239" i="1"/>
  <c r="H238" i="1" s="1"/>
  <c r="H237" i="1" s="1"/>
  <c r="H236" i="1" s="1"/>
  <c r="G238" i="1"/>
  <c r="G237" i="1" s="1"/>
  <c r="G236" i="1" s="1"/>
  <c r="F238" i="1"/>
  <c r="F237" i="1" s="1"/>
  <c r="F236" i="1" s="1"/>
  <c r="E238" i="1"/>
  <c r="E237" i="1" s="1"/>
  <c r="E236" i="1" s="1"/>
  <c r="D238" i="1"/>
  <c r="D237" i="1" s="1"/>
  <c r="D236" i="1" s="1"/>
  <c r="H223" i="1"/>
  <c r="E232" i="1"/>
  <c r="E231" i="1" s="1"/>
  <c r="E230" i="1" s="1"/>
  <c r="F232" i="1"/>
  <c r="F231" i="1" s="1"/>
  <c r="F230" i="1" s="1"/>
  <c r="G232" i="1"/>
  <c r="G231" i="1" s="1"/>
  <c r="G230" i="1" s="1"/>
  <c r="D232" i="1"/>
  <c r="D231" i="1" s="1"/>
  <c r="D230" i="1" s="1"/>
  <c r="I233" i="1"/>
  <c r="I232" i="1" s="1"/>
  <c r="I231" i="1" s="1"/>
  <c r="I230" i="1" s="1"/>
  <c r="H233" i="1"/>
  <c r="H232" i="1" s="1"/>
  <c r="H231" i="1" s="1"/>
  <c r="H230" i="1" s="1"/>
  <c r="D195" i="1"/>
  <c r="D156" i="1"/>
  <c r="D155" i="1" s="1"/>
  <c r="D154" i="1" s="1"/>
  <c r="I158" i="1"/>
  <c r="H158" i="1"/>
  <c r="I157" i="1"/>
  <c r="I156" i="1" s="1"/>
  <c r="H157" i="1"/>
  <c r="H156" i="1" s="1"/>
  <c r="G156" i="1"/>
  <c r="G155" i="1" s="1"/>
  <c r="G154" i="1" s="1"/>
  <c r="F156" i="1"/>
  <c r="F155" i="1" s="1"/>
  <c r="F154" i="1" s="1"/>
  <c r="E156" i="1"/>
  <c r="E155" i="1" s="1"/>
  <c r="E154" i="1" s="1"/>
  <c r="F312" i="1" l="1"/>
  <c r="F311" i="1" s="1"/>
  <c r="H319" i="1"/>
  <c r="H316" i="1" s="1"/>
  <c r="H312" i="1" s="1"/>
  <c r="I316" i="1"/>
  <c r="I312" i="1" s="1"/>
  <c r="D312" i="1"/>
  <c r="D311" i="1" s="1"/>
  <c r="G312" i="1"/>
  <c r="G311" i="1" s="1"/>
  <c r="E312" i="1"/>
  <c r="E311" i="1" s="1"/>
  <c r="I155" i="1"/>
  <c r="I154" i="1" s="1"/>
  <c r="G260" i="1"/>
  <c r="H155" i="1"/>
  <c r="H154" i="1" s="1"/>
  <c r="D254" i="1"/>
  <c r="I260" i="1"/>
  <c r="E260" i="1"/>
  <c r="H260" i="1"/>
  <c r="E32" i="1"/>
  <c r="F32" i="1"/>
  <c r="G32" i="1"/>
  <c r="E34" i="1"/>
  <c r="F34" i="1"/>
  <c r="G34" i="1"/>
  <c r="E14" i="1"/>
  <c r="F14" i="1"/>
  <c r="G14" i="1"/>
  <c r="E30" i="1"/>
  <c r="F30" i="1"/>
  <c r="G30" i="1"/>
  <c r="D39" i="1"/>
  <c r="D37" i="1" s="1"/>
  <c r="D33" i="1"/>
  <c r="E450" i="1"/>
  <c r="F450" i="1"/>
  <c r="G450" i="1"/>
  <c r="D450" i="1"/>
  <c r="I451" i="1"/>
  <c r="I39" i="1" s="1"/>
  <c r="H451" i="1"/>
  <c r="H39" i="1" s="1"/>
  <c r="I445" i="1"/>
  <c r="H445" i="1"/>
  <c r="G444" i="1"/>
  <c r="G443" i="1" s="1"/>
  <c r="F444" i="1"/>
  <c r="F443" i="1" s="1"/>
  <c r="E444" i="1"/>
  <c r="E443" i="1" s="1"/>
  <c r="D444" i="1"/>
  <c r="D443" i="1" s="1"/>
  <c r="I437" i="1"/>
  <c r="H437" i="1"/>
  <c r="I377" i="1"/>
  <c r="I376" i="1" s="1"/>
  <c r="H377" i="1"/>
  <c r="H376" i="1" s="1"/>
  <c r="I353" i="1"/>
  <c r="I352" i="1" s="1"/>
  <c r="I351" i="1" s="1"/>
  <c r="H353" i="1"/>
  <c r="H352" i="1" s="1"/>
  <c r="H351" i="1" s="1"/>
  <c r="G352" i="1"/>
  <c r="F352" i="1"/>
  <c r="F351" i="1" s="1"/>
  <c r="E352" i="1"/>
  <c r="E351" i="1" s="1"/>
  <c r="D352" i="1"/>
  <c r="D351" i="1" s="1"/>
  <c r="G351" i="1"/>
  <c r="I350" i="1"/>
  <c r="H350" i="1"/>
  <c r="G349" i="1"/>
  <c r="F349" i="1"/>
  <c r="F348" i="1" s="1"/>
  <c r="E349" i="1"/>
  <c r="E348" i="1" s="1"/>
  <c r="D349" i="1"/>
  <c r="D348" i="1" s="1"/>
  <c r="G348" i="1"/>
  <c r="I323" i="1"/>
  <c r="I322" i="1" s="1"/>
  <c r="H323" i="1"/>
  <c r="H322" i="1" s="1"/>
  <c r="I306" i="1"/>
  <c r="I305" i="1" s="1"/>
  <c r="H306" i="1"/>
  <c r="H305" i="1" s="1"/>
  <c r="G305" i="1"/>
  <c r="F305" i="1"/>
  <c r="E305" i="1"/>
  <c r="D305" i="1"/>
  <c r="I259" i="1"/>
  <c r="I258" i="1" s="1"/>
  <c r="I254" i="1" s="1"/>
  <c r="H259" i="1"/>
  <c r="H258" i="1" s="1"/>
  <c r="H254" i="1" s="1"/>
  <c r="G258" i="1"/>
  <c r="G254" i="1" s="1"/>
  <c r="F258" i="1"/>
  <c r="F254" i="1" s="1"/>
  <c r="E258" i="1"/>
  <c r="E254" i="1" s="1"/>
  <c r="H349" i="1" l="1"/>
  <c r="H348" i="1" s="1"/>
  <c r="H44" i="1"/>
  <c r="I349" i="1"/>
  <c r="I348" i="1" s="1"/>
  <c r="I44" i="1"/>
  <c r="I444" i="1"/>
  <c r="I443" i="1" s="1"/>
  <c r="H444" i="1"/>
  <c r="H443" i="1" s="1"/>
  <c r="I311" i="1"/>
  <c r="H311" i="1"/>
  <c r="F37" i="1"/>
  <c r="E37" i="1"/>
  <c r="G37" i="1"/>
  <c r="E23" i="1"/>
  <c r="E17" i="1" s="1"/>
  <c r="E13" i="1" s="1"/>
  <c r="G23" i="1"/>
  <c r="F23" i="1"/>
  <c r="I192" i="1" l="1"/>
  <c r="H192" i="1"/>
  <c r="H190" i="1" s="1"/>
  <c r="I190" i="1" l="1"/>
  <c r="E408" i="1"/>
  <c r="E407" i="1" s="1"/>
  <c r="F408" i="1"/>
  <c r="F407" i="1" s="1"/>
  <c r="G408" i="1"/>
  <c r="G407" i="1" s="1"/>
  <c r="D408" i="1"/>
  <c r="D407" i="1" s="1"/>
  <c r="I409" i="1"/>
  <c r="I408" i="1" s="1"/>
  <c r="I407" i="1" s="1"/>
  <c r="H409" i="1"/>
  <c r="H408" i="1" s="1"/>
  <c r="H407" i="1" s="1"/>
  <c r="I375" i="1" l="1"/>
  <c r="H375" i="1"/>
  <c r="F268" i="1"/>
  <c r="G268" i="1"/>
  <c r="I268" i="1"/>
  <c r="I267" i="1" s="1"/>
  <c r="I266" i="1" s="1"/>
  <c r="H268" i="1"/>
  <c r="H267" i="1" s="1"/>
  <c r="H266" i="1" s="1"/>
  <c r="I253" i="1"/>
  <c r="H253" i="1"/>
  <c r="I252" i="1"/>
  <c r="H252" i="1"/>
  <c r="I251" i="1"/>
  <c r="I250" i="1" s="1"/>
  <c r="H251" i="1"/>
  <c r="H250" i="1" s="1"/>
  <c r="G250" i="1"/>
  <c r="F250" i="1"/>
  <c r="F249" i="1" s="1"/>
  <c r="F248" i="1" s="1"/>
  <c r="E250" i="1"/>
  <c r="E249" i="1" s="1"/>
  <c r="E248" i="1" s="1"/>
  <c r="D250" i="1"/>
  <c r="D249" i="1" s="1"/>
  <c r="D248" i="1" s="1"/>
  <c r="G249" i="1"/>
  <c r="G248" i="1" s="1"/>
  <c r="F267" i="1" l="1"/>
  <c r="F266" i="1" s="1"/>
  <c r="F17" i="1"/>
  <c r="F13" i="1" s="1"/>
  <c r="G267" i="1"/>
  <c r="G266" i="1" s="1"/>
  <c r="G17" i="1"/>
  <c r="G13" i="1" s="1"/>
  <c r="H249" i="1"/>
  <c r="H248" i="1" s="1"/>
  <c r="I249" i="1"/>
  <c r="I248" i="1" s="1"/>
  <c r="I81" i="1"/>
  <c r="H81" i="1"/>
  <c r="D34" i="1" l="1"/>
  <c r="D32" i="1"/>
  <c r="D30" i="1"/>
  <c r="D29" i="1"/>
  <c r="D27" i="1"/>
  <c r="D23" i="1" l="1"/>
  <c r="D17" i="1" s="1"/>
  <c r="E126" i="1"/>
  <c r="F126" i="1"/>
  <c r="G126" i="1"/>
  <c r="D126" i="1"/>
  <c r="I63" i="1"/>
  <c r="H63" i="1"/>
  <c r="E341" i="1"/>
  <c r="F341" i="1"/>
  <c r="G341" i="1"/>
  <c r="D341" i="1"/>
  <c r="I62" i="1" l="1"/>
  <c r="H62" i="1"/>
  <c r="I336" i="1"/>
  <c r="H336" i="1"/>
  <c r="G291" i="1"/>
  <c r="F291" i="1"/>
  <c r="E291" i="1"/>
  <c r="D291" i="1"/>
  <c r="G280" i="1"/>
  <c r="F280" i="1"/>
  <c r="E280" i="1"/>
  <c r="D280" i="1"/>
  <c r="I287" i="1" l="1"/>
  <c r="I286" i="1" s="1"/>
  <c r="H287" i="1"/>
  <c r="H286" i="1" s="1"/>
  <c r="I285" i="1"/>
  <c r="H285" i="1"/>
  <c r="I284" i="1"/>
  <c r="H284" i="1"/>
  <c r="I283" i="1"/>
  <c r="H283" i="1"/>
  <c r="I282" i="1"/>
  <c r="H282" i="1"/>
  <c r="I281" i="1"/>
  <c r="H281" i="1"/>
  <c r="H280" i="1" s="1"/>
  <c r="D275" i="1"/>
  <c r="I279" i="1"/>
  <c r="H279" i="1"/>
  <c r="I278" i="1"/>
  <c r="H278" i="1"/>
  <c r="I277" i="1"/>
  <c r="H277" i="1"/>
  <c r="I276" i="1"/>
  <c r="H276" i="1"/>
  <c r="G275" i="1"/>
  <c r="F275" i="1"/>
  <c r="E275" i="1"/>
  <c r="I274" i="1"/>
  <c r="H274" i="1"/>
  <c r="I273" i="1"/>
  <c r="I272" i="1" s="1"/>
  <c r="H273" i="1"/>
  <c r="H272" i="1" s="1"/>
  <c r="G272" i="1"/>
  <c r="G271" i="1" s="1"/>
  <c r="F272" i="1"/>
  <c r="E272" i="1"/>
  <c r="E271" i="1" s="1"/>
  <c r="D272" i="1"/>
  <c r="D130" i="1"/>
  <c r="I139" i="1"/>
  <c r="H139" i="1"/>
  <c r="I138" i="1"/>
  <c r="H138" i="1"/>
  <c r="I137" i="1"/>
  <c r="H137" i="1"/>
  <c r="I136" i="1"/>
  <c r="H136" i="1"/>
  <c r="G135" i="1"/>
  <c r="G133" i="1" s="1"/>
  <c r="F135" i="1"/>
  <c r="F133" i="1" s="1"/>
  <c r="D135" i="1"/>
  <c r="D133" i="1" s="1"/>
  <c r="I134" i="1"/>
  <c r="H134" i="1"/>
  <c r="I132" i="1"/>
  <c r="H132" i="1"/>
  <c r="I131" i="1"/>
  <c r="I130" i="1" s="1"/>
  <c r="H131" i="1"/>
  <c r="G130" i="1"/>
  <c r="G129" i="1" s="1"/>
  <c r="F130" i="1"/>
  <c r="E130" i="1"/>
  <c r="E129" i="1" s="1"/>
  <c r="D271" i="1" l="1"/>
  <c r="F271" i="1"/>
  <c r="F129" i="1"/>
  <c r="F128" i="1" s="1"/>
  <c r="D129" i="1"/>
  <c r="D128" i="1" s="1"/>
  <c r="G270" i="1"/>
  <c r="H130" i="1"/>
  <c r="F270" i="1"/>
  <c r="D270" i="1"/>
  <c r="E270" i="1"/>
  <c r="I280" i="1"/>
  <c r="I275" i="1" s="1"/>
  <c r="I271" i="1" s="1"/>
  <c r="I135" i="1"/>
  <c r="I133" i="1" s="1"/>
  <c r="I129" i="1" s="1"/>
  <c r="G128" i="1"/>
  <c r="H275" i="1"/>
  <c r="H271" i="1" s="1"/>
  <c r="E128" i="1"/>
  <c r="H135" i="1"/>
  <c r="H133" i="1" s="1"/>
  <c r="H129" i="1" l="1"/>
  <c r="I128" i="1"/>
  <c r="H128" i="1"/>
  <c r="I270" i="1"/>
  <c r="H270" i="1"/>
  <c r="E457" i="1"/>
  <c r="E456" i="1" s="1"/>
  <c r="F457" i="1"/>
  <c r="F456" i="1" s="1"/>
  <c r="G457" i="1"/>
  <c r="G456" i="1" s="1"/>
  <c r="D457" i="1"/>
  <c r="D456" i="1" s="1"/>
  <c r="I458" i="1"/>
  <c r="I457" i="1" s="1"/>
  <c r="I456" i="1" s="1"/>
  <c r="H458" i="1"/>
  <c r="H457" i="1" s="1"/>
  <c r="H456" i="1" s="1"/>
  <c r="G449" i="1"/>
  <c r="E449" i="1"/>
  <c r="F449" i="1"/>
  <c r="I448" i="1"/>
  <c r="E447" i="1"/>
  <c r="E446" i="1" s="1"/>
  <c r="F447" i="1"/>
  <c r="F446" i="1" s="1"/>
  <c r="G447" i="1"/>
  <c r="G446" i="1" s="1"/>
  <c r="D447" i="1"/>
  <c r="D446" i="1" s="1"/>
  <c r="H448" i="1"/>
  <c r="G105" i="1"/>
  <c r="F66" i="1"/>
  <c r="E429" i="1"/>
  <c r="F429" i="1"/>
  <c r="G429" i="1"/>
  <c r="D429" i="1"/>
  <c r="E369" i="1"/>
  <c r="E366" i="1" s="1"/>
  <c r="F369" i="1"/>
  <c r="F366" i="1" s="1"/>
  <c r="G369" i="1"/>
  <c r="G366" i="1" s="1"/>
  <c r="D369" i="1"/>
  <c r="D366" i="1" s="1"/>
  <c r="I374" i="1"/>
  <c r="H374" i="1"/>
  <c r="E309" i="1"/>
  <c r="F309" i="1"/>
  <c r="G309" i="1"/>
  <c r="D309" i="1"/>
  <c r="I247" i="1"/>
  <c r="H247" i="1"/>
  <c r="I246" i="1"/>
  <c r="H246" i="1"/>
  <c r="I245" i="1"/>
  <c r="I244" i="1" s="1"/>
  <c r="H245" i="1"/>
  <c r="G244" i="1"/>
  <c r="G243" i="1" s="1"/>
  <c r="G242" i="1" s="1"/>
  <c r="F244" i="1"/>
  <c r="F243" i="1" s="1"/>
  <c r="F242" i="1" s="1"/>
  <c r="E244" i="1"/>
  <c r="E243" i="1" s="1"/>
  <c r="E242" i="1" s="1"/>
  <c r="D244" i="1"/>
  <c r="D243" i="1" s="1"/>
  <c r="D242" i="1" s="1"/>
  <c r="I229" i="1"/>
  <c r="H229" i="1"/>
  <c r="I228" i="1"/>
  <c r="I227" i="1" s="1"/>
  <c r="I226" i="1" s="1"/>
  <c r="I225" i="1" s="1"/>
  <c r="H228" i="1"/>
  <c r="H227" i="1" s="1"/>
  <c r="G227" i="1"/>
  <c r="G226" i="1" s="1"/>
  <c r="G225" i="1" s="1"/>
  <c r="F227" i="1"/>
  <c r="F226" i="1" s="1"/>
  <c r="F225" i="1" s="1"/>
  <c r="E227" i="1"/>
  <c r="E226" i="1" s="1"/>
  <c r="E225" i="1" s="1"/>
  <c r="D227" i="1"/>
  <c r="D226" i="1" s="1"/>
  <c r="D225" i="1" s="1"/>
  <c r="D201" i="1"/>
  <c r="D151" i="1"/>
  <c r="D150" i="1" s="1"/>
  <c r="D149" i="1" s="1"/>
  <c r="I153" i="1"/>
  <c r="H153" i="1"/>
  <c r="I152" i="1"/>
  <c r="I151" i="1" s="1"/>
  <c r="H152" i="1"/>
  <c r="H151" i="1" s="1"/>
  <c r="G151" i="1"/>
  <c r="G150" i="1" s="1"/>
  <c r="G149" i="1" s="1"/>
  <c r="F151" i="1"/>
  <c r="F150" i="1" s="1"/>
  <c r="F149" i="1" s="1"/>
  <c r="E151" i="1"/>
  <c r="E150" i="1" s="1"/>
  <c r="E149" i="1" s="1"/>
  <c r="D142" i="1"/>
  <c r="I146" i="1"/>
  <c r="H146" i="1"/>
  <c r="G145" i="1"/>
  <c r="F145" i="1"/>
  <c r="E145" i="1"/>
  <c r="D145" i="1"/>
  <c r="I144" i="1"/>
  <c r="H144" i="1"/>
  <c r="I143" i="1"/>
  <c r="I142" i="1" s="1"/>
  <c r="H143" i="1"/>
  <c r="H142" i="1" s="1"/>
  <c r="G142" i="1"/>
  <c r="F142" i="1"/>
  <c r="E142" i="1"/>
  <c r="H43" i="1" l="1"/>
  <c r="I150" i="1"/>
  <c r="I149" i="1" s="1"/>
  <c r="I447" i="1"/>
  <c r="I446" i="1" s="1"/>
  <c r="I43" i="1"/>
  <c r="H226" i="1"/>
  <c r="H225" i="1" s="1"/>
  <c r="H244" i="1"/>
  <c r="H243" i="1" s="1"/>
  <c r="H242" i="1" s="1"/>
  <c r="H150" i="1"/>
  <c r="H149" i="1" s="1"/>
  <c r="H145" i="1"/>
  <c r="H141" i="1" s="1"/>
  <c r="H140" i="1" s="1"/>
  <c r="I145" i="1"/>
  <c r="I141" i="1" s="1"/>
  <c r="I140" i="1" s="1"/>
  <c r="I243" i="1"/>
  <c r="I242" i="1" s="1"/>
  <c r="F141" i="1"/>
  <c r="F140" i="1" s="1"/>
  <c r="E141" i="1"/>
  <c r="E140" i="1" s="1"/>
  <c r="G141" i="1"/>
  <c r="G140" i="1" s="1"/>
  <c r="H447" i="1"/>
  <c r="H446" i="1" s="1"/>
  <c r="D141" i="1"/>
  <c r="D140" i="1" s="1"/>
  <c r="E66" i="1"/>
  <c r="E454" i="1" l="1"/>
  <c r="E453" i="1" s="1"/>
  <c r="F454" i="1"/>
  <c r="F453" i="1" s="1"/>
  <c r="G454" i="1"/>
  <c r="G453" i="1" s="1"/>
  <c r="D454" i="1"/>
  <c r="D453" i="1" s="1"/>
  <c r="I455" i="1"/>
  <c r="I454" i="1" s="1"/>
  <c r="I453" i="1" s="1"/>
  <c r="H455" i="1"/>
  <c r="H454" i="1" s="1"/>
  <c r="H453" i="1" s="1"/>
  <c r="D449" i="1"/>
  <c r="G178" i="1"/>
  <c r="D295" i="1" l="1"/>
  <c r="E290" i="1"/>
  <c r="E289" i="1" s="1"/>
  <c r="F290" i="1"/>
  <c r="F289" i="1" s="1"/>
  <c r="G290" i="1"/>
  <c r="G289" i="1" s="1"/>
  <c r="D290" i="1"/>
  <c r="D289" i="1" s="1"/>
  <c r="I292" i="1"/>
  <c r="I291" i="1" s="1"/>
  <c r="H292" i="1"/>
  <c r="H291" i="1" s="1"/>
  <c r="I290" i="1" l="1"/>
  <c r="I289" i="1" s="1"/>
  <c r="H290" i="1"/>
  <c r="H289" i="1" s="1"/>
  <c r="E213" i="1"/>
  <c r="I224" i="1"/>
  <c r="H224" i="1"/>
  <c r="I223" i="1"/>
  <c r="I218" i="1"/>
  <c r="H218" i="1"/>
  <c r="E118" i="1" l="1"/>
  <c r="E113" i="1" s="1"/>
  <c r="F118" i="1"/>
  <c r="F113" i="1" s="1"/>
  <c r="G118" i="1"/>
  <c r="G113" i="1" s="1"/>
  <c r="D118" i="1"/>
  <c r="D113" i="1" s="1"/>
  <c r="I124" i="1"/>
  <c r="H124" i="1"/>
  <c r="I123" i="1"/>
  <c r="H123" i="1"/>
  <c r="I122" i="1"/>
  <c r="H122" i="1"/>
  <c r="I116" i="1"/>
  <c r="H116" i="1"/>
  <c r="E363" i="1" l="1"/>
  <c r="E362" i="1" s="1"/>
  <c r="E361" i="1" s="1"/>
  <c r="F363" i="1"/>
  <c r="F362" i="1" s="1"/>
  <c r="F361" i="1" s="1"/>
  <c r="G363" i="1"/>
  <c r="G362" i="1" s="1"/>
  <c r="G361" i="1" s="1"/>
  <c r="E346" i="1"/>
  <c r="E345" i="1" s="1"/>
  <c r="E344" i="1" s="1"/>
  <c r="F346" i="1"/>
  <c r="F345" i="1" s="1"/>
  <c r="F344" i="1" s="1"/>
  <c r="G346" i="1"/>
  <c r="G345" i="1" s="1"/>
  <c r="G344" i="1" s="1"/>
  <c r="E340" i="1"/>
  <c r="E339" i="1" s="1"/>
  <c r="F340" i="1"/>
  <c r="F339" i="1" s="1"/>
  <c r="G340" i="1"/>
  <c r="G339" i="1" s="1"/>
  <c r="E329" i="1"/>
  <c r="F329" i="1"/>
  <c r="G329" i="1"/>
  <c r="E326" i="1"/>
  <c r="F326" i="1"/>
  <c r="G326" i="1"/>
  <c r="E308" i="1"/>
  <c r="E307" i="1" s="1"/>
  <c r="F308" i="1"/>
  <c r="F307" i="1" s="1"/>
  <c r="G308" i="1"/>
  <c r="G307" i="1" s="1"/>
  <c r="E301" i="1"/>
  <c r="E298" i="1" s="1"/>
  <c r="F301" i="1"/>
  <c r="F298" i="1" s="1"/>
  <c r="G301" i="1"/>
  <c r="G298" i="1" s="1"/>
  <c r="E295" i="1"/>
  <c r="F295" i="1"/>
  <c r="G295" i="1"/>
  <c r="F213" i="1"/>
  <c r="F212" i="1" s="1"/>
  <c r="F211" i="1" s="1"/>
  <c r="G213" i="1"/>
  <c r="E201" i="1"/>
  <c r="F201" i="1"/>
  <c r="G201" i="1"/>
  <c r="E195" i="1"/>
  <c r="F195" i="1"/>
  <c r="G195" i="1"/>
  <c r="E184" i="1"/>
  <c r="F184" i="1"/>
  <c r="G184" i="1"/>
  <c r="G181" i="1" s="1"/>
  <c r="G177" i="1" s="1"/>
  <c r="G176" i="1" s="1"/>
  <c r="F181" i="1"/>
  <c r="E178" i="1"/>
  <c r="F178" i="1"/>
  <c r="F177" i="1" s="1"/>
  <c r="F176" i="1" s="1"/>
  <c r="E167" i="1"/>
  <c r="E164" i="1" s="1"/>
  <c r="F167" i="1"/>
  <c r="F164" i="1" s="1"/>
  <c r="G167" i="1"/>
  <c r="G164" i="1" s="1"/>
  <c r="E161" i="1"/>
  <c r="F161" i="1"/>
  <c r="G161" i="1"/>
  <c r="E105" i="1"/>
  <c r="F105" i="1"/>
  <c r="E96" i="1"/>
  <c r="E91" i="1" s="1"/>
  <c r="F96" i="1"/>
  <c r="F91" i="1" s="1"/>
  <c r="G96" i="1"/>
  <c r="G91" i="1" s="1"/>
  <c r="E88" i="1"/>
  <c r="F88" i="1"/>
  <c r="G88" i="1"/>
  <c r="E83" i="1"/>
  <c r="F83" i="1"/>
  <c r="G83" i="1"/>
  <c r="E74" i="1"/>
  <c r="E69" i="1" s="1"/>
  <c r="E65" i="1" s="1"/>
  <c r="F74" i="1"/>
  <c r="F69" i="1" s="1"/>
  <c r="F65" i="1" s="1"/>
  <c r="G74" i="1"/>
  <c r="G69" i="1" s="1"/>
  <c r="G66" i="1"/>
  <c r="E55" i="1"/>
  <c r="E51" i="1" s="1"/>
  <c r="F55" i="1"/>
  <c r="F51" i="1" s="1"/>
  <c r="G55" i="1"/>
  <c r="G51" i="1" s="1"/>
  <c r="E48" i="1"/>
  <c r="F48" i="1"/>
  <c r="G48" i="1"/>
  <c r="G87" i="1" l="1"/>
  <c r="E87" i="1"/>
  <c r="F87" i="1"/>
  <c r="G65" i="1"/>
  <c r="G64" i="1" s="1"/>
  <c r="E181" i="1"/>
  <c r="E177" i="1" s="1"/>
  <c r="E176" i="1" s="1"/>
  <c r="F325" i="1"/>
  <c r="F324" i="1" s="1"/>
  <c r="F294" i="1"/>
  <c r="F293" i="1" s="1"/>
  <c r="F64" i="1"/>
  <c r="G325" i="1"/>
  <c r="G324" i="1" s="1"/>
  <c r="E325" i="1"/>
  <c r="E324" i="1" s="1"/>
  <c r="G294" i="1"/>
  <c r="G293" i="1" s="1"/>
  <c r="E294" i="1"/>
  <c r="E293" i="1" s="1"/>
  <c r="G212" i="1"/>
  <c r="G211" i="1" s="1"/>
  <c r="E212" i="1"/>
  <c r="E211" i="1" s="1"/>
  <c r="F160" i="1"/>
  <c r="F159" i="1" s="1"/>
  <c r="G160" i="1"/>
  <c r="G159" i="1" s="1"/>
  <c r="E160" i="1"/>
  <c r="E159" i="1" s="1"/>
  <c r="E64" i="1"/>
  <c r="E439" i="1"/>
  <c r="F439" i="1"/>
  <c r="G439" i="1"/>
  <c r="I441" i="1"/>
  <c r="H441" i="1"/>
  <c r="I440" i="1" l="1"/>
  <c r="I439" i="1" s="1"/>
  <c r="H440" i="1"/>
  <c r="H439" i="1" s="1"/>
  <c r="E420" i="1"/>
  <c r="F420" i="1"/>
  <c r="G420" i="1"/>
  <c r="D420" i="1"/>
  <c r="I424" i="1"/>
  <c r="H424" i="1"/>
  <c r="E386" i="1"/>
  <c r="F386" i="1"/>
  <c r="G386" i="1"/>
  <c r="D386" i="1"/>
  <c r="I390" i="1"/>
  <c r="H390" i="1"/>
  <c r="I343" i="1"/>
  <c r="H343" i="1"/>
  <c r="D329" i="1"/>
  <c r="I222" i="1" l="1"/>
  <c r="H222" i="1"/>
  <c r="I221" i="1"/>
  <c r="H221" i="1"/>
  <c r="H220" i="1" s="1"/>
  <c r="I219" i="1"/>
  <c r="H219" i="1"/>
  <c r="I215" i="1"/>
  <c r="H215" i="1"/>
  <c r="I214" i="1"/>
  <c r="I213" i="1" s="1"/>
  <c r="H214" i="1"/>
  <c r="H213" i="1" s="1"/>
  <c r="D213" i="1"/>
  <c r="F198" i="1"/>
  <c r="F194" i="1" s="1"/>
  <c r="F193" i="1" s="1"/>
  <c r="I205" i="1"/>
  <c r="H205" i="1"/>
  <c r="D184" i="1"/>
  <c r="I188" i="1"/>
  <c r="H188" i="1"/>
  <c r="D167" i="1"/>
  <c r="D164" i="1" s="1"/>
  <c r="I171" i="1"/>
  <c r="H171" i="1"/>
  <c r="G86" i="1"/>
  <c r="F86" i="1"/>
  <c r="E86" i="1"/>
  <c r="D96" i="1"/>
  <c r="I101" i="1"/>
  <c r="H101" i="1"/>
  <c r="D74" i="1"/>
  <c r="D69" i="1" s="1"/>
  <c r="I79" i="1"/>
  <c r="H79" i="1"/>
  <c r="I59" i="1"/>
  <c r="D55" i="1"/>
  <c r="D51" i="1" s="1"/>
  <c r="H59" i="1"/>
  <c r="H28" i="1" s="1"/>
  <c r="I28" i="1" l="1"/>
  <c r="I220" i="1"/>
  <c r="H212" i="1"/>
  <c r="H211" i="1" s="1"/>
  <c r="I212" i="1"/>
  <c r="I211" i="1" s="1"/>
  <c r="D212" i="1"/>
  <c r="D211" i="1" s="1"/>
  <c r="H333" i="1"/>
  <c r="G11" i="1" l="1"/>
  <c r="E403" i="1" l="1"/>
  <c r="F403" i="1"/>
  <c r="F400" i="1" s="1"/>
  <c r="G403" i="1"/>
  <c r="G400" i="1" s="1"/>
  <c r="D403" i="1"/>
  <c r="D400" i="1" s="1"/>
  <c r="E383" i="1"/>
  <c r="F383" i="1"/>
  <c r="G383" i="1"/>
  <c r="D383" i="1"/>
  <c r="D301" i="1"/>
  <c r="D298" i="1" s="1"/>
  <c r="E198" i="1"/>
  <c r="E194" i="1" s="1"/>
  <c r="E193" i="1" s="1"/>
  <c r="G198" i="1"/>
  <c r="G194" i="1" s="1"/>
  <c r="G193" i="1" s="1"/>
  <c r="D198" i="1"/>
  <c r="D181" i="1"/>
  <c r="E47" i="1"/>
  <c r="E46" i="1" s="1"/>
  <c r="F47" i="1"/>
  <c r="F46" i="1" s="1"/>
  <c r="G47" i="1"/>
  <c r="G46" i="1" s="1"/>
  <c r="I436" i="1"/>
  <c r="I40" i="1" s="1"/>
  <c r="H436" i="1"/>
  <c r="I434" i="1"/>
  <c r="H434" i="1"/>
  <c r="I433" i="1"/>
  <c r="H433" i="1"/>
  <c r="G433" i="1"/>
  <c r="F433" i="1"/>
  <c r="E433" i="1"/>
  <c r="D433" i="1"/>
  <c r="I432" i="1"/>
  <c r="H432" i="1"/>
  <c r="G432" i="1"/>
  <c r="F432" i="1"/>
  <c r="E432" i="1"/>
  <c r="D432" i="1"/>
  <c r="G431" i="1"/>
  <c r="F431" i="1"/>
  <c r="E431" i="1"/>
  <c r="D431" i="1"/>
  <c r="E428" i="1"/>
  <c r="E427" i="1" s="1"/>
  <c r="F428" i="1"/>
  <c r="F427" i="1" s="1"/>
  <c r="G428" i="1"/>
  <c r="G427" i="1" s="1"/>
  <c r="D428" i="1"/>
  <c r="D427" i="1" s="1"/>
  <c r="I430" i="1"/>
  <c r="I429" i="1" s="1"/>
  <c r="H430" i="1"/>
  <c r="H429" i="1" s="1"/>
  <c r="E415" i="1"/>
  <c r="F415" i="1"/>
  <c r="G415" i="1"/>
  <c r="D415" i="1"/>
  <c r="I426" i="1"/>
  <c r="H426" i="1"/>
  <c r="I425" i="1"/>
  <c r="H425" i="1"/>
  <c r="I423" i="1"/>
  <c r="H423" i="1"/>
  <c r="I422" i="1"/>
  <c r="H422" i="1"/>
  <c r="I421" i="1"/>
  <c r="H421" i="1"/>
  <c r="I419" i="1"/>
  <c r="H419" i="1"/>
  <c r="I418" i="1"/>
  <c r="H418" i="1"/>
  <c r="I417" i="1"/>
  <c r="H417" i="1"/>
  <c r="I416" i="1"/>
  <c r="H416" i="1"/>
  <c r="I414" i="1"/>
  <c r="H414" i="1"/>
  <c r="I413" i="1"/>
  <c r="I412" i="1" s="1"/>
  <c r="H413" i="1"/>
  <c r="H412" i="1" s="1"/>
  <c r="G412" i="1"/>
  <c r="F412" i="1"/>
  <c r="E412" i="1"/>
  <c r="D412" i="1"/>
  <c r="E400" i="1"/>
  <c r="I406" i="1"/>
  <c r="H406" i="1"/>
  <c r="I405" i="1"/>
  <c r="H405" i="1"/>
  <c r="I404" i="1"/>
  <c r="H404" i="1"/>
  <c r="I402" i="1"/>
  <c r="H402" i="1"/>
  <c r="I401" i="1"/>
  <c r="H401" i="1"/>
  <c r="I399" i="1"/>
  <c r="H399" i="1"/>
  <c r="I398" i="1"/>
  <c r="I397" i="1" s="1"/>
  <c r="H398" i="1"/>
  <c r="H397" i="1" s="1"/>
  <c r="G397" i="1"/>
  <c r="F397" i="1"/>
  <c r="E397" i="1"/>
  <c r="D397" i="1"/>
  <c r="I392" i="1"/>
  <c r="H392" i="1"/>
  <c r="I391" i="1"/>
  <c r="H391" i="1"/>
  <c r="I389" i="1"/>
  <c r="H389" i="1"/>
  <c r="I388" i="1"/>
  <c r="H388" i="1"/>
  <c r="I387" i="1"/>
  <c r="H387" i="1"/>
  <c r="I385" i="1"/>
  <c r="H385" i="1"/>
  <c r="I384" i="1"/>
  <c r="H384" i="1"/>
  <c r="I382" i="1"/>
  <c r="H382" i="1"/>
  <c r="I381" i="1"/>
  <c r="H381" i="1"/>
  <c r="H380" i="1" s="1"/>
  <c r="F380" i="1"/>
  <c r="E380" i="1"/>
  <c r="D380" i="1"/>
  <c r="I373" i="1"/>
  <c r="H373" i="1"/>
  <c r="I372" i="1"/>
  <c r="H372" i="1"/>
  <c r="I371" i="1"/>
  <c r="H371" i="1"/>
  <c r="I370" i="1"/>
  <c r="H370" i="1"/>
  <c r="I368" i="1"/>
  <c r="H368" i="1"/>
  <c r="I367" i="1"/>
  <c r="H367" i="1"/>
  <c r="I365" i="1"/>
  <c r="H365" i="1"/>
  <c r="I364" i="1"/>
  <c r="I363" i="1" s="1"/>
  <c r="H364" i="1"/>
  <c r="H363" i="1" s="1"/>
  <c r="D363" i="1"/>
  <c r="D362" i="1" s="1"/>
  <c r="I360" i="1"/>
  <c r="I359" i="1" s="1"/>
  <c r="I358" i="1" s="1"/>
  <c r="I357" i="1" s="1"/>
  <c r="H360" i="1"/>
  <c r="H359" i="1" s="1"/>
  <c r="H358" i="1" s="1"/>
  <c r="H357" i="1" s="1"/>
  <c r="I420" i="1" l="1"/>
  <c r="I33" i="1"/>
  <c r="I32" i="1" s="1"/>
  <c r="H33" i="1"/>
  <c r="H32" i="1" s="1"/>
  <c r="H435" i="1"/>
  <c r="H431" i="1" s="1"/>
  <c r="H40" i="1"/>
  <c r="I435" i="1"/>
  <c r="I431" i="1" s="1"/>
  <c r="H415" i="1"/>
  <c r="I380" i="1"/>
  <c r="H369" i="1"/>
  <c r="I369" i="1"/>
  <c r="G411" i="1"/>
  <c r="F411" i="1"/>
  <c r="G396" i="1"/>
  <c r="G395" i="1" s="1"/>
  <c r="D361" i="1"/>
  <c r="H386" i="1"/>
  <c r="H383" i="1" s="1"/>
  <c r="H379" i="1" s="1"/>
  <c r="I415" i="1"/>
  <c r="I386" i="1"/>
  <c r="I383" i="1" s="1"/>
  <c r="H420" i="1"/>
  <c r="H428" i="1"/>
  <c r="H427" i="1" s="1"/>
  <c r="I428" i="1"/>
  <c r="I427" i="1" s="1"/>
  <c r="E396" i="1"/>
  <c r="E395" i="1" s="1"/>
  <c r="H403" i="1"/>
  <c r="H400" i="1" s="1"/>
  <c r="H396" i="1" s="1"/>
  <c r="H395" i="1" s="1"/>
  <c r="D379" i="1"/>
  <c r="D378" i="1" s="1"/>
  <c r="F379" i="1"/>
  <c r="F378" i="1" s="1"/>
  <c r="D396" i="1"/>
  <c r="D395" i="1" s="1"/>
  <c r="F396" i="1"/>
  <c r="F395" i="1" s="1"/>
  <c r="I403" i="1"/>
  <c r="I400" i="1" s="1"/>
  <c r="I396" i="1" s="1"/>
  <c r="I395" i="1" s="1"/>
  <c r="E379" i="1"/>
  <c r="E378" i="1" s="1"/>
  <c r="G379" i="1"/>
  <c r="G378" i="1" s="1"/>
  <c r="D411" i="1"/>
  <c r="E411" i="1"/>
  <c r="D357" i="1"/>
  <c r="I347" i="1"/>
  <c r="I346" i="1" s="1"/>
  <c r="I345" i="1" s="1"/>
  <c r="I344" i="1" s="1"/>
  <c r="H347" i="1"/>
  <c r="H346" i="1" s="1"/>
  <c r="H345" i="1" s="1"/>
  <c r="H344" i="1" s="1"/>
  <c r="D346" i="1"/>
  <c r="D345" i="1" s="1"/>
  <c r="D344" i="1" s="1"/>
  <c r="D340" i="1"/>
  <c r="D339" i="1" s="1"/>
  <c r="I342" i="1"/>
  <c r="I341" i="1" s="1"/>
  <c r="H342" i="1"/>
  <c r="H341" i="1" s="1"/>
  <c r="I335" i="1"/>
  <c r="H335" i="1"/>
  <c r="I334" i="1"/>
  <c r="H334" i="1"/>
  <c r="I333" i="1"/>
  <c r="I331" i="1"/>
  <c r="H331" i="1"/>
  <c r="I330" i="1"/>
  <c r="H330" i="1"/>
  <c r="I328" i="1"/>
  <c r="H328" i="1"/>
  <c r="I327" i="1"/>
  <c r="I326" i="1" s="1"/>
  <c r="H327" i="1"/>
  <c r="H326" i="1" s="1"/>
  <c r="D326" i="1"/>
  <c r="D325" i="1" s="1"/>
  <c r="D308" i="1"/>
  <c r="D307" i="1" s="1"/>
  <c r="I310" i="1"/>
  <c r="I309" i="1" s="1"/>
  <c r="H310" i="1"/>
  <c r="H309" i="1" s="1"/>
  <c r="I304" i="1"/>
  <c r="H304" i="1"/>
  <c r="I303" i="1"/>
  <c r="H303" i="1"/>
  <c r="I302" i="1"/>
  <c r="H302" i="1"/>
  <c r="I300" i="1"/>
  <c r="H300" i="1"/>
  <c r="I299" i="1"/>
  <c r="H299" i="1"/>
  <c r="I297" i="1"/>
  <c r="H297" i="1"/>
  <c r="I296" i="1"/>
  <c r="I295" i="1" s="1"/>
  <c r="H296" i="1"/>
  <c r="H295" i="1" s="1"/>
  <c r="D294" i="1"/>
  <c r="D293" i="1" s="1"/>
  <c r="H332" i="1" l="1"/>
  <c r="I332" i="1"/>
  <c r="I411" i="1"/>
  <c r="H366" i="1"/>
  <c r="H362" i="1" s="1"/>
  <c r="H361" i="1" s="1"/>
  <c r="I366" i="1"/>
  <c r="I362" i="1" s="1"/>
  <c r="I361" i="1" s="1"/>
  <c r="H411" i="1"/>
  <c r="I379" i="1"/>
  <c r="I378" i="1" s="1"/>
  <c r="I340" i="1"/>
  <c r="I339" i="1" s="1"/>
  <c r="H340" i="1"/>
  <c r="H339" i="1" s="1"/>
  <c r="H301" i="1"/>
  <c r="H298" i="1" s="1"/>
  <c r="H329" i="1"/>
  <c r="H378" i="1"/>
  <c r="I301" i="1"/>
  <c r="I298" i="1" s="1"/>
  <c r="I308" i="1"/>
  <c r="I307" i="1" s="1"/>
  <c r="H308" i="1"/>
  <c r="H307" i="1" s="1"/>
  <c r="I329" i="1"/>
  <c r="D324" i="1"/>
  <c r="H325" i="1" l="1"/>
  <c r="H324" i="1" s="1"/>
  <c r="I325" i="1"/>
  <c r="I324" i="1" s="1"/>
  <c r="H294" i="1"/>
  <c r="H293" i="1" s="1"/>
  <c r="I294" i="1"/>
  <c r="I293" i="1" s="1"/>
  <c r="I210" i="1"/>
  <c r="I35" i="1" s="1"/>
  <c r="H210" i="1"/>
  <c r="H35" i="1" s="1"/>
  <c r="G209" i="1"/>
  <c r="F209" i="1"/>
  <c r="E209" i="1"/>
  <c r="D209" i="1"/>
  <c r="I206" i="1"/>
  <c r="H206" i="1"/>
  <c r="I204" i="1"/>
  <c r="H204" i="1"/>
  <c r="I203" i="1"/>
  <c r="H203" i="1"/>
  <c r="I202" i="1"/>
  <c r="H202" i="1"/>
  <c r="H201" i="1" s="1"/>
  <c r="I200" i="1"/>
  <c r="H200" i="1"/>
  <c r="I199" i="1"/>
  <c r="H199" i="1"/>
  <c r="I197" i="1"/>
  <c r="H197" i="1"/>
  <c r="I196" i="1"/>
  <c r="I195" i="1" s="1"/>
  <c r="H196" i="1"/>
  <c r="H195" i="1" s="1"/>
  <c r="D194" i="1"/>
  <c r="D193" i="1" s="1"/>
  <c r="I189" i="1"/>
  <c r="H189" i="1"/>
  <c r="I187" i="1"/>
  <c r="H187" i="1"/>
  <c r="I186" i="1"/>
  <c r="H186" i="1"/>
  <c r="I185" i="1"/>
  <c r="I184" i="1" s="1"/>
  <c r="H185" i="1"/>
  <c r="H184" i="1" s="1"/>
  <c r="I183" i="1"/>
  <c r="H183" i="1"/>
  <c r="I182" i="1"/>
  <c r="H182" i="1"/>
  <c r="I180" i="1"/>
  <c r="H180" i="1"/>
  <c r="I179" i="1"/>
  <c r="H179" i="1"/>
  <c r="H178" i="1" s="1"/>
  <c r="D178" i="1"/>
  <c r="D177" i="1" s="1"/>
  <c r="D176" i="1" s="1"/>
  <c r="I173" i="1"/>
  <c r="H173" i="1"/>
  <c r="I172" i="1"/>
  <c r="H172" i="1"/>
  <c r="I170" i="1"/>
  <c r="H170" i="1"/>
  <c r="I169" i="1"/>
  <c r="H169" i="1"/>
  <c r="I168" i="1"/>
  <c r="H168" i="1"/>
  <c r="I166" i="1"/>
  <c r="H166" i="1"/>
  <c r="I165" i="1"/>
  <c r="H165" i="1"/>
  <c r="I163" i="1"/>
  <c r="H163" i="1"/>
  <c r="I162" i="1"/>
  <c r="I161" i="1" s="1"/>
  <c r="H162" i="1"/>
  <c r="H161" i="1" s="1"/>
  <c r="D161" i="1"/>
  <c r="D160" i="1" s="1"/>
  <c r="D159" i="1" s="1"/>
  <c r="I127" i="1"/>
  <c r="I126" i="1" s="1"/>
  <c r="H127" i="1"/>
  <c r="H126" i="1" s="1"/>
  <c r="I125" i="1"/>
  <c r="H125" i="1"/>
  <c r="I121" i="1"/>
  <c r="H121" i="1"/>
  <c r="I120" i="1"/>
  <c r="H120" i="1"/>
  <c r="I119" i="1"/>
  <c r="H119" i="1"/>
  <c r="I117" i="1"/>
  <c r="H117" i="1"/>
  <c r="I115" i="1"/>
  <c r="H115" i="1"/>
  <c r="I114" i="1"/>
  <c r="H114" i="1"/>
  <c r="I112" i="1"/>
  <c r="H112" i="1"/>
  <c r="I111" i="1"/>
  <c r="I110" i="1" s="1"/>
  <c r="H111" i="1"/>
  <c r="H110" i="1" s="1"/>
  <c r="G110" i="1"/>
  <c r="G109" i="1" s="1"/>
  <c r="G108" i="1" s="1"/>
  <c r="F110" i="1"/>
  <c r="F109" i="1" s="1"/>
  <c r="F108" i="1" s="1"/>
  <c r="E110" i="1"/>
  <c r="E109" i="1" s="1"/>
  <c r="E108" i="1" s="1"/>
  <c r="D110" i="1"/>
  <c r="D109" i="1" s="1"/>
  <c r="I107" i="1"/>
  <c r="H107" i="1"/>
  <c r="I106" i="1"/>
  <c r="H106" i="1"/>
  <c r="D105" i="1"/>
  <c r="I104" i="1"/>
  <c r="H104" i="1"/>
  <c r="I103" i="1"/>
  <c r="H103" i="1"/>
  <c r="I102" i="1"/>
  <c r="H102" i="1"/>
  <c r="I100" i="1"/>
  <c r="H100" i="1"/>
  <c r="I99" i="1"/>
  <c r="H99" i="1"/>
  <c r="I98" i="1"/>
  <c r="H98" i="1"/>
  <c r="I97" i="1"/>
  <c r="H97" i="1"/>
  <c r="D91" i="1"/>
  <c r="I95" i="1"/>
  <c r="H95" i="1"/>
  <c r="I94" i="1"/>
  <c r="H94" i="1"/>
  <c r="I93" i="1"/>
  <c r="H93" i="1"/>
  <c r="I92" i="1"/>
  <c r="H92" i="1"/>
  <c r="I90" i="1"/>
  <c r="H90" i="1"/>
  <c r="I89" i="1"/>
  <c r="H89" i="1"/>
  <c r="H88" i="1" s="1"/>
  <c r="D88" i="1"/>
  <c r="I85" i="1"/>
  <c r="I41" i="1" s="1"/>
  <c r="H85" i="1"/>
  <c r="I84" i="1"/>
  <c r="I38" i="1" s="1"/>
  <c r="H84" i="1"/>
  <c r="D83" i="1"/>
  <c r="I82" i="1"/>
  <c r="H82" i="1"/>
  <c r="I80" i="1"/>
  <c r="H80" i="1"/>
  <c r="I78" i="1"/>
  <c r="H78" i="1"/>
  <c r="I77" i="1"/>
  <c r="H77" i="1"/>
  <c r="I76" i="1"/>
  <c r="H76" i="1"/>
  <c r="I75" i="1"/>
  <c r="H75" i="1"/>
  <c r="I73" i="1"/>
  <c r="I21" i="1" s="1"/>
  <c r="H73" i="1"/>
  <c r="H21" i="1" s="1"/>
  <c r="I72" i="1"/>
  <c r="I20" i="1" s="1"/>
  <c r="H72" i="1"/>
  <c r="H20" i="1" s="1"/>
  <c r="I71" i="1"/>
  <c r="H71" i="1"/>
  <c r="I70" i="1"/>
  <c r="H70" i="1"/>
  <c r="I68" i="1"/>
  <c r="H68" i="1"/>
  <c r="I67" i="1"/>
  <c r="I66" i="1" s="1"/>
  <c r="H67" i="1"/>
  <c r="D66" i="1"/>
  <c r="D65" i="1" s="1"/>
  <c r="H38" i="1" l="1"/>
  <c r="H41" i="1"/>
  <c r="D208" i="1"/>
  <c r="D207" i="1" s="1"/>
  <c r="F208" i="1"/>
  <c r="F207" i="1" s="1"/>
  <c r="H29" i="1"/>
  <c r="E208" i="1"/>
  <c r="E207" i="1" s="1"/>
  <c r="G208" i="1"/>
  <c r="G207" i="1" s="1"/>
  <c r="I27" i="1"/>
  <c r="I29" i="1"/>
  <c r="D87" i="1"/>
  <c r="D86" i="1" s="1"/>
  <c r="H19" i="1"/>
  <c r="H27" i="1"/>
  <c r="I19" i="1"/>
  <c r="I178" i="1"/>
  <c r="H34" i="1"/>
  <c r="I34" i="1"/>
  <c r="I167" i="1"/>
  <c r="I164" i="1" s="1"/>
  <c r="I160" i="1" s="1"/>
  <c r="I159" i="1" s="1"/>
  <c r="H66" i="1"/>
  <c r="I201" i="1"/>
  <c r="I198" i="1" s="1"/>
  <c r="I194" i="1" s="1"/>
  <c r="I193" i="1" s="1"/>
  <c r="I118" i="1"/>
  <c r="I113" i="1" s="1"/>
  <c r="I109" i="1" s="1"/>
  <c r="I108" i="1" s="1"/>
  <c r="H167" i="1"/>
  <c r="H164" i="1" s="1"/>
  <c r="H160" i="1" s="1"/>
  <c r="H159" i="1" s="1"/>
  <c r="H181" i="1"/>
  <c r="H177" i="1" s="1"/>
  <c r="H176" i="1" s="1"/>
  <c r="I88" i="1"/>
  <c r="I105" i="1"/>
  <c r="H74" i="1"/>
  <c r="H69" i="1" s="1"/>
  <c r="H105" i="1"/>
  <c r="H118" i="1"/>
  <c r="H113" i="1" s="1"/>
  <c r="H109" i="1" s="1"/>
  <c r="H108" i="1" s="1"/>
  <c r="I181" i="1"/>
  <c r="H83" i="1"/>
  <c r="I96" i="1"/>
  <c r="I91" i="1" s="1"/>
  <c r="H96" i="1"/>
  <c r="H91" i="1" s="1"/>
  <c r="H87" i="1" s="1"/>
  <c r="I74" i="1"/>
  <c r="I69" i="1" s="1"/>
  <c r="I65" i="1" s="1"/>
  <c r="I83" i="1"/>
  <c r="H198" i="1"/>
  <c r="H194" i="1" s="1"/>
  <c r="H193" i="1" s="1"/>
  <c r="D64" i="1"/>
  <c r="D108" i="1"/>
  <c r="I209" i="1"/>
  <c r="H209" i="1"/>
  <c r="D14" i="1"/>
  <c r="H208" i="1" l="1"/>
  <c r="H207" i="1" s="1"/>
  <c r="I208" i="1"/>
  <c r="I207" i="1" s="1"/>
  <c r="I87" i="1"/>
  <c r="I177" i="1"/>
  <c r="I176" i="1" s="1"/>
  <c r="H65" i="1"/>
  <c r="H64" i="1" s="1"/>
  <c r="I64" i="1"/>
  <c r="H86" i="1"/>
  <c r="I86" i="1"/>
  <c r="D13" i="1" l="1"/>
  <c r="D11" i="1" s="1"/>
  <c r="I452" i="1"/>
  <c r="I42" i="1" s="1"/>
  <c r="H452" i="1"/>
  <c r="H42" i="1" s="1"/>
  <c r="I61" i="1"/>
  <c r="I36" i="1" s="1"/>
  <c r="H61" i="1"/>
  <c r="H36" i="1" s="1"/>
  <c r="I60" i="1"/>
  <c r="I31" i="1" s="1"/>
  <c r="H60" i="1"/>
  <c r="H31" i="1" s="1"/>
  <c r="I58" i="1"/>
  <c r="I26" i="1" s="1"/>
  <c r="H58" i="1"/>
  <c r="H26" i="1" s="1"/>
  <c r="I57" i="1"/>
  <c r="I25" i="1" s="1"/>
  <c r="H57" i="1"/>
  <c r="H25" i="1" s="1"/>
  <c r="I56" i="1"/>
  <c r="H56" i="1"/>
  <c r="I54" i="1"/>
  <c r="I22" i="1" s="1"/>
  <c r="H54" i="1"/>
  <c r="H22" i="1" s="1"/>
  <c r="I53" i="1"/>
  <c r="H53" i="1"/>
  <c r="I52" i="1"/>
  <c r="H52" i="1"/>
  <c r="I50" i="1"/>
  <c r="I16" i="1" s="1"/>
  <c r="H50" i="1"/>
  <c r="H16" i="1" s="1"/>
  <c r="I49" i="1"/>
  <c r="I15" i="1" s="1"/>
  <c r="H49" i="1"/>
  <c r="H15" i="1" s="1"/>
  <c r="D48" i="1"/>
  <c r="D47" i="1" s="1"/>
  <c r="D46" i="1" s="1"/>
  <c r="H14" i="1" l="1"/>
  <c r="H30" i="1"/>
  <c r="I30" i="1"/>
  <c r="I23" i="1"/>
  <c r="I14" i="1"/>
  <c r="H23" i="1"/>
  <c r="I450" i="1"/>
  <c r="I37" i="1"/>
  <c r="H450" i="1"/>
  <c r="H449" i="1" s="1"/>
  <c r="H37" i="1"/>
  <c r="I449" i="1"/>
  <c r="I55" i="1"/>
  <c r="I51" i="1" s="1"/>
  <c r="I48" i="1"/>
  <c r="H55" i="1"/>
  <c r="H51" i="1" s="1"/>
  <c r="H48" i="1"/>
  <c r="F11" i="1"/>
  <c r="E11" i="1"/>
  <c r="H17" i="1" l="1"/>
  <c r="H13" i="1" s="1"/>
  <c r="H11" i="1" s="1"/>
  <c r="I17" i="1"/>
  <c r="I13" i="1" s="1"/>
  <c r="I11" i="1" s="1"/>
  <c r="I47" i="1"/>
  <c r="I46" i="1" s="1"/>
  <c r="H47" i="1"/>
  <c r="H46" i="1" s="1"/>
</calcChain>
</file>

<file path=xl/sharedStrings.xml><?xml version="1.0" encoding="utf-8"?>
<sst xmlns="http://schemas.openxmlformats.org/spreadsheetml/2006/main" count="521" uniqueCount="134">
  <si>
    <t>(тис. грн.)</t>
  </si>
  <si>
    <t>Код програмної класифікації видатків та кредитування бюджету / код економічної класифікації видатків бюджету або код кредитування бюджету </t>
  </si>
  <si>
    <t>Найменування згідно з програмною класифікацією видатків та кредитування бюджету </t>
  </si>
  <si>
    <t>Спеціальний фонд </t>
  </si>
  <si>
    <t>Разом </t>
  </si>
  <si>
    <t>1 </t>
  </si>
  <si>
    <t>2 </t>
  </si>
  <si>
    <t>3 </t>
  </si>
  <si>
    <t>4 </t>
  </si>
  <si>
    <t>5 </t>
  </si>
  <si>
    <t>6 </t>
  </si>
  <si>
    <t>7 </t>
  </si>
  <si>
    <t>8 </t>
  </si>
  <si>
    <t>9 </t>
  </si>
  <si>
    <t>Видатки всього за головним розпорядником коштів державного бюджету:</t>
  </si>
  <si>
    <t>в т. ч. </t>
  </si>
  <si>
    <t>Загальний  фонд </t>
  </si>
  <si>
    <t>Святошинська районна в місті Києві державна адміністрація</t>
  </si>
  <si>
    <t>Організація та проведення громадських робіт</t>
  </si>
  <si>
    <t>Поточні видатки</t>
  </si>
  <si>
    <t xml:space="preserve">Оплата праці </t>
  </si>
  <si>
    <t>заробітна плата</t>
  </si>
  <si>
    <t>нарахування на заробітну плату</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</si>
  <si>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</si>
  <si>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</si>
  <si>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</si>
  <si>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</si>
  <si>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</si>
  <si>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</si>
  <si>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оплата комунальних  послуг та  енергоносіїв</t>
  </si>
  <si>
    <t xml:space="preserve">оплата теплопостачання </t>
  </si>
  <si>
    <t>оплата водопостачання  та водовідведення</t>
  </si>
  <si>
    <t>оплата електроенергії</t>
  </si>
  <si>
    <t>оплата природного газу</t>
  </si>
  <si>
    <t>оплата енергосервісу</t>
  </si>
  <si>
    <t>окремі заходи по реалізації державних (регіональних) програм, не віднесені до заходів розвитку</t>
  </si>
  <si>
    <t>соціальне забезпечення</t>
  </si>
  <si>
    <t>інші виплати населенню</t>
  </si>
  <si>
    <t>інші поточні видатки</t>
  </si>
  <si>
    <t xml:space="preserve">капітальні видатки </t>
  </si>
  <si>
    <t>капітальний  ремонт інших об"єктів</t>
  </si>
  <si>
    <t>Капітальні трансферти підприємствам (установам, організаціям)</t>
  </si>
  <si>
    <t>дослідження і розробки, окремі заходитпо реалізації державних (регіональних) програм</t>
  </si>
  <si>
    <t>поточні трансферти</t>
  </si>
  <si>
    <t>субсидії та поточні трансферти підприємствам (установам, організаціям)</t>
  </si>
  <si>
    <t>капітальні трансферти населенню</t>
  </si>
  <si>
    <t>Використання товарів і послуг</t>
  </si>
  <si>
    <t>Окремі заходи по реалізації державних (регіональних) програм, не віднесені до заходів розвитку</t>
  </si>
  <si>
    <t>Інші поточні видатки</t>
  </si>
  <si>
    <r>
      <t>в т. ч. за бюджетними програмами</t>
    </r>
    <r>
      <rPr>
        <sz val="11"/>
        <color theme="1"/>
        <rFont val="Times New Roman"/>
        <family val="1"/>
        <charset val="204"/>
      </rPr>
      <t> </t>
    </r>
  </si>
  <si>
    <t xml:space="preserve">придбання обладнання і предметів довгострокового користування </t>
  </si>
  <si>
    <t>4710160</t>
  </si>
  <si>
    <t>Керівництво і управління Святошинською районною в місті Києві державною адміністрацією</t>
  </si>
  <si>
    <t>0111</t>
  </si>
  <si>
    <r>
      <t>медикаменти та перев</t>
    </r>
    <r>
      <rPr>
        <sz val="11"/>
        <rFont val="Calibri"/>
        <family val="2"/>
        <charset val="204"/>
      </rPr>
      <t>ʾ</t>
    </r>
    <r>
      <rPr>
        <sz val="11"/>
        <rFont val="Times New Roman"/>
        <family val="1"/>
        <charset val="204"/>
      </rPr>
      <t>язувальні матеріали</t>
    </r>
  </si>
  <si>
    <t>Оплата комунальних  послуг та  енергоносіїв</t>
  </si>
  <si>
    <t>Соціальне забезпечення</t>
  </si>
  <si>
    <t xml:space="preserve">Капітальні видатки </t>
  </si>
  <si>
    <r>
      <t>капітальний ремонт інших об</t>
    </r>
    <r>
      <rPr>
        <sz val="11"/>
        <rFont val="Calibri"/>
        <family val="2"/>
        <charset val="204"/>
      </rPr>
      <t>ʾ</t>
    </r>
    <r>
      <rPr>
        <sz val="11"/>
        <rFont val="Times New Roman"/>
        <family val="1"/>
        <charset val="204"/>
      </rPr>
      <t>єктів</t>
    </r>
  </si>
  <si>
    <t>0921</t>
  </si>
  <si>
    <t>0910</t>
  </si>
  <si>
    <t>Надання дошкiльної освiти</t>
  </si>
  <si>
    <t>0960</t>
  </si>
  <si>
    <t>0990</t>
  </si>
  <si>
    <t>Забезпечення діяльності інших закладів у сфері освіти</t>
  </si>
  <si>
    <t>Інші програми та заходи у сфері освіти</t>
  </si>
  <si>
    <t>1040</t>
  </si>
  <si>
    <t>Заходи державної політики з питань сімʾї</t>
  </si>
  <si>
    <t>Утримання клубів для підлітків за місцем проживання</t>
  </si>
  <si>
    <t>Інші заходи та заклади молодіжної політики</t>
  </si>
  <si>
    <t>Поточні трансферти</t>
  </si>
  <si>
    <t>1050</t>
  </si>
  <si>
    <t>1090</t>
  </si>
  <si>
    <t>Інші заходи у сфері соціального захисту і соціального забезпечення</t>
  </si>
  <si>
    <t>0824</t>
  </si>
  <si>
    <t>Забезпечення діяльності бiблiотек</t>
  </si>
  <si>
    <t>0828</t>
  </si>
  <si>
    <t>Забезпечення діяльності палаців i будинків культури, клубів, центрів дозвілля та iнших клубних закладів</t>
  </si>
  <si>
    <t>0829</t>
  </si>
  <si>
    <t>Забезпечення діяльності інших закладів в галузі культури і мистецтва</t>
  </si>
  <si>
    <t>0810</t>
  </si>
  <si>
    <t>Утримання та навчально-тренувальна робота комунальних дитячо-юнацьких спортивних шкiл</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</si>
  <si>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</si>
  <si>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капітальний ремонт житлового фонду (приміщень)</t>
  </si>
  <si>
    <t>капітальні трансферти підприємствам (установам, організаціям)</t>
  </si>
  <si>
    <t>0620</t>
  </si>
  <si>
    <t>Експлуатація та технічне обслуговування житлового фонду</t>
  </si>
  <si>
    <t>0443</t>
  </si>
  <si>
    <r>
      <t>реконструкція та реставрація інших об</t>
    </r>
    <r>
      <rPr>
        <sz val="11"/>
        <rFont val="Calibri"/>
        <family val="2"/>
        <charset val="204"/>
      </rPr>
      <t>ʾ</t>
    </r>
    <r>
      <rPr>
        <sz val="11"/>
        <rFont val="Times New Roman"/>
        <family val="1"/>
        <charset val="204"/>
      </rPr>
      <t>єктів</t>
    </r>
  </si>
  <si>
    <t>0490</t>
  </si>
  <si>
    <t>Оплата комунальних послуг та енергоносіїв</t>
  </si>
  <si>
    <t>оплата інших енергоносіїв та інших комунальних послуг</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</si>
  <si>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</si>
  <si>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Код функціональної класифікації видатків та кредитування бюджету </t>
  </si>
  <si>
    <t>0610</t>
  </si>
  <si>
    <t>Надання позашкiльної освіти закладами позашкільної освiти, заходи iз позашкiльної роботи з дiтьми</t>
  </si>
  <si>
    <t>0922</t>
  </si>
  <si>
    <t>Забезпечення діяльності інклюзивно-ресурсних центрів за рахунок коштів місцевого бюджету</t>
  </si>
  <si>
    <t>Забезпечення діяльності інклюзивно-ресурсних центрів за рахунок освітньої субвенції</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</si>
  <si>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</si>
  <si>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 xml:space="preserve">Утримання та забезпечення діяльності центрів соцiальних служб </t>
  </si>
  <si>
    <r>
      <t>Будівництво</t>
    </r>
    <r>
      <rPr>
        <b/>
        <sz val="11"/>
        <color theme="1"/>
        <rFont val="Times New Roman"/>
        <family val="1"/>
        <charset val="204"/>
      </rPr>
      <t xml:space="preserve"> освітніх установ та закладів</t>
    </r>
  </si>
  <si>
    <t>Будівництво установ та закладів соціальної сфери</t>
  </si>
  <si>
    <t>Внески до статутного капіталу субʾєктів господарювання</t>
  </si>
  <si>
    <t>1010</t>
  </si>
  <si>
    <t>Надання реабілітаційних послуг особам з інвалідністю та дітям з інвалідністю</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</si>
  <si>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</si>
  <si>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коштів місцевого бюджету</t>
  </si>
  <si>
    <t>Надання загальної середньої освіти міжшкільними ресурсними центрами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</si>
  <si>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</si>
  <si>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освітньої субвенції</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</si>
  <si>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</si>
  <si>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1060</t>
  </si>
  <si>
    <t>Забезпечення надійної та безперебійної експлуатації ліфтів</t>
  </si>
  <si>
    <t>Інша діяльність, повʾязана з експлуатацією обʾєктів житлово-комунального господарства</t>
  </si>
  <si>
    <r>
      <t>капітальне будівництво (придбання) інших об</t>
    </r>
    <r>
      <rPr>
        <sz val="11"/>
        <rFont val="Calibri"/>
        <family val="2"/>
        <charset val="204"/>
      </rPr>
      <t>ʾ</t>
    </r>
    <r>
      <rPr>
        <sz val="11"/>
        <rFont val="Times New Roman"/>
        <family val="1"/>
        <charset val="204"/>
      </rPr>
      <t>єктів</t>
    </r>
  </si>
  <si>
    <t>за 2024 рік</t>
  </si>
  <si>
    <t>план на 2024 рік з урахуванням внесених змін </t>
  </si>
  <si>
    <t>касове виконання за 2024 рік </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</si>
  <si>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</si>
  <si>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Надання спеціалізованої освіти мистецькими школами</t>
  </si>
  <si>
    <r>
      <t xml:space="preserve">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t>
    </r>
    <r>
      <rPr>
        <b/>
        <sz val="11"/>
        <color theme="1"/>
        <rFont val="Calibri"/>
        <family val="2"/>
        <charset val="204"/>
      </rPr>
      <t>«</t>
    </r>
    <r>
      <rPr>
        <b/>
        <sz val="11"/>
        <color theme="1"/>
        <rFont val="Times New Roman"/>
        <family val="1"/>
        <charset val="204"/>
      </rPr>
      <t>Нова українська школа</t>
    </r>
    <r>
      <rPr>
        <b/>
        <sz val="11"/>
        <color theme="1"/>
        <rFont val="Calibri"/>
        <family val="2"/>
        <charset val="204"/>
      </rPr>
      <t>»</t>
    </r>
  </si>
  <si>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</si>
  <si>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</si>
  <si>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</si>
  <si>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</si>
  <si>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Створення та забезпечення діяльності спеціалізованих служб підтримки осіб, які постраждали від домашнього насильства та/або насильства за ознаками статі</t>
  </si>
  <si>
    <r>
      <t xml:space="preserve">Грошова компенсація за належні для отримання жилі приміщення для сімей осіб, визначених пунктами 2 - 5 частини першої статті 10-1 Закону України </t>
    </r>
    <r>
      <rPr>
        <b/>
        <sz val="11"/>
        <rFont val="Calibri"/>
        <family val="2"/>
        <charset val="204"/>
      </rPr>
      <t>«</t>
    </r>
    <r>
      <rPr>
        <b/>
        <sz val="11"/>
        <rFont val="Times New Roman"/>
        <family val="1"/>
        <charset val="204"/>
      </rPr>
      <t>Про статус ветеранів війни, гарантії їх соціального захисту</t>
    </r>
    <r>
      <rPr>
        <b/>
        <sz val="11"/>
        <rFont val="Calibri"/>
        <family val="2"/>
        <charset val="204"/>
      </rPr>
      <t>»</t>
    </r>
    <r>
      <rPr>
        <b/>
        <sz val="11"/>
        <rFont val="Times New Roman"/>
        <family val="1"/>
        <charset val="204"/>
      </rPr>
      <t xml:space="preserve">,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t>
    </r>
    <r>
      <rPr>
        <b/>
        <sz val="11"/>
        <rFont val="Calibri"/>
        <family val="2"/>
        <charset val="204"/>
      </rPr>
      <t>«</t>
    </r>
    <r>
      <rPr>
        <b/>
        <sz val="11"/>
        <rFont val="Times New Roman"/>
        <family val="1"/>
        <charset val="204"/>
      </rPr>
      <t>Про статус ветеранів війни, гарантії їх соціального захисту</t>
    </r>
    <r>
      <rPr>
        <b/>
        <sz val="11"/>
        <rFont val="Calibri"/>
        <family val="2"/>
        <charset val="204"/>
      </rPr>
      <t>»</t>
    </r>
    <r>
      <rPr>
        <b/>
        <sz val="11"/>
        <rFont val="Times New Roman"/>
        <family val="1"/>
        <charset val="204"/>
      </rPr>
      <t>, та які потребують поліпшення житлових умов</t>
    </r>
  </si>
  <si>
    <r>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t>
    </r>
    <r>
      <rPr>
        <b/>
        <sz val="11"/>
        <rFont val="Calibri"/>
        <family val="2"/>
        <charset val="204"/>
      </rPr>
      <t>«</t>
    </r>
    <r>
      <rPr>
        <b/>
        <sz val="11"/>
        <rFont val="Times New Roman"/>
        <family val="1"/>
        <charset val="204"/>
      </rPr>
      <t>Про статус ветеранів війни, гарантії їх соціального захисту</t>
    </r>
    <r>
      <rPr>
        <b/>
        <sz val="11"/>
        <rFont val="Calibri"/>
        <family val="2"/>
        <charset val="204"/>
      </rPr>
      <t>»</t>
    </r>
    <r>
      <rPr>
        <b/>
        <sz val="11"/>
        <rFont val="Times New Roman"/>
        <family val="1"/>
        <charset val="204"/>
      </rPr>
      <t>, та які потребують поліпшення житлових умов</t>
    </r>
  </si>
  <si>
    <r>
      <t xml:space="preserve">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t>
    </r>
    <r>
      <rPr>
        <b/>
        <sz val="11"/>
        <rFont val="Calibri"/>
        <family val="2"/>
        <charset val="204"/>
      </rPr>
      <t>«</t>
    </r>
    <r>
      <rPr>
        <b/>
        <sz val="11"/>
        <rFont val="Times New Roman"/>
        <family val="1"/>
        <charset val="204"/>
      </rPr>
      <t>Про статус ветеранів війни, гарантії їх соціального захисту</t>
    </r>
    <r>
      <rPr>
        <b/>
        <sz val="11"/>
        <rFont val="Calibri"/>
        <family val="2"/>
        <charset val="204"/>
      </rPr>
      <t>»</t>
    </r>
    <r>
      <rPr>
        <b/>
        <sz val="11"/>
        <rFont val="Times New Roman"/>
        <family val="1"/>
        <charset val="204"/>
      </rPr>
      <t xml:space="preserve">,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t>
    </r>
    <r>
      <rPr>
        <b/>
        <sz val="11"/>
        <rFont val="Calibri"/>
        <family val="2"/>
        <charset val="204"/>
      </rPr>
      <t>«</t>
    </r>
    <r>
      <rPr>
        <b/>
        <sz val="11"/>
        <rFont val="Times New Roman"/>
        <family val="1"/>
        <charset val="204"/>
      </rPr>
      <t>Про статус ветеранів війни, гарантії їх  соціального захисту</t>
    </r>
    <r>
      <rPr>
        <b/>
        <sz val="11"/>
        <rFont val="Calibri"/>
        <family val="2"/>
        <charset val="204"/>
      </rPr>
      <t>»</t>
    </r>
    <r>
      <rPr>
        <b/>
        <sz val="11"/>
        <rFont val="Times New Roman"/>
        <family val="1"/>
        <charset val="204"/>
      </rPr>
      <t>, та які потребують поліпшення житлових умов</t>
    </r>
  </si>
  <si>
    <t>0640</t>
  </si>
  <si>
    <t>Інша діяльність у сфері житлово-комунального господарства</t>
  </si>
  <si>
    <t>Інформація про виконання бюджетних програм з деталізацією за кодами економічної класифікації видатків бюджету або класифікації кредитування бюджету коштів</t>
  </si>
  <si>
    <t>(найменування головного розпорядника коштів місцевого бюджету)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</si>
</sst>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charset val="204"/>
      <scheme val="minor"/>
    </font>
    <font>
      <sz val="12"/>
      <color theme="1"/>
      <name val="Times New Roman"/>
      <family val="1"/>
      <charset val="204"/>
    </font>
    <font>
      <b/>
      <sz val="13.5"/>
      <color theme="1"/>
      <name val="Times New Roman"/>
      <family val="1"/>
      <charset val="204"/>
    </font>
    <font>
      <sz val="10"/>
      <color theme="1"/>
      <name val="Times New Roman"/>
      <family val="1"/>
      <charset val="204"/>
    </font>
    <font>
      <i/>
      <sz val="12"/>
      <color theme="1"/>
      <name val="Times New Roman"/>
      <family val="1"/>
      <charset val="204"/>
    </font>
    <font>
      <sz val="11"/>
      <color theme="1"/>
      <name val="Times New Roman"/>
      <family val="1"/>
      <charset val="204"/>
    </font>
    <font>
      <u/>
      <sz val="12"/>
      <color theme="1"/>
      <name val="Times New Roman"/>
      <family val="1"/>
      <charset val="204"/>
    </font>
    <font>
      <sz val="11"/>
      <name val="Times New Roman"/>
      <family val="1"/>
      <charset val="204"/>
    </font>
    <font>
      <b/>
      <sz val="11"/>
      <name val="Times New Roman"/>
      <family val="1"/>
      <charset val="204"/>
    </font>
    <font>
      <sz val="8"/>
      <name val="Arial"/>
      <family val="2"/>
    </font>
    <font>
      <b/>
      <sz val="8"/>
      <name val="Times New Roman"/>
      <family val="1"/>
      <charset val="204"/>
    </font>
    <font>
      <i/>
      <sz val="11"/>
      <color theme="1"/>
      <name val="Times New Roman"/>
      <family val="1"/>
      <charset val="204"/>
    </font>
    <font>
      <b/>
      <sz val="11"/>
      <color theme="1"/>
      <name val="Times New Roman"/>
      <family val="1"/>
      <charset val="204"/>
    </font>
    <font>
      <b/>
      <i/>
      <sz val="8"/>
      <name val="Times New Roman"/>
      <family val="1"/>
      <charset val="204"/>
    </font>
    <font>
      <sz val="8"/>
      <color theme="1"/>
      <name val="Times New Roman"/>
      <family val="1"/>
      <charset val="204"/>
    </font>
    <font>
      <sz val="10"/>
      <name val="Times New Roman"/>
      <family val="1"/>
      <charset val="204"/>
    </font>
    <font>
      <sz val="11"/>
      <name val="Calibri"/>
      <family val="2"/>
      <charset val="204"/>
      <scheme val="minor"/>
    </font>
    <font>
      <sz val="11"/>
      <name val="Calibri"/>
      <family val="2"/>
      <charset val="204"/>
    </font>
    <font>
      <b/>
      <i/>
      <sz val="11"/>
      <color theme="1"/>
      <name val="Times New Roman"/>
      <family val="1"/>
      <charset val="204"/>
    </font>
    <font>
      <sz val="7"/>
      <color theme="1"/>
      <name val="Times New Roman"/>
      <family val="1"/>
      <charset val="204"/>
    </font>
    <font>
      <sz val="11"/>
      <color rgb="FFFF0000"/>
      <name val="Times New Roman"/>
      <family val="1"/>
      <charset val="204"/>
    </font>
    <font>
      <b/>
      <sz val="11"/>
      <color theme="1"/>
      <name val="Calibri"/>
      <family val="2"/>
      <charset val="204"/>
    </font>
    <font>
      <b/>
      <sz val="11"/>
      <name val="Calibri"/>
      <family val="2"/>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s>
  <cellStyleXfs count="2">
    <xf numFmtId="0" fontId="0" fillId="0" borderId="0"/>
    <xf numFmtId="0" fontId="9" fillId="0" borderId="0"/>
  </cellStyleXfs>
  <cellXfs count="90">
    <xf numFmtId="0" fontId="0" fillId="0" borderId="0" xfId="0"/>
    <xf numFmtId="0" fontId="5" fillId="0" borderId="0" xfId="0" applyFont="1"/>
    <xf numFmtId="0" fontId="3" fillId="0" borderId="0" xfId="0" applyFont="1"/>
    <xf numFmtId="0" fontId="10" fillId="0" borderId="0" xfId="1" applyNumberFormat="1" applyFont="1" applyBorder="1" applyAlignment="1">
      <alignment wrapText="1"/>
    </xf>
    <xf numFmtId="0" fontId="11" fillId="0" borderId="0" xfId="0" applyFont="1"/>
    <xf numFmtId="0" fontId="12" fillId="0" borderId="0" xfId="0" applyFont="1" applyAlignment="1">
      <alignment horizontal="center"/>
    </xf>
    <xf numFmtId="0" fontId="13" fillId="0" borderId="0" xfId="1" applyNumberFormat="1" applyFont="1" applyBorder="1" applyAlignment="1">
      <alignment wrapText="1"/>
    </xf>
    <xf numFmtId="164" fontId="10" fillId="0" borderId="0" xfId="1" applyNumberFormat="1" applyFont="1" applyBorder="1" applyAlignment="1">
      <alignment wrapText="1"/>
    </xf>
    <xf numFmtId="164" fontId="12" fillId="0" borderId="0" xfId="0" applyNumberFormat="1" applyFont="1" applyAlignment="1">
      <alignment horizontal="center"/>
    </xf>
    <xf numFmtId="0" fontId="12" fillId="0" borderId="0" xfId="0" applyFont="1"/>
    <xf numFmtId="49" fontId="5" fillId="0" borderId="0" xfId="0" applyNumberFormat="1" applyFont="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15" fillId="0" borderId="0" xfId="1" applyNumberFormat="1" applyFont="1" applyBorder="1" applyAlignment="1">
      <alignment wrapText="1"/>
    </xf>
    <xf numFmtId="4" fontId="5" fillId="0" borderId="0" xfId="0" applyNumberFormat="1" applyFont="1"/>
    <xf numFmtId="4" fontId="8" fillId="0" borderId="0" xfId="1" applyNumberFormat="1" applyFont="1" applyBorder="1" applyAlignment="1">
      <alignment wrapText="1"/>
    </xf>
    <xf numFmtId="4" fontId="7" fillId="0" borderId="0" xfId="1" applyNumberFormat="1" applyFont="1" applyBorder="1" applyAlignment="1">
      <alignment wrapText="1"/>
    </xf>
    <xf numFmtId="0" fontId="7" fillId="0" borderId="11" xfId="0" applyFont="1" applyBorder="1" applyAlignment="1">
      <alignment horizontal="center" vertical="center" wrapText="1"/>
    </xf>
    <xf numFmtId="0" fontId="7" fillId="0" borderId="11" xfId="0" applyNumberFormat="1" applyFont="1" applyBorder="1" applyAlignment="1">
      <alignmen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justify" vertical="center" wrapText="1"/>
    </xf>
    <xf numFmtId="0" fontId="7" fillId="2" borderId="11" xfId="0" applyFont="1" applyFill="1" applyBorder="1" applyAlignment="1">
      <alignment vertical="center" wrapText="1"/>
    </xf>
    <xf numFmtId="0" fontId="5" fillId="2" borderId="11"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7" fillId="2" borderId="11" xfId="1" applyNumberFormat="1" applyFont="1" applyFill="1" applyBorder="1" applyAlignment="1">
      <alignment horizontal="left" vertical="center" wrapText="1"/>
    </xf>
    <xf numFmtId="164" fontId="5" fillId="0" borderId="11" xfId="0" applyNumberFormat="1" applyFont="1" applyBorder="1" applyAlignment="1">
      <alignment horizontal="center" vertical="center" wrapText="1"/>
    </xf>
    <xf numFmtId="0" fontId="5" fillId="2" borderId="1" xfId="0" applyFont="1" applyFill="1" applyBorder="1" applyAlignment="1">
      <alignment horizontal="justify"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1" xfId="0" applyFont="1" applyBorder="1" applyAlignment="1">
      <alignment horizontal="center" vertical="center" wrapText="1"/>
    </xf>
    <xf numFmtId="164" fontId="0" fillId="0" borderId="11" xfId="0" applyNumberFormat="1" applyFont="1" applyBorder="1" applyAlignment="1">
      <alignment horizontal="center" vertical="center" wrapText="1"/>
    </xf>
    <xf numFmtId="0" fontId="18" fillId="0" borderId="0" xfId="0" applyFont="1"/>
    <xf numFmtId="0" fontId="5" fillId="0" borderId="0" xfId="0" applyFont="1" applyAlignment="1">
      <alignment horizontal="center"/>
    </xf>
    <xf numFmtId="0" fontId="7" fillId="2" borderId="11" xfId="0" applyFont="1" applyFill="1" applyBorder="1" applyAlignment="1">
      <alignment horizontal="center" vertical="center" wrapText="1"/>
    </xf>
    <xf numFmtId="0" fontId="7" fillId="2" borderId="11" xfId="0" applyNumberFormat="1" applyFont="1" applyFill="1" applyBorder="1" applyAlignment="1">
      <alignment vertical="center" wrapText="1"/>
    </xf>
    <xf numFmtId="164" fontId="5" fillId="2" borderId="11" xfId="0" applyNumberFormat="1" applyFont="1" applyFill="1" applyBorder="1" applyAlignment="1">
      <alignment horizontal="center" vertical="center" wrapText="1"/>
    </xf>
    <xf numFmtId="164" fontId="7" fillId="2" borderId="11"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164" fontId="5" fillId="2" borderId="9" xfId="0" applyNumberFormat="1" applyFont="1" applyFill="1" applyBorder="1" applyAlignment="1">
      <alignment horizontal="center" vertical="center" wrapText="1"/>
    </xf>
    <xf numFmtId="49" fontId="5" fillId="2" borderId="4" xfId="0" applyNumberFormat="1" applyFont="1" applyFill="1" applyBorder="1" applyAlignment="1">
      <alignment horizontal="justify" vertical="center" wrapText="1"/>
    </xf>
    <xf numFmtId="0" fontId="5" fillId="2" borderId="11" xfId="0" applyFont="1" applyFill="1" applyBorder="1" applyAlignment="1">
      <alignment horizontal="justify" vertical="center" wrapText="1"/>
    </xf>
    <xf numFmtId="49" fontId="12" fillId="2" borderId="11" xfId="0"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164" fontId="12" fillId="2" borderId="11" xfId="0" applyNumberFormat="1" applyFont="1" applyFill="1" applyBorder="1" applyAlignment="1">
      <alignment horizontal="center" vertical="center" wrapText="1"/>
    </xf>
    <xf numFmtId="0" fontId="0" fillId="2" borderId="11" xfId="0" applyFont="1" applyFill="1" applyBorder="1" applyAlignment="1">
      <alignment horizontal="center" vertical="center" wrapText="1"/>
    </xf>
    <xf numFmtId="164" fontId="0" fillId="2" borderId="11" xfId="0" applyNumberFormat="1" applyFont="1" applyFill="1" applyBorder="1" applyAlignment="1">
      <alignment horizontal="center" vertical="center" wrapText="1"/>
    </xf>
    <xf numFmtId="164" fontId="16" fillId="2" borderId="1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9" fontId="12" fillId="2" borderId="4" xfId="0" applyNumberFormat="1"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0" fontId="8" fillId="2" borderId="12" xfId="1" applyNumberFormat="1"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5" fillId="2" borderId="0" xfId="0" applyFont="1" applyFill="1" applyAlignment="1">
      <alignment vertical="center" wrapText="1"/>
    </xf>
    <xf numFmtId="49" fontId="5" fillId="2" borderId="0" xfId="0" applyNumberFormat="1" applyFont="1" applyFill="1" applyAlignment="1">
      <alignment vertical="center" wrapText="1"/>
    </xf>
    <xf numFmtId="0" fontId="5" fillId="2" borderId="0" xfId="0" applyFont="1" applyFill="1" applyAlignment="1">
      <alignment horizontal="center" vertical="center" wrapText="1"/>
    </xf>
    <xf numFmtId="0" fontId="20" fillId="0" borderId="0" xfId="0" applyFont="1"/>
    <xf numFmtId="164" fontId="5" fillId="0" borderId="0" xfId="0" applyNumberFormat="1" applyFont="1"/>
    <xf numFmtId="164" fontId="18" fillId="0" borderId="0" xfId="0" applyNumberFormat="1" applyFont="1"/>
    <xf numFmtId="164" fontId="0" fillId="2" borderId="12"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49" fontId="12" fillId="2" borderId="13" xfId="0" applyNumberFormat="1"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Alignment="1">
      <alignment horizontal="left" vertical="center" wrapText="1"/>
    </xf>
    <xf numFmtId="164"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2" borderId="4" xfId="0" applyFont="1" applyFill="1" applyBorder="1" applyAlignment="1">
      <alignment vertical="center" wrapText="1"/>
    </xf>
    <xf numFmtId="0" fontId="12" fillId="2" borderId="10" xfId="0" applyFont="1" applyFill="1" applyBorder="1" applyAlignment="1">
      <alignment vertical="center" wrapText="1"/>
    </xf>
    <xf numFmtId="0" fontId="12" fillId="2" borderId="5" xfId="0" applyFont="1" applyFill="1" applyBorder="1" applyAlignment="1">
      <alignmen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13" xfId="0" applyFont="1" applyBorder="1" applyAlignment="1">
      <alignment vertical="center" wrapText="1"/>
    </xf>
    <xf numFmtId="0" fontId="12" fillId="0" borderId="0" xfId="0" applyFont="1" applyBorder="1" applyAlignment="1">
      <alignment vertical="center" wrapText="1"/>
    </xf>
    <xf numFmtId="0" fontId="12" fillId="0" borderId="14" xfId="0" applyFont="1" applyBorder="1" applyAlignment="1">
      <alignment vertical="center" wrapText="1"/>
    </xf>
    <xf numFmtId="164"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cellXfs>
  <cellStyles count="2">
    <cellStyle name="Обычный" xfId="0" builtinId="0"/>
    <cellStyle name="Обычный_Лист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3"/>
  <sheetViews>
    <sheetView tabSelected="1" topLeftCell="A450" workbookViewId="0">
      <selection activeCell="J470" sqref="J470"/>
    </sheetView>
  </sheetViews>
  <sheetFormatPr defaultColWidth="9.140625" defaultRowHeight="15" x14ac:dyDescent="0.25"/>
  <cols>
    <col min="1" max="1" width="14.5703125" style="11" customWidth="1"/>
    <col min="2" max="2" width="11.7109375" style="11" customWidth="1"/>
    <col min="3" max="3" width="65.140625" style="11" customWidth="1"/>
    <col min="4" max="4" width="14" style="12" customWidth="1"/>
    <col min="5" max="5" width="12.28515625" style="12" customWidth="1"/>
    <col min="6" max="6" width="13.5703125" style="12" customWidth="1"/>
    <col min="7" max="7" width="10.85546875" style="12" customWidth="1"/>
    <col min="8" max="8" width="14" style="12" customWidth="1"/>
    <col min="9" max="9" width="11.85546875" style="12" customWidth="1"/>
    <col min="10" max="10" width="13" style="1" customWidth="1"/>
    <col min="11" max="11" width="19" style="1" customWidth="1"/>
    <col min="12" max="15" width="13" style="1" customWidth="1"/>
    <col min="16" max="16384" width="9.140625" style="1"/>
  </cols>
  <sheetData>
    <row r="1" spans="1:12" ht="39.75" customHeight="1" x14ac:dyDescent="0.25">
      <c r="A1" s="64" t="s">
        <v>132</v>
      </c>
      <c r="B1" s="64"/>
      <c r="C1" s="64"/>
      <c r="D1" s="64"/>
      <c r="E1" s="64"/>
      <c r="F1" s="64"/>
      <c r="G1" s="64"/>
      <c r="H1" s="64"/>
      <c r="I1" s="64"/>
    </row>
    <row r="2" spans="1:12" ht="6" customHeight="1" x14ac:dyDescent="0.25"/>
    <row r="3" spans="1:12" ht="15.75" x14ac:dyDescent="0.25">
      <c r="A3" s="65" t="s">
        <v>17</v>
      </c>
      <c r="B3" s="65"/>
      <c r="C3" s="65"/>
      <c r="D3" s="65"/>
      <c r="E3" s="65"/>
      <c r="F3" s="65"/>
      <c r="G3" s="65"/>
      <c r="H3" s="65"/>
      <c r="I3" s="65"/>
    </row>
    <row r="4" spans="1:12" x14ac:dyDescent="0.25">
      <c r="A4" s="68" t="s">
        <v>133</v>
      </c>
      <c r="B4" s="68"/>
      <c r="C4" s="68"/>
      <c r="D4" s="68"/>
      <c r="E4" s="68"/>
      <c r="F4" s="68"/>
      <c r="G4" s="68"/>
      <c r="H4" s="68"/>
      <c r="I4" s="68"/>
    </row>
    <row r="5" spans="1:12" ht="9.75" customHeight="1" x14ac:dyDescent="0.25"/>
    <row r="6" spans="1:12" ht="15.75" x14ac:dyDescent="0.25">
      <c r="A6" s="69" t="s">
        <v>116</v>
      </c>
      <c r="B6" s="69"/>
      <c r="C6" s="69"/>
      <c r="D6" s="69"/>
      <c r="E6" s="69"/>
      <c r="F6" s="69"/>
      <c r="G6" s="69"/>
      <c r="H6" s="69"/>
      <c r="I6" s="69"/>
    </row>
    <row r="7" spans="1:12" ht="15.75" x14ac:dyDescent="0.25">
      <c r="A7" s="27"/>
      <c r="H7" s="28" t="s">
        <v>0</v>
      </c>
      <c r="I7" s="28"/>
    </row>
    <row r="8" spans="1:12" s="2" customFormat="1" ht="18.75" customHeight="1" x14ac:dyDescent="0.2">
      <c r="A8" s="70" t="s">
        <v>1</v>
      </c>
      <c r="B8" s="72" t="s">
        <v>93</v>
      </c>
      <c r="C8" s="74" t="s">
        <v>2</v>
      </c>
      <c r="D8" s="66" t="s">
        <v>16</v>
      </c>
      <c r="E8" s="67"/>
      <c r="F8" s="66" t="s">
        <v>3</v>
      </c>
      <c r="G8" s="67"/>
      <c r="H8" s="66" t="s">
        <v>4</v>
      </c>
      <c r="I8" s="67"/>
    </row>
    <row r="9" spans="1:12" s="2" customFormat="1" ht="63" customHeight="1" x14ac:dyDescent="0.2">
      <c r="A9" s="71"/>
      <c r="B9" s="73"/>
      <c r="C9" s="75"/>
      <c r="D9" s="29" t="s">
        <v>117</v>
      </c>
      <c r="E9" s="29" t="s">
        <v>118</v>
      </c>
      <c r="F9" s="29" t="s">
        <v>117</v>
      </c>
      <c r="G9" s="29" t="s">
        <v>118</v>
      </c>
      <c r="H9" s="29" t="s">
        <v>117</v>
      </c>
      <c r="I9" s="29" t="s">
        <v>118</v>
      </c>
    </row>
    <row r="10" spans="1:12" s="2" customFormat="1" ht="16.5" customHeight="1" x14ac:dyDescent="0.2">
      <c r="A10" s="29" t="s">
        <v>5</v>
      </c>
      <c r="B10" s="29" t="s">
        <v>6</v>
      </c>
      <c r="C10" s="29" t="s">
        <v>7</v>
      </c>
      <c r="D10" s="29" t="s">
        <v>8</v>
      </c>
      <c r="E10" s="29" t="s">
        <v>9</v>
      </c>
      <c r="F10" s="29" t="s">
        <v>10</v>
      </c>
      <c r="G10" s="29" t="s">
        <v>11</v>
      </c>
      <c r="H10" s="29" t="s">
        <v>12</v>
      </c>
      <c r="I10" s="29" t="s">
        <v>13</v>
      </c>
    </row>
    <row r="11" spans="1:12" ht="21.75" customHeight="1" x14ac:dyDescent="0.25">
      <c r="A11" s="82" t="s">
        <v>14</v>
      </c>
      <c r="B11" s="83"/>
      <c r="C11" s="84"/>
      <c r="D11" s="88">
        <f>D13+D37</f>
        <v>2841773.7000000011</v>
      </c>
      <c r="E11" s="88">
        <f t="shared" ref="E11:I11" si="0">E13+E37</f>
        <v>2735819.1</v>
      </c>
      <c r="F11" s="77">
        <f t="shared" si="0"/>
        <v>994865.19999999984</v>
      </c>
      <c r="G11" s="77">
        <f>G13+G37</f>
        <v>887174.69999999984</v>
      </c>
      <c r="H11" s="77">
        <f>H13+H37</f>
        <v>3836638.9000000008</v>
      </c>
      <c r="I11" s="77">
        <f t="shared" si="0"/>
        <v>3622993.8000000007</v>
      </c>
      <c r="J11" s="9"/>
      <c r="K11" s="14"/>
    </row>
    <row r="12" spans="1:12" ht="17.25" customHeight="1" x14ac:dyDescent="0.25">
      <c r="A12" s="85" t="s">
        <v>15</v>
      </c>
      <c r="B12" s="86"/>
      <c r="C12" s="87"/>
      <c r="D12" s="89"/>
      <c r="E12" s="89"/>
      <c r="F12" s="78"/>
      <c r="G12" s="78"/>
      <c r="H12" s="78"/>
      <c r="I12" s="78"/>
      <c r="J12" s="9"/>
      <c r="K12" s="14"/>
    </row>
    <row r="13" spans="1:12" ht="21" customHeight="1" x14ac:dyDescent="0.25">
      <c r="A13" s="35">
        <v>2000</v>
      </c>
      <c r="B13" s="22"/>
      <c r="C13" s="36" t="s">
        <v>19</v>
      </c>
      <c r="D13" s="37">
        <f>D14+D16+D17+D32+D34+D36</f>
        <v>2841773.7000000011</v>
      </c>
      <c r="E13" s="37">
        <f t="shared" ref="E13:I13" si="1">E14+E16+E17+E32+E34+E36</f>
        <v>2735819.1</v>
      </c>
      <c r="F13" s="37">
        <f t="shared" si="1"/>
        <v>178185.69999999998</v>
      </c>
      <c r="G13" s="37">
        <f t="shared" si="1"/>
        <v>89227.1</v>
      </c>
      <c r="H13" s="37">
        <f t="shared" si="1"/>
        <v>3019959.4000000008</v>
      </c>
      <c r="I13" s="37">
        <f t="shared" si="1"/>
        <v>2825046.2000000007</v>
      </c>
      <c r="J13" s="3"/>
      <c r="K13" s="15"/>
      <c r="L13" s="3"/>
    </row>
    <row r="14" spans="1:12" ht="21" customHeight="1" x14ac:dyDescent="0.25">
      <c r="A14" s="35">
        <v>2110</v>
      </c>
      <c r="B14" s="22"/>
      <c r="C14" s="36" t="s">
        <v>20</v>
      </c>
      <c r="D14" s="37">
        <f>D15</f>
        <v>1838612.5000000002</v>
      </c>
      <c r="E14" s="37">
        <f t="shared" ref="E14:I14" si="2">E15</f>
        <v>1838609.3000000003</v>
      </c>
      <c r="F14" s="37">
        <f t="shared" si="2"/>
        <v>7317.4000000000005</v>
      </c>
      <c r="G14" s="37">
        <f t="shared" si="2"/>
        <v>4616.5</v>
      </c>
      <c r="H14" s="37">
        <f t="shared" si="2"/>
        <v>1845929.9000000001</v>
      </c>
      <c r="I14" s="37">
        <f t="shared" si="2"/>
        <v>1843225.8000000003</v>
      </c>
      <c r="J14" s="3"/>
      <c r="K14" s="15"/>
      <c r="L14" s="3"/>
    </row>
    <row r="15" spans="1:12" ht="21" customHeight="1" x14ac:dyDescent="0.25">
      <c r="A15" s="35">
        <v>2111</v>
      </c>
      <c r="B15" s="22"/>
      <c r="C15" s="36" t="s">
        <v>21</v>
      </c>
      <c r="D15" s="37">
        <f t="shared" ref="D15:I16" si="3">D49+D67+D89+D111+D131+D143+D152+D157+D162+D179+D196+D214+D228+D245+D251+D273+D296+D314+D327+D364+D381+D398+D413</f>
        <v>1838612.5000000002</v>
      </c>
      <c r="E15" s="37">
        <f t="shared" si="3"/>
        <v>1838609.3000000003</v>
      </c>
      <c r="F15" s="37">
        <f t="shared" si="3"/>
        <v>7317.4000000000005</v>
      </c>
      <c r="G15" s="37">
        <f t="shared" si="3"/>
        <v>4616.5</v>
      </c>
      <c r="H15" s="37">
        <f t="shared" si="3"/>
        <v>1845929.9000000001</v>
      </c>
      <c r="I15" s="37">
        <f t="shared" si="3"/>
        <v>1843225.8000000003</v>
      </c>
      <c r="J15" s="3"/>
      <c r="K15" s="16"/>
      <c r="L15" s="3"/>
    </row>
    <row r="16" spans="1:12" ht="21" customHeight="1" x14ac:dyDescent="0.25">
      <c r="A16" s="35">
        <v>2120</v>
      </c>
      <c r="B16" s="22"/>
      <c r="C16" s="36" t="s">
        <v>22</v>
      </c>
      <c r="D16" s="38">
        <f t="shared" si="3"/>
        <v>404494.8</v>
      </c>
      <c r="E16" s="38">
        <f t="shared" si="3"/>
        <v>403759.5</v>
      </c>
      <c r="F16" s="38">
        <f t="shared" si="3"/>
        <v>1609.8999999999999</v>
      </c>
      <c r="G16" s="38">
        <f t="shared" si="3"/>
        <v>1068.7</v>
      </c>
      <c r="H16" s="38">
        <f t="shared" si="3"/>
        <v>406104.7</v>
      </c>
      <c r="I16" s="38">
        <f t="shared" si="3"/>
        <v>404828.2</v>
      </c>
      <c r="K16" s="14"/>
    </row>
    <row r="17" spans="1:11" ht="21" customHeight="1" x14ac:dyDescent="0.25">
      <c r="A17" s="35">
        <v>2200</v>
      </c>
      <c r="B17" s="22"/>
      <c r="C17" s="36" t="s">
        <v>23</v>
      </c>
      <c r="D17" s="37">
        <f>D18+D19+D20+D21+D22+D23+D30</f>
        <v>555442.50000000023</v>
      </c>
      <c r="E17" s="37">
        <f t="shared" ref="E17:I17" si="4">E18+E19+E20+E21+E22+E23+E30</f>
        <v>470408.39999999997</v>
      </c>
      <c r="F17" s="37">
        <f t="shared" si="4"/>
        <v>168969</v>
      </c>
      <c r="G17" s="37">
        <f t="shared" si="4"/>
        <v>83081.3</v>
      </c>
      <c r="H17" s="37">
        <f t="shared" si="4"/>
        <v>724411.50000000023</v>
      </c>
      <c r="I17" s="37">
        <f t="shared" si="4"/>
        <v>553489.70000000007</v>
      </c>
      <c r="K17" s="14"/>
    </row>
    <row r="18" spans="1:11" ht="21" customHeight="1" x14ac:dyDescent="0.25">
      <c r="A18" s="35">
        <v>2210</v>
      </c>
      <c r="B18" s="22"/>
      <c r="C18" s="36" t="s">
        <v>24</v>
      </c>
      <c r="D18" s="38">
        <f>D52+D70+D92+D114+D165+D182+D199+D233+D239+D247+D253+D257+D263+D276+D292+D299+D310+D317+D330+D342+D367+D384+D401+D416+D430+D360+D217</f>
        <v>35613.399999999994</v>
      </c>
      <c r="E18" s="38">
        <f t="shared" ref="E18:I18" si="5">E52+E70+E92+E114+E165+E182+E199+E233+E239+E247+E253+E257+E263+E276+E292+E299+E310+E317+E330+E342+E367+E384+E401+E416+E430+E360+E217</f>
        <v>28681.3</v>
      </c>
      <c r="F18" s="38">
        <f t="shared" si="5"/>
        <v>1040.9000000000001</v>
      </c>
      <c r="G18" s="38">
        <f t="shared" si="5"/>
        <v>13108.200000000003</v>
      </c>
      <c r="H18" s="38">
        <f t="shared" si="5"/>
        <v>36654.299999999996</v>
      </c>
      <c r="I18" s="38">
        <f t="shared" si="5"/>
        <v>41789.500000000007</v>
      </c>
      <c r="J18" s="58"/>
      <c r="K18" s="14"/>
    </row>
    <row r="19" spans="1:11" ht="21" customHeight="1" x14ac:dyDescent="0.25">
      <c r="A19" s="35">
        <v>2220</v>
      </c>
      <c r="B19" s="22"/>
      <c r="C19" s="36" t="s">
        <v>25</v>
      </c>
      <c r="D19" s="37">
        <f t="shared" ref="D19:I19" si="6">D71+D93+D115+D218+D417+D277</f>
        <v>934.4</v>
      </c>
      <c r="E19" s="37">
        <f t="shared" si="6"/>
        <v>593.59999999999991</v>
      </c>
      <c r="F19" s="37">
        <f t="shared" si="6"/>
        <v>0</v>
      </c>
      <c r="G19" s="37">
        <f t="shared" si="6"/>
        <v>0</v>
      </c>
      <c r="H19" s="37">
        <f t="shared" si="6"/>
        <v>934.4</v>
      </c>
      <c r="I19" s="37">
        <f t="shared" si="6"/>
        <v>593.59999999999991</v>
      </c>
      <c r="K19" s="14"/>
    </row>
    <row r="20" spans="1:11" s="4" customFormat="1" ht="21" customHeight="1" x14ac:dyDescent="0.25">
      <c r="A20" s="35">
        <v>2230</v>
      </c>
      <c r="B20" s="22"/>
      <c r="C20" s="36" t="s">
        <v>26</v>
      </c>
      <c r="D20" s="37">
        <f t="shared" ref="D20:I20" si="7">D72+D94+D116+D278+D269</f>
        <v>24073.699999999997</v>
      </c>
      <c r="E20" s="37">
        <f t="shared" si="7"/>
        <v>4997.7</v>
      </c>
      <c r="F20" s="37">
        <f t="shared" si="7"/>
        <v>163840.6</v>
      </c>
      <c r="G20" s="37">
        <f t="shared" si="7"/>
        <v>67759.600000000006</v>
      </c>
      <c r="H20" s="37">
        <f t="shared" si="7"/>
        <v>187914.30000000005</v>
      </c>
      <c r="I20" s="37">
        <f t="shared" si="7"/>
        <v>72757.299999999988</v>
      </c>
      <c r="K20" s="14"/>
    </row>
    <row r="21" spans="1:11" ht="21" customHeight="1" x14ac:dyDescent="0.25">
      <c r="A21" s="35">
        <v>2240</v>
      </c>
      <c r="B21" s="22"/>
      <c r="C21" s="36" t="s">
        <v>27</v>
      </c>
      <c r="D21" s="38">
        <f>D53+D73+D95+D117+D134+D166+D183+D200+D219+D279+D300+D318+D331+D343+D368+D385+D402+D409+D418</f>
        <v>201125.20000000004</v>
      </c>
      <c r="E21" s="38">
        <f t="shared" ref="E21:I21" si="8">E53+E73+E95+E117+E134+E166+E183+E200+E219+E279+E300+E318+E331+E343+E368+E385+E402+E409+E418</f>
        <v>186544.99999999997</v>
      </c>
      <c r="F21" s="38">
        <f t="shared" si="8"/>
        <v>908.6</v>
      </c>
      <c r="G21" s="38">
        <f t="shared" si="8"/>
        <v>1274.3999999999999</v>
      </c>
      <c r="H21" s="38">
        <f t="shared" si="8"/>
        <v>202033.80000000002</v>
      </c>
      <c r="I21" s="38">
        <f t="shared" si="8"/>
        <v>187819.40000000002</v>
      </c>
      <c r="K21" s="14"/>
    </row>
    <row r="22" spans="1:11" ht="21" customHeight="1" x14ac:dyDescent="0.25">
      <c r="A22" s="17">
        <v>2250</v>
      </c>
      <c r="B22" s="30"/>
      <c r="C22" s="18" t="s">
        <v>28</v>
      </c>
      <c r="D22" s="25">
        <f t="shared" ref="D22:I22" si="9">D54+D419</f>
        <v>2957.2000000000003</v>
      </c>
      <c r="E22" s="25">
        <f t="shared" si="9"/>
        <v>2889.8</v>
      </c>
      <c r="F22" s="25">
        <f t="shared" si="9"/>
        <v>0</v>
      </c>
      <c r="G22" s="25">
        <f t="shared" si="9"/>
        <v>0</v>
      </c>
      <c r="H22" s="25">
        <f t="shared" si="9"/>
        <v>2957.2000000000003</v>
      </c>
      <c r="I22" s="25">
        <f t="shared" si="9"/>
        <v>2889.8</v>
      </c>
      <c r="K22" s="14"/>
    </row>
    <row r="23" spans="1:11" ht="21" customHeight="1" x14ac:dyDescent="0.25">
      <c r="A23" s="35">
        <v>2270</v>
      </c>
      <c r="B23" s="22"/>
      <c r="C23" s="21" t="s">
        <v>29</v>
      </c>
      <c r="D23" s="37">
        <f>D24+D25+D26+D27+D28+D29</f>
        <v>290205.3000000001</v>
      </c>
      <c r="E23" s="37">
        <f t="shared" ref="E23:I23" si="10">E24+E25+E26+E27+E28+E29</f>
        <v>246345</v>
      </c>
      <c r="F23" s="37">
        <f t="shared" si="10"/>
        <v>3178.9</v>
      </c>
      <c r="G23" s="37">
        <f t="shared" si="10"/>
        <v>939.0999999999998</v>
      </c>
      <c r="H23" s="37">
        <f t="shared" si="10"/>
        <v>293384.20000000007</v>
      </c>
      <c r="I23" s="37">
        <f t="shared" si="10"/>
        <v>247284.1</v>
      </c>
      <c r="K23" s="14"/>
    </row>
    <row r="24" spans="1:11" s="4" customFormat="1" ht="21" customHeight="1" x14ac:dyDescent="0.25">
      <c r="A24" s="35">
        <v>2271</v>
      </c>
      <c r="B24" s="22"/>
      <c r="C24" s="21" t="s">
        <v>30</v>
      </c>
      <c r="D24" s="38">
        <f>D56+D75+D97+D119+D136+D168+D185+D202+D281+D302+D333+D370+D387+D404+D421</f>
        <v>217529.80000000005</v>
      </c>
      <c r="E24" s="38">
        <f t="shared" ref="E24:I24" si="11">E56+E75+E97+E119+E136+E168+E185+E202+E281+E302+E333+E370+E387+E404+E421</f>
        <v>183477.2</v>
      </c>
      <c r="F24" s="38">
        <f t="shared" si="11"/>
        <v>647.70000000000005</v>
      </c>
      <c r="G24" s="38">
        <f t="shared" si="11"/>
        <v>849.59999999999991</v>
      </c>
      <c r="H24" s="38">
        <f t="shared" si="11"/>
        <v>218177.50000000003</v>
      </c>
      <c r="I24" s="38">
        <f t="shared" si="11"/>
        <v>184326.8</v>
      </c>
      <c r="K24" s="14"/>
    </row>
    <row r="25" spans="1:11" ht="21" customHeight="1" x14ac:dyDescent="0.25">
      <c r="A25" s="35">
        <v>2272</v>
      </c>
      <c r="B25" s="22"/>
      <c r="C25" s="21" t="s">
        <v>31</v>
      </c>
      <c r="D25" s="38">
        <f t="shared" ref="D25:I26" si="12">D57+D76+D98+D120+D137+D169+D186+D203+D221+D282+D303+D320+D334+D371+D388+D405+D422</f>
        <v>10382.9</v>
      </c>
      <c r="E25" s="38">
        <f t="shared" si="12"/>
        <v>9255.899999999996</v>
      </c>
      <c r="F25" s="38">
        <f t="shared" si="12"/>
        <v>238.3</v>
      </c>
      <c r="G25" s="38">
        <f t="shared" si="12"/>
        <v>19.3</v>
      </c>
      <c r="H25" s="38">
        <f t="shared" si="12"/>
        <v>10621.199999999999</v>
      </c>
      <c r="I25" s="38">
        <f t="shared" si="12"/>
        <v>9275.1999999999971</v>
      </c>
      <c r="K25" s="14"/>
    </row>
    <row r="26" spans="1:11" ht="21" customHeight="1" x14ac:dyDescent="0.25">
      <c r="A26" s="35">
        <v>2273</v>
      </c>
      <c r="B26" s="22"/>
      <c r="C26" s="21" t="s">
        <v>32</v>
      </c>
      <c r="D26" s="38">
        <f t="shared" si="12"/>
        <v>52129.5</v>
      </c>
      <c r="E26" s="38">
        <f t="shared" si="12"/>
        <v>47122.500000000007</v>
      </c>
      <c r="F26" s="38">
        <f t="shared" si="12"/>
        <v>2292.9</v>
      </c>
      <c r="G26" s="38">
        <f t="shared" si="12"/>
        <v>46.3</v>
      </c>
      <c r="H26" s="38">
        <f t="shared" si="12"/>
        <v>54422.399999999994</v>
      </c>
      <c r="I26" s="38">
        <f t="shared" si="12"/>
        <v>47168.80000000001</v>
      </c>
      <c r="K26" s="14"/>
    </row>
    <row r="27" spans="1:11" s="4" customFormat="1" ht="21" customHeight="1" x14ac:dyDescent="0.25">
      <c r="A27" s="35">
        <v>2274</v>
      </c>
      <c r="B27" s="22"/>
      <c r="C27" s="21" t="s">
        <v>33</v>
      </c>
      <c r="D27" s="37">
        <f t="shared" ref="D27:I27" si="13">D78+D100+D122+D373</f>
        <v>55.900000000000006</v>
      </c>
      <c r="E27" s="37">
        <f t="shared" si="13"/>
        <v>46.5</v>
      </c>
      <c r="F27" s="37">
        <f t="shared" si="13"/>
        <v>0</v>
      </c>
      <c r="G27" s="37">
        <f t="shared" si="13"/>
        <v>0</v>
      </c>
      <c r="H27" s="37">
        <f t="shared" si="13"/>
        <v>55.900000000000006</v>
      </c>
      <c r="I27" s="37">
        <f t="shared" si="13"/>
        <v>46.5</v>
      </c>
      <c r="K27" s="14"/>
    </row>
    <row r="28" spans="1:11" ht="21" customHeight="1" x14ac:dyDescent="0.25">
      <c r="A28" s="35">
        <v>2275</v>
      </c>
      <c r="B28" s="22"/>
      <c r="C28" s="21" t="s">
        <v>91</v>
      </c>
      <c r="D28" s="37">
        <f>D59+D79+D101+D123+D171+D188+D205+D223+D374+D390+D424+D139+D284</f>
        <v>7119.4</v>
      </c>
      <c r="E28" s="37">
        <f t="shared" ref="E28:I28" si="14">E59+E79+E101+E123+E171+E188+E205+E223+E374+E390+E424+E139+E284</f>
        <v>4087.0000000000005</v>
      </c>
      <c r="F28" s="37">
        <f t="shared" si="14"/>
        <v>0</v>
      </c>
      <c r="G28" s="37">
        <f t="shared" si="14"/>
        <v>23.9</v>
      </c>
      <c r="H28" s="37">
        <f t="shared" si="14"/>
        <v>7119.4</v>
      </c>
      <c r="I28" s="37">
        <f t="shared" si="14"/>
        <v>4110.9000000000005</v>
      </c>
    </row>
    <row r="29" spans="1:11" ht="21" customHeight="1" x14ac:dyDescent="0.25">
      <c r="A29" s="35">
        <v>2276</v>
      </c>
      <c r="B29" s="22"/>
      <c r="C29" s="21" t="s">
        <v>34</v>
      </c>
      <c r="D29" s="37">
        <f t="shared" ref="D29:I29" si="15">D80+D102+D124</f>
        <v>2987.8</v>
      </c>
      <c r="E29" s="37">
        <f t="shared" si="15"/>
        <v>2355.9</v>
      </c>
      <c r="F29" s="37">
        <f t="shared" si="15"/>
        <v>0</v>
      </c>
      <c r="G29" s="37">
        <f t="shared" si="15"/>
        <v>0</v>
      </c>
      <c r="H29" s="37">
        <f t="shared" si="15"/>
        <v>2987.8</v>
      </c>
      <c r="I29" s="37">
        <f t="shared" si="15"/>
        <v>2355.9</v>
      </c>
      <c r="K29" s="14"/>
    </row>
    <row r="30" spans="1:11" ht="36.75" customHeight="1" x14ac:dyDescent="0.25">
      <c r="A30" s="19">
        <v>2280</v>
      </c>
      <c r="B30" s="20"/>
      <c r="C30" s="26" t="s">
        <v>42</v>
      </c>
      <c r="D30" s="37">
        <f>D31</f>
        <v>533.29999999999995</v>
      </c>
      <c r="E30" s="37">
        <f t="shared" ref="E30:I30" si="16">E31</f>
        <v>356</v>
      </c>
      <c r="F30" s="37">
        <f t="shared" si="16"/>
        <v>0</v>
      </c>
      <c r="G30" s="37">
        <f t="shared" si="16"/>
        <v>0</v>
      </c>
      <c r="H30" s="37">
        <f t="shared" si="16"/>
        <v>533.29999999999995</v>
      </c>
      <c r="I30" s="37">
        <f t="shared" si="16"/>
        <v>356</v>
      </c>
      <c r="K30" s="14"/>
    </row>
    <row r="31" spans="1:11" ht="36.75" customHeight="1" x14ac:dyDescent="0.25">
      <c r="A31" s="35">
        <v>2282</v>
      </c>
      <c r="B31" s="22"/>
      <c r="C31" s="21" t="s">
        <v>35</v>
      </c>
      <c r="D31" s="38">
        <f>D60+D81+D103+D125+D172+D189+D206+D224+D285+D336+D347+D375+D391+D425</f>
        <v>533.29999999999995</v>
      </c>
      <c r="E31" s="38">
        <f t="shared" ref="E31:I31" si="17">E60+E81+E103+E125+E172+E189+E206+E224+E285+E336+E347+E375+E391+E425</f>
        <v>356</v>
      </c>
      <c r="F31" s="38">
        <f t="shared" si="17"/>
        <v>0</v>
      </c>
      <c r="G31" s="38">
        <f t="shared" si="17"/>
        <v>0</v>
      </c>
      <c r="H31" s="38">
        <f t="shared" si="17"/>
        <v>533.29999999999995</v>
      </c>
      <c r="I31" s="38">
        <f t="shared" si="17"/>
        <v>356</v>
      </c>
      <c r="K31" s="14"/>
    </row>
    <row r="32" spans="1:11" ht="21" customHeight="1" x14ac:dyDescent="0.25">
      <c r="A32" s="19">
        <v>2600</v>
      </c>
      <c r="B32" s="20"/>
      <c r="C32" s="26" t="s">
        <v>43</v>
      </c>
      <c r="D32" s="37">
        <f>D33</f>
        <v>43008.2</v>
      </c>
      <c r="E32" s="37">
        <f t="shared" ref="E32:I32" si="18">E33</f>
        <v>22912.7</v>
      </c>
      <c r="F32" s="37">
        <f t="shared" si="18"/>
        <v>0</v>
      </c>
      <c r="G32" s="37">
        <f t="shared" si="18"/>
        <v>0</v>
      </c>
      <c r="H32" s="37">
        <f t="shared" si="18"/>
        <v>43008.2</v>
      </c>
      <c r="I32" s="37">
        <f t="shared" si="18"/>
        <v>22912.7</v>
      </c>
      <c r="K32" s="14"/>
    </row>
    <row r="33" spans="1:12" ht="37.5" customHeight="1" x14ac:dyDescent="0.25">
      <c r="A33" s="19">
        <v>2610</v>
      </c>
      <c r="B33" s="20"/>
      <c r="C33" s="21" t="s">
        <v>44</v>
      </c>
      <c r="D33" s="37">
        <f t="shared" ref="D33:I33" si="19">D146+D434</f>
        <v>43008.2</v>
      </c>
      <c r="E33" s="37">
        <f t="shared" si="19"/>
        <v>22912.7</v>
      </c>
      <c r="F33" s="37">
        <f t="shared" si="19"/>
        <v>0</v>
      </c>
      <c r="G33" s="37">
        <f t="shared" si="19"/>
        <v>0</v>
      </c>
      <c r="H33" s="37">
        <f t="shared" si="19"/>
        <v>43008.2</v>
      </c>
      <c r="I33" s="37">
        <f t="shared" si="19"/>
        <v>22912.7</v>
      </c>
      <c r="K33" s="14"/>
    </row>
    <row r="34" spans="1:12" ht="21" customHeight="1" x14ac:dyDescent="0.25">
      <c r="A34" s="35">
        <v>2700</v>
      </c>
      <c r="B34" s="22"/>
      <c r="C34" s="21" t="s">
        <v>36</v>
      </c>
      <c r="D34" s="37">
        <f>D35</f>
        <v>90.5</v>
      </c>
      <c r="E34" s="37">
        <f t="shared" ref="E34:I34" si="20">E35</f>
        <v>48.9</v>
      </c>
      <c r="F34" s="37">
        <f t="shared" si="20"/>
        <v>0</v>
      </c>
      <c r="G34" s="37">
        <f t="shared" si="20"/>
        <v>0</v>
      </c>
      <c r="H34" s="37">
        <f t="shared" si="20"/>
        <v>90.5</v>
      </c>
      <c r="I34" s="37">
        <f t="shared" si="20"/>
        <v>48.9</v>
      </c>
      <c r="J34" s="3"/>
      <c r="K34" s="16"/>
      <c r="L34" s="3"/>
    </row>
    <row r="35" spans="1:12" ht="21" customHeight="1" x14ac:dyDescent="0.25">
      <c r="A35" s="35">
        <v>2730</v>
      </c>
      <c r="B35" s="22"/>
      <c r="C35" s="21" t="s">
        <v>37</v>
      </c>
      <c r="D35" s="37">
        <f>D210</f>
        <v>90.5</v>
      </c>
      <c r="E35" s="37">
        <f t="shared" ref="E35:I35" si="21">E210</f>
        <v>48.9</v>
      </c>
      <c r="F35" s="37">
        <f t="shared" si="21"/>
        <v>0</v>
      </c>
      <c r="G35" s="37">
        <f t="shared" si="21"/>
        <v>0</v>
      </c>
      <c r="H35" s="37">
        <f t="shared" si="21"/>
        <v>90.5</v>
      </c>
      <c r="I35" s="37">
        <f t="shared" si="21"/>
        <v>48.9</v>
      </c>
      <c r="J35" s="3"/>
      <c r="K35" s="16"/>
      <c r="L35" s="3"/>
    </row>
    <row r="36" spans="1:12" ht="21" customHeight="1" x14ac:dyDescent="0.25">
      <c r="A36" s="39">
        <v>2800</v>
      </c>
      <c r="B36" s="22"/>
      <c r="C36" s="36" t="s">
        <v>38</v>
      </c>
      <c r="D36" s="37">
        <f>D61+D82+D104+D173+D392+D426</f>
        <v>125.2</v>
      </c>
      <c r="E36" s="37">
        <f t="shared" ref="E36:I36" si="22">E61+E82+E104+E173+E392+E426</f>
        <v>80.3</v>
      </c>
      <c r="F36" s="37">
        <f t="shared" si="22"/>
        <v>289.39999999999998</v>
      </c>
      <c r="G36" s="37">
        <f t="shared" si="22"/>
        <v>460.59999999999997</v>
      </c>
      <c r="H36" s="37">
        <f t="shared" si="22"/>
        <v>414.59999999999997</v>
      </c>
      <c r="I36" s="37">
        <f t="shared" si="22"/>
        <v>540.9</v>
      </c>
      <c r="J36" s="3"/>
      <c r="K36" s="16"/>
      <c r="L36" s="3"/>
    </row>
    <row r="37" spans="1:12" ht="21" customHeight="1" x14ac:dyDescent="0.25">
      <c r="A37" s="35">
        <v>3000</v>
      </c>
      <c r="B37" s="22"/>
      <c r="C37" s="36" t="s">
        <v>39</v>
      </c>
      <c r="D37" s="37">
        <f>D38+D39+D40+D41+D42+D43+D44</f>
        <v>0</v>
      </c>
      <c r="E37" s="37">
        <f t="shared" ref="E37:I37" si="23">E38+E39+E40+E41+E42+E43+E44</f>
        <v>0</v>
      </c>
      <c r="F37" s="37">
        <f t="shared" si="23"/>
        <v>816679.49999999988</v>
      </c>
      <c r="G37" s="37">
        <f t="shared" si="23"/>
        <v>797947.59999999986</v>
      </c>
      <c r="H37" s="37">
        <f t="shared" si="23"/>
        <v>816679.49999999988</v>
      </c>
      <c r="I37" s="37">
        <f t="shared" si="23"/>
        <v>797947.59999999986</v>
      </c>
      <c r="J37" s="3"/>
      <c r="K37" s="13"/>
      <c r="L37" s="3"/>
    </row>
    <row r="38" spans="1:12" ht="21" customHeight="1" x14ac:dyDescent="0.25">
      <c r="A38" s="35">
        <v>3110</v>
      </c>
      <c r="B38" s="22"/>
      <c r="C38" s="36" t="s">
        <v>50</v>
      </c>
      <c r="D38" s="37">
        <f>D63+D84+D106+D127+D148+D175+D191+D235+D241+D259+D265+D287+D306+D377+D394+D338</f>
        <v>0</v>
      </c>
      <c r="E38" s="37">
        <f t="shared" ref="E38:I38" si="24">E63+E84+E106+E127+E148+E175+E191+E235+E241+E259+E265+E287+E306+E377+E394+E338</f>
        <v>0</v>
      </c>
      <c r="F38" s="37">
        <f t="shared" si="24"/>
        <v>66821.700000000012</v>
      </c>
      <c r="G38" s="37">
        <f t="shared" si="24"/>
        <v>154960.4</v>
      </c>
      <c r="H38" s="37">
        <f t="shared" si="24"/>
        <v>66821.700000000012</v>
      </c>
      <c r="I38" s="37">
        <f t="shared" si="24"/>
        <v>154960.4</v>
      </c>
      <c r="K38" s="14"/>
    </row>
    <row r="39" spans="1:12" ht="24" customHeight="1" x14ac:dyDescent="0.25">
      <c r="A39" s="22">
        <v>3122</v>
      </c>
      <c r="B39" s="22"/>
      <c r="C39" s="36" t="s">
        <v>115</v>
      </c>
      <c r="D39" s="37">
        <f>D451</f>
        <v>0</v>
      </c>
      <c r="E39" s="37">
        <f t="shared" ref="E39:I39" si="25">E451</f>
        <v>0</v>
      </c>
      <c r="F39" s="37">
        <f t="shared" si="25"/>
        <v>149692.6</v>
      </c>
      <c r="G39" s="37">
        <f t="shared" si="25"/>
        <v>100835.1</v>
      </c>
      <c r="H39" s="37">
        <f t="shared" si="25"/>
        <v>149692.6</v>
      </c>
      <c r="I39" s="37">
        <f t="shared" si="25"/>
        <v>100835.1</v>
      </c>
    </row>
    <row r="40" spans="1:12" ht="21" customHeight="1" x14ac:dyDescent="0.25">
      <c r="A40" s="19">
        <v>3131</v>
      </c>
      <c r="B40" s="26"/>
      <c r="C40" s="36" t="s">
        <v>83</v>
      </c>
      <c r="D40" s="37">
        <f>D436+D441</f>
        <v>0</v>
      </c>
      <c r="E40" s="37">
        <f t="shared" ref="E40:I40" si="26">E436+E441</f>
        <v>0</v>
      </c>
      <c r="F40" s="37">
        <f t="shared" si="26"/>
        <v>101455.2</v>
      </c>
      <c r="G40" s="37">
        <f t="shared" si="26"/>
        <v>93812.6</v>
      </c>
      <c r="H40" s="37">
        <f t="shared" si="26"/>
        <v>101455.2</v>
      </c>
      <c r="I40" s="37">
        <f t="shared" si="26"/>
        <v>93812.6</v>
      </c>
    </row>
    <row r="41" spans="1:12" ht="21" customHeight="1" x14ac:dyDescent="0.25">
      <c r="A41" s="22">
        <v>3132</v>
      </c>
      <c r="B41" s="22"/>
      <c r="C41" s="36" t="s">
        <v>40</v>
      </c>
      <c r="D41" s="37">
        <f>D85+D107+D192+D288+D323+D437</f>
        <v>0</v>
      </c>
      <c r="E41" s="37">
        <f t="shared" ref="E41:I41" si="27">E85+E107+E192+E288+E323+E437</f>
        <v>0</v>
      </c>
      <c r="F41" s="37">
        <f t="shared" si="27"/>
        <v>181234.5</v>
      </c>
      <c r="G41" s="37">
        <f t="shared" si="27"/>
        <v>154912.1</v>
      </c>
      <c r="H41" s="37">
        <f t="shared" si="27"/>
        <v>181234.5</v>
      </c>
      <c r="I41" s="37">
        <f t="shared" si="27"/>
        <v>154912.1</v>
      </c>
    </row>
    <row r="42" spans="1:12" ht="21" customHeight="1" x14ac:dyDescent="0.25">
      <c r="A42" s="22">
        <v>3142</v>
      </c>
      <c r="B42" s="22"/>
      <c r="C42" s="36" t="s">
        <v>88</v>
      </c>
      <c r="D42" s="37">
        <f>D452+D455</f>
        <v>0</v>
      </c>
      <c r="E42" s="37">
        <f t="shared" ref="E42:I42" si="28">E452+E455</f>
        <v>0</v>
      </c>
      <c r="F42" s="37">
        <f t="shared" si="28"/>
        <v>54276.1</v>
      </c>
      <c r="G42" s="37">
        <f t="shared" si="28"/>
        <v>30467.200000000001</v>
      </c>
      <c r="H42" s="37">
        <f t="shared" si="28"/>
        <v>54276.1</v>
      </c>
      <c r="I42" s="37">
        <f t="shared" si="28"/>
        <v>30467.200000000001</v>
      </c>
    </row>
    <row r="43" spans="1:12" ht="21" customHeight="1" x14ac:dyDescent="0.25">
      <c r="A43" s="22">
        <v>3210</v>
      </c>
      <c r="B43" s="23"/>
      <c r="C43" s="24" t="s">
        <v>41</v>
      </c>
      <c r="D43" s="40">
        <f>D438+D442+D445+D448+D458</f>
        <v>0</v>
      </c>
      <c r="E43" s="40">
        <f t="shared" ref="E43:I43" si="29">E438+E442+E445+E448+E458</f>
        <v>0</v>
      </c>
      <c r="F43" s="40">
        <f t="shared" si="29"/>
        <v>31543.7</v>
      </c>
      <c r="G43" s="40">
        <f t="shared" si="29"/>
        <v>31304.7</v>
      </c>
      <c r="H43" s="40">
        <f t="shared" si="29"/>
        <v>31543.7</v>
      </c>
      <c r="I43" s="40">
        <f t="shared" si="29"/>
        <v>31304.7</v>
      </c>
    </row>
    <row r="44" spans="1:12" ht="21" customHeight="1" x14ac:dyDescent="0.25">
      <c r="A44" s="19">
        <v>3240</v>
      </c>
      <c r="B44" s="41"/>
      <c r="C44" s="42" t="s">
        <v>45</v>
      </c>
      <c r="D44" s="40">
        <f>D350+D353+D356</f>
        <v>0</v>
      </c>
      <c r="E44" s="40">
        <f t="shared" ref="E44:I44" si="30">E350+E353+E356</f>
        <v>0</v>
      </c>
      <c r="F44" s="40">
        <f t="shared" si="30"/>
        <v>231655.69999999998</v>
      </c>
      <c r="G44" s="40">
        <f t="shared" si="30"/>
        <v>231655.49999999997</v>
      </c>
      <c r="H44" s="40">
        <f t="shared" si="30"/>
        <v>231655.69999999998</v>
      </c>
      <c r="I44" s="40">
        <f t="shared" si="30"/>
        <v>231655.49999999997</v>
      </c>
    </row>
    <row r="45" spans="1:12" ht="21" customHeight="1" x14ac:dyDescent="0.25">
      <c r="A45" s="79" t="s">
        <v>49</v>
      </c>
      <c r="B45" s="80"/>
      <c r="C45" s="81"/>
      <c r="D45" s="19"/>
      <c r="E45" s="19"/>
      <c r="F45" s="19"/>
      <c r="G45" s="19"/>
      <c r="H45" s="19"/>
      <c r="I45" s="19"/>
    </row>
    <row r="46" spans="1:12" ht="36" customHeight="1" x14ac:dyDescent="0.25">
      <c r="A46" s="43" t="s">
        <v>51</v>
      </c>
      <c r="B46" s="43" t="s">
        <v>53</v>
      </c>
      <c r="C46" s="44" t="s">
        <v>52</v>
      </c>
      <c r="D46" s="45">
        <f>D47+D62</f>
        <v>160523.80000000002</v>
      </c>
      <c r="E46" s="45">
        <f t="shared" ref="E46:I46" si="31">E47+E62</f>
        <v>158503.29999999999</v>
      </c>
      <c r="F46" s="45">
        <f t="shared" si="31"/>
        <v>0</v>
      </c>
      <c r="G46" s="45">
        <f t="shared" si="31"/>
        <v>510.3</v>
      </c>
      <c r="H46" s="45">
        <f t="shared" si="31"/>
        <v>160523.80000000002</v>
      </c>
      <c r="I46" s="45">
        <f t="shared" si="31"/>
        <v>159013.59999999998</v>
      </c>
      <c r="J46" s="3"/>
      <c r="K46" s="3"/>
      <c r="L46" s="3"/>
    </row>
    <row r="47" spans="1:12" ht="21" customHeight="1" x14ac:dyDescent="0.25">
      <c r="A47" s="35">
        <v>2000</v>
      </c>
      <c r="B47" s="22"/>
      <c r="C47" s="36" t="s">
        <v>19</v>
      </c>
      <c r="D47" s="37">
        <f t="shared" ref="D47:I47" si="32">D48+D50+D51+D61</f>
        <v>160523.80000000002</v>
      </c>
      <c r="E47" s="37">
        <f t="shared" si="32"/>
        <v>158503.29999999999</v>
      </c>
      <c r="F47" s="37">
        <f t="shared" si="32"/>
        <v>0</v>
      </c>
      <c r="G47" s="37">
        <f t="shared" si="32"/>
        <v>0</v>
      </c>
      <c r="H47" s="37">
        <f t="shared" si="32"/>
        <v>160523.80000000002</v>
      </c>
      <c r="I47" s="37">
        <f t="shared" si="32"/>
        <v>158503.29999999999</v>
      </c>
      <c r="J47" s="3"/>
      <c r="K47" s="3"/>
      <c r="L47" s="3"/>
    </row>
    <row r="48" spans="1:12" ht="21" customHeight="1" x14ac:dyDescent="0.25">
      <c r="A48" s="35">
        <v>2110</v>
      </c>
      <c r="B48" s="22"/>
      <c r="C48" s="36" t="s">
        <v>20</v>
      </c>
      <c r="D48" s="37">
        <f>D49</f>
        <v>121569</v>
      </c>
      <c r="E48" s="37">
        <f t="shared" ref="E48:I48" si="33">E49</f>
        <v>121565.8</v>
      </c>
      <c r="F48" s="37">
        <f t="shared" si="33"/>
        <v>0</v>
      </c>
      <c r="G48" s="37">
        <f t="shared" si="33"/>
        <v>0</v>
      </c>
      <c r="H48" s="37">
        <f t="shared" si="33"/>
        <v>121569</v>
      </c>
      <c r="I48" s="37">
        <f t="shared" si="33"/>
        <v>121565.8</v>
      </c>
      <c r="J48" s="3"/>
      <c r="K48" s="3"/>
      <c r="L48" s="3"/>
    </row>
    <row r="49" spans="1:12" ht="21" customHeight="1" x14ac:dyDescent="0.25">
      <c r="A49" s="35">
        <v>2111</v>
      </c>
      <c r="B49" s="22"/>
      <c r="C49" s="36" t="s">
        <v>21</v>
      </c>
      <c r="D49" s="37">
        <v>121569</v>
      </c>
      <c r="E49" s="37">
        <v>121565.8</v>
      </c>
      <c r="F49" s="37"/>
      <c r="G49" s="37"/>
      <c r="H49" s="37">
        <f>D49+F49</f>
        <v>121569</v>
      </c>
      <c r="I49" s="37">
        <f>E49+G49</f>
        <v>121565.8</v>
      </c>
      <c r="J49" s="3"/>
      <c r="K49" s="3"/>
      <c r="L49" s="3"/>
    </row>
    <row r="50" spans="1:12" ht="21" customHeight="1" x14ac:dyDescent="0.25">
      <c r="A50" s="35">
        <v>2120</v>
      </c>
      <c r="B50" s="22"/>
      <c r="C50" s="36" t="s">
        <v>22</v>
      </c>
      <c r="D50" s="37">
        <v>26745.200000000001</v>
      </c>
      <c r="E50" s="37">
        <v>26404.3</v>
      </c>
      <c r="F50" s="37"/>
      <c r="G50" s="37"/>
      <c r="H50" s="37">
        <f>D50+F50</f>
        <v>26745.200000000001</v>
      </c>
      <c r="I50" s="37">
        <f>E50+G50</f>
        <v>26404.3</v>
      </c>
    </row>
    <row r="51" spans="1:12" ht="21" customHeight="1" x14ac:dyDescent="0.25">
      <c r="A51" s="35">
        <v>2200</v>
      </c>
      <c r="B51" s="22"/>
      <c r="C51" s="36" t="s">
        <v>46</v>
      </c>
      <c r="D51" s="37">
        <f>D52+D53+D54+D55+D60</f>
        <v>12084.400000000001</v>
      </c>
      <c r="E51" s="37">
        <f t="shared" ref="E51:I51" si="34">E52+E53+E54+E55+E60</f>
        <v>10452.9</v>
      </c>
      <c r="F51" s="37">
        <f t="shared" si="34"/>
        <v>0</v>
      </c>
      <c r="G51" s="37">
        <f t="shared" si="34"/>
        <v>0</v>
      </c>
      <c r="H51" s="37">
        <f t="shared" si="34"/>
        <v>12084.400000000001</v>
      </c>
      <c r="I51" s="37">
        <f t="shared" si="34"/>
        <v>10452.9</v>
      </c>
    </row>
    <row r="52" spans="1:12" ht="21" customHeight="1" x14ac:dyDescent="0.25">
      <c r="A52" s="17">
        <v>2210</v>
      </c>
      <c r="B52" s="30"/>
      <c r="C52" s="18" t="s">
        <v>24</v>
      </c>
      <c r="D52" s="25">
        <v>1250.2</v>
      </c>
      <c r="E52" s="25">
        <v>1218</v>
      </c>
      <c r="F52" s="25"/>
      <c r="G52" s="25"/>
      <c r="H52" s="25">
        <f>D52+F52</f>
        <v>1250.2</v>
      </c>
      <c r="I52" s="25">
        <f>E52+G52</f>
        <v>1218</v>
      </c>
    </row>
    <row r="53" spans="1:12" ht="21" customHeight="1" x14ac:dyDescent="0.25">
      <c r="A53" s="17">
        <v>2240</v>
      </c>
      <c r="B53" s="30"/>
      <c r="C53" s="18" t="s">
        <v>27</v>
      </c>
      <c r="D53" s="25">
        <v>5729.3</v>
      </c>
      <c r="E53" s="25">
        <v>5662.9</v>
      </c>
      <c r="F53" s="25"/>
      <c r="G53" s="25"/>
      <c r="H53" s="25">
        <f t="shared" ref="H53:I53" si="35">D53+F53</f>
        <v>5729.3</v>
      </c>
      <c r="I53" s="25">
        <f t="shared" si="35"/>
        <v>5662.9</v>
      </c>
      <c r="K53" s="59"/>
    </row>
    <row r="54" spans="1:12" ht="21" customHeight="1" x14ac:dyDescent="0.25">
      <c r="A54" s="17">
        <v>2250</v>
      </c>
      <c r="B54" s="30"/>
      <c r="C54" s="18" t="s">
        <v>28</v>
      </c>
      <c r="D54" s="25">
        <v>5.8</v>
      </c>
      <c r="E54" s="25">
        <v>5.8</v>
      </c>
      <c r="F54" s="25"/>
      <c r="G54" s="25"/>
      <c r="H54" s="25">
        <f>D54+F54</f>
        <v>5.8</v>
      </c>
      <c r="I54" s="25">
        <f>E54+G54</f>
        <v>5.8</v>
      </c>
    </row>
    <row r="55" spans="1:12" ht="21" customHeight="1" x14ac:dyDescent="0.25">
      <c r="A55" s="35">
        <v>2270</v>
      </c>
      <c r="B55" s="22"/>
      <c r="C55" s="21" t="s">
        <v>55</v>
      </c>
      <c r="D55" s="37">
        <f>D56+D57+D58+D59</f>
        <v>5057.1000000000004</v>
      </c>
      <c r="E55" s="37">
        <f t="shared" ref="E55:I55" si="36">E56+E57+E58+E59</f>
        <v>3527.8</v>
      </c>
      <c r="F55" s="37">
        <f t="shared" si="36"/>
        <v>0</v>
      </c>
      <c r="G55" s="37">
        <f t="shared" si="36"/>
        <v>0</v>
      </c>
      <c r="H55" s="37">
        <f t="shared" si="36"/>
        <v>5057.1000000000004</v>
      </c>
      <c r="I55" s="37">
        <f t="shared" si="36"/>
        <v>3527.8</v>
      </c>
    </row>
    <row r="56" spans="1:12" s="4" customFormat="1" ht="21" customHeight="1" x14ac:dyDescent="0.25">
      <c r="A56" s="35">
        <v>2271</v>
      </c>
      <c r="B56" s="22"/>
      <c r="C56" s="21" t="s">
        <v>30</v>
      </c>
      <c r="D56" s="37">
        <v>2117.8000000000002</v>
      </c>
      <c r="E56" s="37">
        <v>1862.3</v>
      </c>
      <c r="F56" s="37"/>
      <c r="G56" s="37"/>
      <c r="H56" s="37">
        <f>D56+F56</f>
        <v>2117.8000000000002</v>
      </c>
      <c r="I56" s="37">
        <f>E56+G56</f>
        <v>1862.3</v>
      </c>
    </row>
    <row r="57" spans="1:12" ht="21" customHeight="1" x14ac:dyDescent="0.25">
      <c r="A57" s="35">
        <v>2272</v>
      </c>
      <c r="B57" s="22"/>
      <c r="C57" s="21" t="s">
        <v>31</v>
      </c>
      <c r="D57" s="37">
        <v>175.3</v>
      </c>
      <c r="E57" s="38">
        <v>134.9</v>
      </c>
      <c r="F57" s="37"/>
      <c r="G57" s="37"/>
      <c r="H57" s="37">
        <f t="shared" ref="H57:I61" si="37">D57+F57</f>
        <v>175.3</v>
      </c>
      <c r="I57" s="37">
        <f t="shared" si="37"/>
        <v>134.9</v>
      </c>
    </row>
    <row r="58" spans="1:12" ht="21" customHeight="1" x14ac:dyDescent="0.25">
      <c r="A58" s="35">
        <v>2273</v>
      </c>
      <c r="B58" s="22"/>
      <c r="C58" s="21" t="s">
        <v>32</v>
      </c>
      <c r="D58" s="37">
        <v>2687.3</v>
      </c>
      <c r="E58" s="37">
        <v>1476.1</v>
      </c>
      <c r="F58" s="37"/>
      <c r="G58" s="37"/>
      <c r="H58" s="37">
        <f t="shared" si="37"/>
        <v>2687.3</v>
      </c>
      <c r="I58" s="37">
        <f t="shared" si="37"/>
        <v>1476.1</v>
      </c>
    </row>
    <row r="59" spans="1:12" ht="21" customHeight="1" x14ac:dyDescent="0.25">
      <c r="A59" s="35">
        <v>2275</v>
      </c>
      <c r="B59" s="22"/>
      <c r="C59" s="21" t="s">
        <v>91</v>
      </c>
      <c r="D59" s="37">
        <v>76.7</v>
      </c>
      <c r="E59" s="37">
        <v>54.5</v>
      </c>
      <c r="F59" s="37"/>
      <c r="G59" s="37"/>
      <c r="H59" s="37">
        <f t="shared" si="37"/>
        <v>76.7</v>
      </c>
      <c r="I59" s="37">
        <f t="shared" si="37"/>
        <v>54.5</v>
      </c>
    </row>
    <row r="60" spans="1:12" ht="34.5" customHeight="1" x14ac:dyDescent="0.25">
      <c r="A60" s="35">
        <v>2282</v>
      </c>
      <c r="B60" s="22"/>
      <c r="C60" s="21" t="s">
        <v>47</v>
      </c>
      <c r="D60" s="37">
        <v>42</v>
      </c>
      <c r="E60" s="37">
        <v>38.4</v>
      </c>
      <c r="F60" s="37"/>
      <c r="G60" s="37"/>
      <c r="H60" s="37">
        <f t="shared" ref="H60:H61" si="38">D60+F60</f>
        <v>42</v>
      </c>
      <c r="I60" s="37">
        <f t="shared" si="37"/>
        <v>38.4</v>
      </c>
    </row>
    <row r="61" spans="1:12" ht="21" customHeight="1" x14ac:dyDescent="0.25">
      <c r="A61" s="39">
        <v>2800</v>
      </c>
      <c r="B61" s="22"/>
      <c r="C61" s="36" t="s">
        <v>48</v>
      </c>
      <c r="D61" s="37">
        <v>125.2</v>
      </c>
      <c r="E61" s="37">
        <v>80.3</v>
      </c>
      <c r="F61" s="37"/>
      <c r="G61" s="37"/>
      <c r="H61" s="37">
        <f t="shared" si="38"/>
        <v>125.2</v>
      </c>
      <c r="I61" s="37">
        <f t="shared" si="37"/>
        <v>80.3</v>
      </c>
      <c r="J61" s="3"/>
      <c r="K61" s="3"/>
      <c r="L61" s="3"/>
    </row>
    <row r="62" spans="1:12" ht="21" customHeight="1" x14ac:dyDescent="0.25">
      <c r="A62" s="35">
        <v>3000</v>
      </c>
      <c r="B62" s="46"/>
      <c r="C62" s="36" t="s">
        <v>57</v>
      </c>
      <c r="D62" s="47">
        <f>D63</f>
        <v>0</v>
      </c>
      <c r="E62" s="47">
        <f t="shared" ref="E62:G62" si="39">E63</f>
        <v>0</v>
      </c>
      <c r="F62" s="47">
        <f t="shared" si="39"/>
        <v>0</v>
      </c>
      <c r="G62" s="47">
        <f t="shared" si="39"/>
        <v>510.3</v>
      </c>
      <c r="H62" s="47">
        <f>H63</f>
        <v>0</v>
      </c>
      <c r="I62" s="47">
        <f t="shared" ref="I62" si="40">I63</f>
        <v>510.3</v>
      </c>
    </row>
    <row r="63" spans="1:12" ht="21" customHeight="1" x14ac:dyDescent="0.25">
      <c r="A63" s="35">
        <v>3110</v>
      </c>
      <c r="B63" s="46"/>
      <c r="C63" s="36" t="s">
        <v>50</v>
      </c>
      <c r="D63" s="47"/>
      <c r="E63" s="47"/>
      <c r="F63" s="47"/>
      <c r="G63" s="47">
        <v>510.3</v>
      </c>
      <c r="H63" s="37">
        <f t="shared" ref="H63" si="41">D63+F63</f>
        <v>0</v>
      </c>
      <c r="I63" s="37">
        <f t="shared" ref="I63" si="42">E63+G63</f>
        <v>510.3</v>
      </c>
    </row>
    <row r="64" spans="1:12" s="33" customFormat="1" ht="21" customHeight="1" x14ac:dyDescent="0.25">
      <c r="A64" s="44">
        <v>4711010</v>
      </c>
      <c r="B64" s="43" t="s">
        <v>60</v>
      </c>
      <c r="C64" s="44" t="s">
        <v>61</v>
      </c>
      <c r="D64" s="45">
        <f t="shared" ref="D64:I64" si="43">D65+D83</f>
        <v>760124.60000000009</v>
      </c>
      <c r="E64" s="45">
        <f t="shared" si="43"/>
        <v>740464.7</v>
      </c>
      <c r="F64" s="45">
        <f t="shared" si="43"/>
        <v>181658.7</v>
      </c>
      <c r="G64" s="45">
        <f t="shared" si="43"/>
        <v>221429.4</v>
      </c>
      <c r="H64" s="45">
        <f t="shared" si="43"/>
        <v>941783.3</v>
      </c>
      <c r="I64" s="45">
        <f t="shared" si="43"/>
        <v>961894.10000000009</v>
      </c>
      <c r="K64" s="60"/>
      <c r="L64" s="60"/>
    </row>
    <row r="65" spans="1:12" ht="21" customHeight="1" x14ac:dyDescent="0.25">
      <c r="A65" s="35">
        <v>2000</v>
      </c>
      <c r="B65" s="22"/>
      <c r="C65" s="36" t="s">
        <v>19</v>
      </c>
      <c r="D65" s="37">
        <f>D66+D68+D69+D82</f>
        <v>760124.60000000009</v>
      </c>
      <c r="E65" s="37">
        <f t="shared" ref="E65:I65" si="44">E66+E68+E69+E82</f>
        <v>740464.7</v>
      </c>
      <c r="F65" s="37">
        <f t="shared" si="44"/>
        <v>87317.6</v>
      </c>
      <c r="G65" s="37">
        <f t="shared" si="44"/>
        <v>61583.399999999994</v>
      </c>
      <c r="H65" s="37">
        <f t="shared" si="44"/>
        <v>847442.20000000007</v>
      </c>
      <c r="I65" s="37">
        <f t="shared" si="44"/>
        <v>802048.10000000009</v>
      </c>
    </row>
    <row r="66" spans="1:12" ht="21" customHeight="1" x14ac:dyDescent="0.25">
      <c r="A66" s="35">
        <v>2110</v>
      </c>
      <c r="B66" s="22"/>
      <c r="C66" s="36" t="s">
        <v>20</v>
      </c>
      <c r="D66" s="37">
        <f>D67</f>
        <v>452974.1</v>
      </c>
      <c r="E66" s="37">
        <f t="shared" ref="E66:I66" si="45">E67</f>
        <v>452974.1</v>
      </c>
      <c r="F66" s="37">
        <f t="shared" si="45"/>
        <v>0</v>
      </c>
      <c r="G66" s="37">
        <f t="shared" si="45"/>
        <v>0</v>
      </c>
      <c r="H66" s="37">
        <f t="shared" si="45"/>
        <v>452974.1</v>
      </c>
      <c r="I66" s="37">
        <f t="shared" si="45"/>
        <v>452974.1</v>
      </c>
    </row>
    <row r="67" spans="1:12" ht="21" customHeight="1" x14ac:dyDescent="0.25">
      <c r="A67" s="17">
        <v>2111</v>
      </c>
      <c r="B67" s="30"/>
      <c r="C67" s="18" t="s">
        <v>21</v>
      </c>
      <c r="D67" s="25">
        <v>452974.1</v>
      </c>
      <c r="E67" s="25">
        <v>452974.1</v>
      </c>
      <c r="F67" s="25"/>
      <c r="G67" s="25">
        <v>0</v>
      </c>
      <c r="H67" s="25">
        <f>D67+F67</f>
        <v>452974.1</v>
      </c>
      <c r="I67" s="25">
        <f>E67+G67</f>
        <v>452974.1</v>
      </c>
      <c r="J67" s="7"/>
      <c r="K67" s="7"/>
      <c r="L67" s="7"/>
    </row>
    <row r="68" spans="1:12" ht="21" customHeight="1" x14ac:dyDescent="0.25">
      <c r="A68" s="17">
        <v>2120</v>
      </c>
      <c r="B68" s="31"/>
      <c r="C68" s="18" t="s">
        <v>22</v>
      </c>
      <c r="D68" s="32">
        <v>99654.3</v>
      </c>
      <c r="E68" s="32">
        <v>99654.3</v>
      </c>
      <c r="F68" s="32"/>
      <c r="G68" s="32">
        <v>0</v>
      </c>
      <c r="H68" s="25">
        <f>D68+F68</f>
        <v>99654.3</v>
      </c>
      <c r="I68" s="25">
        <f>E68+G68</f>
        <v>99654.3</v>
      </c>
      <c r="J68" s="3"/>
      <c r="K68" s="3"/>
      <c r="L68" s="3"/>
    </row>
    <row r="69" spans="1:12" ht="21" customHeight="1" x14ac:dyDescent="0.25">
      <c r="A69" s="35">
        <v>2200</v>
      </c>
      <c r="B69" s="46"/>
      <c r="C69" s="36" t="s">
        <v>46</v>
      </c>
      <c r="D69" s="47">
        <f>D70+D71+D72+D73+D74+D81</f>
        <v>207496.2</v>
      </c>
      <c r="E69" s="47">
        <f t="shared" ref="E69:I69" si="46">E70+E71+E72+E73+E74+E81</f>
        <v>187836.3</v>
      </c>
      <c r="F69" s="47">
        <f t="shared" si="46"/>
        <v>87297.600000000006</v>
      </c>
      <c r="G69" s="47">
        <f t="shared" si="46"/>
        <v>61531.399999999994</v>
      </c>
      <c r="H69" s="47">
        <f t="shared" si="46"/>
        <v>294793.80000000005</v>
      </c>
      <c r="I69" s="47">
        <f t="shared" si="46"/>
        <v>249367.7</v>
      </c>
      <c r="J69" s="3"/>
      <c r="K69" s="3"/>
      <c r="L69" s="3"/>
    </row>
    <row r="70" spans="1:12" ht="21" customHeight="1" x14ac:dyDescent="0.25">
      <c r="A70" s="35">
        <v>2210</v>
      </c>
      <c r="B70" s="46"/>
      <c r="C70" s="36" t="s">
        <v>24</v>
      </c>
      <c r="D70" s="47">
        <v>7000</v>
      </c>
      <c r="E70" s="47">
        <v>5718.2</v>
      </c>
      <c r="F70" s="47">
        <v>20</v>
      </c>
      <c r="G70" s="47">
        <v>8015.7</v>
      </c>
      <c r="H70" s="37">
        <f>D70+F70</f>
        <v>7020</v>
      </c>
      <c r="I70" s="37">
        <f>E70+G70</f>
        <v>13733.9</v>
      </c>
      <c r="J70" s="3"/>
      <c r="K70" s="3"/>
      <c r="L70" s="3"/>
    </row>
    <row r="71" spans="1:12" ht="21" customHeight="1" x14ac:dyDescent="0.25">
      <c r="A71" s="35">
        <v>2220</v>
      </c>
      <c r="B71" s="46"/>
      <c r="C71" s="36" t="s">
        <v>54</v>
      </c>
      <c r="D71" s="47">
        <v>300</v>
      </c>
      <c r="E71" s="47">
        <v>175.6</v>
      </c>
      <c r="F71" s="47"/>
      <c r="G71" s="47"/>
      <c r="H71" s="37">
        <f t="shared" ref="H71:I73" si="47">D71+F71</f>
        <v>300</v>
      </c>
      <c r="I71" s="37">
        <f t="shared" si="47"/>
        <v>175.6</v>
      </c>
    </row>
    <row r="72" spans="1:12" ht="21" customHeight="1" x14ac:dyDescent="0.25">
      <c r="A72" s="35">
        <v>2230</v>
      </c>
      <c r="B72" s="46"/>
      <c r="C72" s="36" t="s">
        <v>26</v>
      </c>
      <c r="D72" s="47">
        <v>0</v>
      </c>
      <c r="E72" s="47">
        <v>0</v>
      </c>
      <c r="F72" s="47">
        <v>86187.6</v>
      </c>
      <c r="G72" s="47">
        <v>52981.1</v>
      </c>
      <c r="H72" s="37">
        <f t="shared" si="47"/>
        <v>86187.6</v>
      </c>
      <c r="I72" s="37">
        <f t="shared" si="47"/>
        <v>52981.1</v>
      </c>
    </row>
    <row r="73" spans="1:12" ht="21" customHeight="1" x14ac:dyDescent="0.25">
      <c r="A73" s="35">
        <v>2240</v>
      </c>
      <c r="B73" s="46"/>
      <c r="C73" s="36" t="s">
        <v>27</v>
      </c>
      <c r="D73" s="47">
        <v>87292.800000000003</v>
      </c>
      <c r="E73" s="47">
        <v>83042.100000000006</v>
      </c>
      <c r="F73" s="47">
        <v>60</v>
      </c>
      <c r="G73" s="47">
        <v>334.6</v>
      </c>
      <c r="H73" s="37">
        <f t="shared" si="47"/>
        <v>87352.8</v>
      </c>
      <c r="I73" s="37">
        <f t="shared" si="47"/>
        <v>83376.700000000012</v>
      </c>
    </row>
    <row r="74" spans="1:12" ht="21" customHeight="1" x14ac:dyDescent="0.25">
      <c r="A74" s="35">
        <v>2270</v>
      </c>
      <c r="B74" s="46"/>
      <c r="C74" s="21" t="s">
        <v>90</v>
      </c>
      <c r="D74" s="47">
        <f>D75+D76+D77+D78+D79+D80</f>
        <v>112803.4</v>
      </c>
      <c r="E74" s="47">
        <f t="shared" ref="E74:I74" si="48">E75+E76+E77+E78+E79+E80</f>
        <v>98814.9</v>
      </c>
      <c r="F74" s="47">
        <f t="shared" si="48"/>
        <v>1030</v>
      </c>
      <c r="G74" s="47">
        <f t="shared" si="48"/>
        <v>200</v>
      </c>
      <c r="H74" s="47">
        <f t="shared" si="48"/>
        <v>113833.4</v>
      </c>
      <c r="I74" s="47">
        <f t="shared" si="48"/>
        <v>99014.9</v>
      </c>
      <c r="K74" s="59"/>
    </row>
    <row r="75" spans="1:12" s="4" customFormat="1" ht="21" customHeight="1" x14ac:dyDescent="0.25">
      <c r="A75" s="35">
        <v>2271</v>
      </c>
      <c r="B75" s="46"/>
      <c r="C75" s="21" t="s">
        <v>30</v>
      </c>
      <c r="D75" s="47">
        <v>86555</v>
      </c>
      <c r="E75" s="47">
        <v>75940.7</v>
      </c>
      <c r="F75" s="47">
        <v>250</v>
      </c>
      <c r="G75" s="47">
        <v>200</v>
      </c>
      <c r="H75" s="37">
        <f>D75+F75</f>
        <v>86805</v>
      </c>
      <c r="I75" s="37">
        <f>E75+G75</f>
        <v>76140.7</v>
      </c>
    </row>
    <row r="76" spans="1:12" ht="21" customHeight="1" x14ac:dyDescent="0.25">
      <c r="A76" s="35">
        <v>2272</v>
      </c>
      <c r="B76" s="46"/>
      <c r="C76" s="21" t="s">
        <v>31</v>
      </c>
      <c r="D76" s="47">
        <v>4612.8</v>
      </c>
      <c r="E76" s="47">
        <v>4604.3999999999996</v>
      </c>
      <c r="F76" s="47">
        <v>100</v>
      </c>
      <c r="G76" s="47"/>
      <c r="H76" s="37">
        <f t="shared" ref="H76:I82" si="49">D76+F76</f>
        <v>4712.8</v>
      </c>
      <c r="I76" s="37">
        <f t="shared" si="49"/>
        <v>4604.3999999999996</v>
      </c>
    </row>
    <row r="77" spans="1:12" ht="21" customHeight="1" x14ac:dyDescent="0.25">
      <c r="A77" s="35">
        <v>2273</v>
      </c>
      <c r="B77" s="46"/>
      <c r="C77" s="21" t="s">
        <v>32</v>
      </c>
      <c r="D77" s="47">
        <v>17534.8</v>
      </c>
      <c r="E77" s="47">
        <v>15591.1</v>
      </c>
      <c r="F77" s="47">
        <v>680</v>
      </c>
      <c r="G77" s="47"/>
      <c r="H77" s="37">
        <f t="shared" si="49"/>
        <v>18214.8</v>
      </c>
      <c r="I77" s="37">
        <f t="shared" si="49"/>
        <v>15591.1</v>
      </c>
    </row>
    <row r="78" spans="1:12" ht="21" customHeight="1" x14ac:dyDescent="0.25">
      <c r="A78" s="35">
        <v>2274</v>
      </c>
      <c r="B78" s="46"/>
      <c r="C78" s="21" t="s">
        <v>33</v>
      </c>
      <c r="D78" s="47">
        <v>2.9</v>
      </c>
      <c r="E78" s="47">
        <v>2.9</v>
      </c>
      <c r="F78" s="47"/>
      <c r="G78" s="47"/>
      <c r="H78" s="37">
        <f t="shared" si="49"/>
        <v>2.9</v>
      </c>
      <c r="I78" s="37">
        <f t="shared" si="49"/>
        <v>2.9</v>
      </c>
    </row>
    <row r="79" spans="1:12" ht="21" customHeight="1" x14ac:dyDescent="0.25">
      <c r="A79" s="35">
        <v>2275</v>
      </c>
      <c r="B79" s="22"/>
      <c r="C79" s="21" t="s">
        <v>91</v>
      </c>
      <c r="D79" s="37">
        <v>3317.4</v>
      </c>
      <c r="E79" s="37">
        <v>2013.2</v>
      </c>
      <c r="F79" s="37"/>
      <c r="G79" s="37"/>
      <c r="H79" s="37">
        <f t="shared" si="49"/>
        <v>3317.4</v>
      </c>
      <c r="I79" s="37">
        <f t="shared" si="49"/>
        <v>2013.2</v>
      </c>
    </row>
    <row r="80" spans="1:12" s="4" customFormat="1" ht="21" customHeight="1" x14ac:dyDescent="0.25">
      <c r="A80" s="35">
        <v>2276</v>
      </c>
      <c r="B80" s="46"/>
      <c r="C80" s="21" t="s">
        <v>34</v>
      </c>
      <c r="D80" s="47">
        <v>780.5</v>
      </c>
      <c r="E80" s="47">
        <v>662.6</v>
      </c>
      <c r="F80" s="47"/>
      <c r="G80" s="47"/>
      <c r="H80" s="37">
        <f>D80+F80</f>
        <v>780.5</v>
      </c>
      <c r="I80" s="37">
        <f t="shared" si="49"/>
        <v>662.6</v>
      </c>
    </row>
    <row r="81" spans="1:15" ht="34.5" customHeight="1" x14ac:dyDescent="0.25">
      <c r="A81" s="35">
        <v>2282</v>
      </c>
      <c r="B81" s="22"/>
      <c r="C81" s="21" t="s">
        <v>47</v>
      </c>
      <c r="D81" s="37">
        <v>100</v>
      </c>
      <c r="E81" s="37">
        <v>85.5</v>
      </c>
      <c r="F81" s="37"/>
      <c r="G81" s="37"/>
      <c r="H81" s="37">
        <f t="shared" ref="H81" si="50">D81+F81</f>
        <v>100</v>
      </c>
      <c r="I81" s="37">
        <f t="shared" si="49"/>
        <v>85.5</v>
      </c>
    </row>
    <row r="82" spans="1:15" s="4" customFormat="1" ht="21" customHeight="1" x14ac:dyDescent="0.25">
      <c r="A82" s="39">
        <v>2800</v>
      </c>
      <c r="B82" s="46"/>
      <c r="C82" s="36" t="s">
        <v>48</v>
      </c>
      <c r="D82" s="47"/>
      <c r="E82" s="47"/>
      <c r="F82" s="47">
        <v>20</v>
      </c>
      <c r="G82" s="47">
        <v>52</v>
      </c>
      <c r="H82" s="37">
        <f t="shared" si="49"/>
        <v>20</v>
      </c>
      <c r="I82" s="37">
        <f t="shared" si="49"/>
        <v>52</v>
      </c>
    </row>
    <row r="83" spans="1:15" ht="21" customHeight="1" x14ac:dyDescent="0.25">
      <c r="A83" s="35">
        <v>3000</v>
      </c>
      <c r="B83" s="46"/>
      <c r="C83" s="36" t="s">
        <v>57</v>
      </c>
      <c r="D83" s="47">
        <f>D84+D85</f>
        <v>0</v>
      </c>
      <c r="E83" s="47">
        <f t="shared" ref="E83:I83" si="51">E84+E85</f>
        <v>0</v>
      </c>
      <c r="F83" s="47">
        <f t="shared" si="51"/>
        <v>94341.1</v>
      </c>
      <c r="G83" s="47">
        <f t="shared" si="51"/>
        <v>159846</v>
      </c>
      <c r="H83" s="47">
        <f t="shared" si="51"/>
        <v>94341.1</v>
      </c>
      <c r="I83" s="47">
        <f t="shared" si="51"/>
        <v>159846</v>
      </c>
    </row>
    <row r="84" spans="1:15" ht="21" customHeight="1" x14ac:dyDescent="0.25">
      <c r="A84" s="35">
        <v>3110</v>
      </c>
      <c r="B84" s="46"/>
      <c r="C84" s="36" t="s">
        <v>50</v>
      </c>
      <c r="D84" s="47"/>
      <c r="E84" s="47"/>
      <c r="F84" s="47">
        <v>1401.1</v>
      </c>
      <c r="G84" s="47">
        <v>87419.3</v>
      </c>
      <c r="H84" s="37">
        <f t="shared" ref="H84:I85" si="52">D84+F84</f>
        <v>1401.1</v>
      </c>
      <c r="I84" s="37">
        <f t="shared" si="52"/>
        <v>87419.3</v>
      </c>
    </row>
    <row r="85" spans="1:15" s="4" customFormat="1" ht="21" customHeight="1" x14ac:dyDescent="0.25">
      <c r="A85" s="46">
        <v>3132</v>
      </c>
      <c r="B85" s="46"/>
      <c r="C85" s="36" t="s">
        <v>58</v>
      </c>
      <c r="D85" s="47"/>
      <c r="E85" s="47"/>
      <c r="F85" s="47">
        <v>92940</v>
      </c>
      <c r="G85" s="47">
        <v>72426.7</v>
      </c>
      <c r="H85" s="37">
        <f t="shared" si="52"/>
        <v>92940</v>
      </c>
      <c r="I85" s="37">
        <f t="shared" si="52"/>
        <v>72426.7</v>
      </c>
    </row>
    <row r="86" spans="1:15" s="9" customFormat="1" ht="36" customHeight="1" x14ac:dyDescent="0.2">
      <c r="A86" s="44">
        <v>4711021</v>
      </c>
      <c r="B86" s="43" t="s">
        <v>59</v>
      </c>
      <c r="C86" s="44" t="s">
        <v>106</v>
      </c>
      <c r="D86" s="45">
        <f t="shared" ref="D86:I86" si="53">D87+D105</f>
        <v>745200.8</v>
      </c>
      <c r="E86" s="45">
        <f t="shared" si="53"/>
        <v>712369.4</v>
      </c>
      <c r="F86" s="45">
        <f t="shared" si="53"/>
        <v>127614.20000000001</v>
      </c>
      <c r="G86" s="45">
        <f t="shared" si="53"/>
        <v>116488.90000000001</v>
      </c>
      <c r="H86" s="45">
        <f t="shared" si="53"/>
        <v>872815</v>
      </c>
      <c r="I86" s="45">
        <f t="shared" si="53"/>
        <v>828858.3</v>
      </c>
    </row>
    <row r="87" spans="1:15" ht="21" customHeight="1" x14ac:dyDescent="0.25">
      <c r="A87" s="35">
        <v>2000</v>
      </c>
      <c r="B87" s="22"/>
      <c r="C87" s="36" t="s">
        <v>19</v>
      </c>
      <c r="D87" s="37">
        <f>D88+D90+D91+D104</f>
        <v>745200.8</v>
      </c>
      <c r="E87" s="37">
        <f t="shared" ref="E87:I87" si="54">E88+E90+E91+E104</f>
        <v>712369.4</v>
      </c>
      <c r="F87" s="37">
        <f t="shared" si="54"/>
        <v>47775.4</v>
      </c>
      <c r="G87" s="37">
        <f t="shared" si="54"/>
        <v>19467.400000000005</v>
      </c>
      <c r="H87" s="37">
        <f t="shared" si="54"/>
        <v>792976.2</v>
      </c>
      <c r="I87" s="37">
        <f t="shared" si="54"/>
        <v>731836.8</v>
      </c>
    </row>
    <row r="88" spans="1:15" s="5" customFormat="1" ht="21" customHeight="1" x14ac:dyDescent="0.2">
      <c r="A88" s="35">
        <v>2110</v>
      </c>
      <c r="B88" s="22"/>
      <c r="C88" s="36" t="s">
        <v>20</v>
      </c>
      <c r="D88" s="37">
        <f>D89</f>
        <v>421141.9</v>
      </c>
      <c r="E88" s="37">
        <f t="shared" ref="E88:I88" si="55">E89</f>
        <v>421141.9</v>
      </c>
      <c r="F88" s="37">
        <f t="shared" si="55"/>
        <v>0</v>
      </c>
      <c r="G88" s="37">
        <f t="shared" si="55"/>
        <v>0</v>
      </c>
      <c r="H88" s="37">
        <f t="shared" si="55"/>
        <v>421141.9</v>
      </c>
      <c r="I88" s="37">
        <f t="shared" si="55"/>
        <v>421141.9</v>
      </c>
      <c r="J88" s="8"/>
      <c r="K88" s="8"/>
      <c r="L88" s="8"/>
      <c r="M88" s="8"/>
      <c r="N88" s="8"/>
      <c r="O88" s="8"/>
    </row>
    <row r="89" spans="1:15" ht="21" customHeight="1" x14ac:dyDescent="0.25">
      <c r="A89" s="35">
        <v>2111</v>
      </c>
      <c r="B89" s="22"/>
      <c r="C89" s="36" t="s">
        <v>21</v>
      </c>
      <c r="D89" s="37">
        <v>421141.9</v>
      </c>
      <c r="E89" s="37">
        <v>421141.9</v>
      </c>
      <c r="F89" s="37"/>
      <c r="G89" s="37"/>
      <c r="H89" s="37">
        <f>D89+F89</f>
        <v>421141.9</v>
      </c>
      <c r="I89" s="37">
        <f>E89+G89</f>
        <v>421141.9</v>
      </c>
      <c r="J89" s="3"/>
      <c r="K89" s="3"/>
      <c r="L89" s="3"/>
    </row>
    <row r="90" spans="1:15" ht="21" customHeight="1" x14ac:dyDescent="0.25">
      <c r="A90" s="35">
        <v>2120</v>
      </c>
      <c r="B90" s="46"/>
      <c r="C90" s="36" t="s">
        <v>22</v>
      </c>
      <c r="D90" s="47">
        <v>92651.199999999997</v>
      </c>
      <c r="E90" s="47">
        <v>92651.199999999997</v>
      </c>
      <c r="F90" s="47"/>
      <c r="G90" s="47"/>
      <c r="H90" s="37">
        <f>D90+F90</f>
        <v>92651.199999999997</v>
      </c>
      <c r="I90" s="37">
        <f>E90+G90</f>
        <v>92651.199999999997</v>
      </c>
      <c r="J90" s="3"/>
      <c r="K90" s="3"/>
      <c r="L90" s="3"/>
    </row>
    <row r="91" spans="1:15" s="4" customFormat="1" ht="21" customHeight="1" x14ac:dyDescent="0.25">
      <c r="A91" s="35">
        <v>2200</v>
      </c>
      <c r="B91" s="46"/>
      <c r="C91" s="36" t="s">
        <v>46</v>
      </c>
      <c r="D91" s="47">
        <f>D92+D93+D94+D95+D96+D103</f>
        <v>231407.7</v>
      </c>
      <c r="E91" s="47">
        <f t="shared" ref="E91:I91" si="56">E92+E93+E94+E95+E96+E103</f>
        <v>198576.3</v>
      </c>
      <c r="F91" s="47">
        <f t="shared" si="56"/>
        <v>47575.4</v>
      </c>
      <c r="G91" s="47">
        <f t="shared" si="56"/>
        <v>19160.000000000004</v>
      </c>
      <c r="H91" s="47">
        <f t="shared" si="56"/>
        <v>278983.09999999998</v>
      </c>
      <c r="I91" s="47">
        <f t="shared" si="56"/>
        <v>217736.3</v>
      </c>
      <c r="J91" s="6"/>
      <c r="K91" s="6"/>
      <c r="L91" s="6"/>
    </row>
    <row r="92" spans="1:15" ht="21" customHeight="1" x14ac:dyDescent="0.25">
      <c r="A92" s="35">
        <v>2210</v>
      </c>
      <c r="B92" s="46"/>
      <c r="C92" s="36" t="s">
        <v>24</v>
      </c>
      <c r="D92" s="47">
        <v>15341.9</v>
      </c>
      <c r="E92" s="47">
        <v>13282.8</v>
      </c>
      <c r="F92" s="47">
        <v>20</v>
      </c>
      <c r="G92" s="47">
        <v>3953.4</v>
      </c>
      <c r="H92" s="37">
        <f>D92+F92</f>
        <v>15361.9</v>
      </c>
      <c r="I92" s="37">
        <f>E92+G92</f>
        <v>17236.2</v>
      </c>
    </row>
    <row r="93" spans="1:15" s="4" customFormat="1" ht="21" customHeight="1" x14ac:dyDescent="0.25">
      <c r="A93" s="35">
        <v>2220</v>
      </c>
      <c r="B93" s="46"/>
      <c r="C93" s="36" t="s">
        <v>54</v>
      </c>
      <c r="D93" s="47">
        <v>500</v>
      </c>
      <c r="E93" s="47">
        <v>303.2</v>
      </c>
      <c r="F93" s="47"/>
      <c r="G93" s="47"/>
      <c r="H93" s="37">
        <f t="shared" ref="H93:I95" si="57">D93+F93</f>
        <v>500</v>
      </c>
      <c r="I93" s="37">
        <f t="shared" si="57"/>
        <v>303.2</v>
      </c>
    </row>
    <row r="94" spans="1:15" ht="21" customHeight="1" x14ac:dyDescent="0.25">
      <c r="A94" s="35">
        <v>2230</v>
      </c>
      <c r="B94" s="46"/>
      <c r="C94" s="36" t="s">
        <v>26</v>
      </c>
      <c r="D94" s="47">
        <v>548.79999999999995</v>
      </c>
      <c r="E94" s="47">
        <v>336.8</v>
      </c>
      <c r="F94" s="47">
        <v>45535.4</v>
      </c>
      <c r="G94" s="47">
        <v>14778.5</v>
      </c>
      <c r="H94" s="37">
        <f t="shared" si="57"/>
        <v>46084.200000000004</v>
      </c>
      <c r="I94" s="37">
        <f t="shared" si="57"/>
        <v>15115.3</v>
      </c>
    </row>
    <row r="95" spans="1:15" s="4" customFormat="1" ht="21" customHeight="1" x14ac:dyDescent="0.25">
      <c r="A95" s="35">
        <v>2240</v>
      </c>
      <c r="B95" s="46"/>
      <c r="C95" s="36" t="s">
        <v>27</v>
      </c>
      <c r="D95" s="47">
        <v>83000</v>
      </c>
      <c r="E95" s="47">
        <v>75655</v>
      </c>
      <c r="F95" s="47">
        <v>200</v>
      </c>
      <c r="G95" s="47">
        <v>119.7</v>
      </c>
      <c r="H95" s="37">
        <f t="shared" si="57"/>
        <v>83200</v>
      </c>
      <c r="I95" s="37">
        <f t="shared" si="57"/>
        <v>75774.7</v>
      </c>
    </row>
    <row r="96" spans="1:15" s="4" customFormat="1" ht="21" customHeight="1" x14ac:dyDescent="0.25">
      <c r="A96" s="35">
        <v>2270</v>
      </c>
      <c r="B96" s="46"/>
      <c r="C96" s="21" t="s">
        <v>55</v>
      </c>
      <c r="D96" s="47">
        <f>D97+D98+D99+D100+D101+D102</f>
        <v>131917</v>
      </c>
      <c r="E96" s="47">
        <f t="shared" ref="E96:I96" si="58">E97+E98+E99+E100+E101+E102</f>
        <v>108943.99999999999</v>
      </c>
      <c r="F96" s="47">
        <f t="shared" si="58"/>
        <v>1820</v>
      </c>
      <c r="G96" s="47">
        <f t="shared" si="58"/>
        <v>308.39999999999998</v>
      </c>
      <c r="H96" s="47">
        <f t="shared" si="58"/>
        <v>133737</v>
      </c>
      <c r="I96" s="47">
        <f t="shared" si="58"/>
        <v>109252.39999999998</v>
      </c>
    </row>
    <row r="97" spans="1:12" ht="21" customHeight="1" x14ac:dyDescent="0.25">
      <c r="A97" s="35">
        <v>2271</v>
      </c>
      <c r="B97" s="46"/>
      <c r="C97" s="21" t="s">
        <v>30</v>
      </c>
      <c r="D97" s="47">
        <v>100553.60000000001</v>
      </c>
      <c r="E97" s="47">
        <v>80455.399999999994</v>
      </c>
      <c r="F97" s="47">
        <v>300</v>
      </c>
      <c r="G97" s="47">
        <v>300</v>
      </c>
      <c r="H97" s="37">
        <f>D97+F97</f>
        <v>100853.6</v>
      </c>
      <c r="I97" s="37">
        <f>E97+G97</f>
        <v>80755.399999999994</v>
      </c>
    </row>
    <row r="98" spans="1:12" s="9" customFormat="1" ht="21" customHeight="1" x14ac:dyDescent="0.2">
      <c r="A98" s="35">
        <v>2272</v>
      </c>
      <c r="B98" s="46"/>
      <c r="C98" s="21" t="s">
        <v>31</v>
      </c>
      <c r="D98" s="47">
        <v>4358.8999999999996</v>
      </c>
      <c r="E98" s="47">
        <v>3474.8</v>
      </c>
      <c r="F98" s="47">
        <v>100</v>
      </c>
      <c r="G98" s="47">
        <v>4.9000000000000004</v>
      </c>
      <c r="H98" s="37">
        <f t="shared" ref="H98:I104" si="59">D98+F98</f>
        <v>4458.8999999999996</v>
      </c>
      <c r="I98" s="37">
        <f t="shared" si="59"/>
        <v>3479.7000000000003</v>
      </c>
    </row>
    <row r="99" spans="1:12" ht="21" customHeight="1" x14ac:dyDescent="0.25">
      <c r="A99" s="35">
        <v>2273</v>
      </c>
      <c r="B99" s="46"/>
      <c r="C99" s="21" t="s">
        <v>32</v>
      </c>
      <c r="D99" s="47">
        <v>22616.2</v>
      </c>
      <c r="E99" s="47">
        <v>21938.1</v>
      </c>
      <c r="F99" s="47">
        <v>1420</v>
      </c>
      <c r="G99" s="47">
        <v>3.5</v>
      </c>
      <c r="H99" s="37">
        <f t="shared" si="59"/>
        <v>24036.2</v>
      </c>
      <c r="I99" s="37">
        <f t="shared" si="59"/>
        <v>21941.599999999999</v>
      </c>
    </row>
    <row r="100" spans="1:12" ht="21" customHeight="1" x14ac:dyDescent="0.25">
      <c r="A100" s="35">
        <v>2274</v>
      </c>
      <c r="B100" s="46"/>
      <c r="C100" s="21" t="s">
        <v>33</v>
      </c>
      <c r="D100" s="47">
        <v>5.5</v>
      </c>
      <c r="E100" s="47">
        <v>3.4</v>
      </c>
      <c r="F100" s="47"/>
      <c r="G100" s="47"/>
      <c r="H100" s="37">
        <f t="shared" si="59"/>
        <v>5.5</v>
      </c>
      <c r="I100" s="37">
        <f t="shared" si="59"/>
        <v>3.4</v>
      </c>
    </row>
    <row r="101" spans="1:12" ht="21" customHeight="1" x14ac:dyDescent="0.25">
      <c r="A101" s="35">
        <v>2275</v>
      </c>
      <c r="B101" s="22"/>
      <c r="C101" s="21" t="s">
        <v>91</v>
      </c>
      <c r="D101" s="37">
        <v>2718.3</v>
      </c>
      <c r="E101" s="37">
        <v>1540.8</v>
      </c>
      <c r="F101" s="37"/>
      <c r="G101" s="37"/>
      <c r="H101" s="37">
        <f t="shared" si="59"/>
        <v>2718.3</v>
      </c>
      <c r="I101" s="37">
        <f t="shared" si="59"/>
        <v>1540.8</v>
      </c>
    </row>
    <row r="102" spans="1:12" ht="21" customHeight="1" x14ac:dyDescent="0.25">
      <c r="A102" s="35">
        <v>2276</v>
      </c>
      <c r="B102" s="46"/>
      <c r="C102" s="21" t="s">
        <v>34</v>
      </c>
      <c r="D102" s="47">
        <v>1664.5</v>
      </c>
      <c r="E102" s="47">
        <v>1531.5</v>
      </c>
      <c r="F102" s="47"/>
      <c r="G102" s="47"/>
      <c r="H102" s="37">
        <f>D102+F102</f>
        <v>1664.5</v>
      </c>
      <c r="I102" s="37">
        <f t="shared" si="59"/>
        <v>1531.5</v>
      </c>
    </row>
    <row r="103" spans="1:12" ht="33.75" customHeight="1" x14ac:dyDescent="0.25">
      <c r="A103" s="35">
        <v>2282</v>
      </c>
      <c r="B103" s="46"/>
      <c r="C103" s="21" t="s">
        <v>47</v>
      </c>
      <c r="D103" s="47">
        <v>100</v>
      </c>
      <c r="E103" s="47">
        <v>54.5</v>
      </c>
      <c r="F103" s="47"/>
      <c r="G103" s="47"/>
      <c r="H103" s="37">
        <f t="shared" ref="H103:H104" si="60">D103+F103</f>
        <v>100</v>
      </c>
      <c r="I103" s="37">
        <f t="shared" si="59"/>
        <v>54.5</v>
      </c>
    </row>
    <row r="104" spans="1:12" ht="21" customHeight="1" x14ac:dyDescent="0.25">
      <c r="A104" s="39">
        <v>2800</v>
      </c>
      <c r="B104" s="46"/>
      <c r="C104" s="36" t="s">
        <v>48</v>
      </c>
      <c r="D104" s="47">
        <v>0</v>
      </c>
      <c r="E104" s="47">
        <v>0</v>
      </c>
      <c r="F104" s="47">
        <v>200</v>
      </c>
      <c r="G104" s="47">
        <v>307.39999999999998</v>
      </c>
      <c r="H104" s="37">
        <f t="shared" si="60"/>
        <v>200</v>
      </c>
      <c r="I104" s="37">
        <f t="shared" si="59"/>
        <v>307.39999999999998</v>
      </c>
      <c r="J104" s="3"/>
      <c r="K104" s="3"/>
      <c r="L104" s="3"/>
    </row>
    <row r="105" spans="1:12" ht="21" customHeight="1" x14ac:dyDescent="0.25">
      <c r="A105" s="35">
        <v>3000</v>
      </c>
      <c r="B105" s="46"/>
      <c r="C105" s="36" t="s">
        <v>57</v>
      </c>
      <c r="D105" s="47">
        <f>D106+D107</f>
        <v>0</v>
      </c>
      <c r="E105" s="47">
        <f t="shared" ref="E105:I105" si="61">E106+E107</f>
        <v>0</v>
      </c>
      <c r="F105" s="47">
        <f t="shared" si="61"/>
        <v>79838.8</v>
      </c>
      <c r="G105" s="47">
        <f>G106+G107</f>
        <v>97021.5</v>
      </c>
      <c r="H105" s="47">
        <f t="shared" si="61"/>
        <v>79838.8</v>
      </c>
      <c r="I105" s="47">
        <f t="shared" si="61"/>
        <v>97021.5</v>
      </c>
      <c r="J105" s="3"/>
      <c r="K105" s="3"/>
      <c r="L105" s="3"/>
    </row>
    <row r="106" spans="1:12" ht="21" customHeight="1" x14ac:dyDescent="0.25">
      <c r="A106" s="35">
        <v>3110</v>
      </c>
      <c r="B106" s="46"/>
      <c r="C106" s="36" t="s">
        <v>50</v>
      </c>
      <c r="D106" s="47">
        <v>0</v>
      </c>
      <c r="E106" s="47">
        <v>0</v>
      </c>
      <c r="F106" s="47">
        <v>6708.8</v>
      </c>
      <c r="G106" s="47">
        <v>32440.799999999999</v>
      </c>
      <c r="H106" s="37">
        <f t="shared" ref="H106:I107" si="62">D106+F106</f>
        <v>6708.8</v>
      </c>
      <c r="I106" s="37">
        <f t="shared" si="62"/>
        <v>32440.799999999999</v>
      </c>
      <c r="J106" s="3"/>
      <c r="K106" s="3"/>
      <c r="L106" s="3"/>
    </row>
    <row r="107" spans="1:12" ht="21" customHeight="1" x14ac:dyDescent="0.25">
      <c r="A107" s="46">
        <v>3132</v>
      </c>
      <c r="B107" s="46"/>
      <c r="C107" s="36" t="s">
        <v>58</v>
      </c>
      <c r="D107" s="47">
        <v>0</v>
      </c>
      <c r="E107" s="47">
        <v>0</v>
      </c>
      <c r="F107" s="47">
        <v>73130</v>
      </c>
      <c r="G107" s="47">
        <v>64580.7</v>
      </c>
      <c r="H107" s="37">
        <f t="shared" si="62"/>
        <v>73130</v>
      </c>
      <c r="I107" s="37">
        <f t="shared" si="62"/>
        <v>64580.7</v>
      </c>
    </row>
    <row r="108" spans="1:12" s="5" customFormat="1" ht="63.75" customHeight="1" x14ac:dyDescent="0.2">
      <c r="A108" s="44">
        <v>4711022</v>
      </c>
      <c r="B108" s="43" t="s">
        <v>96</v>
      </c>
      <c r="C108" s="44" t="s">
        <v>107</v>
      </c>
      <c r="D108" s="45">
        <f t="shared" ref="D108:I108" si="63">D109+D126</f>
        <v>58716.6</v>
      </c>
      <c r="E108" s="45">
        <f t="shared" si="63"/>
        <v>55099.1</v>
      </c>
      <c r="F108" s="45">
        <f t="shared" si="63"/>
        <v>0</v>
      </c>
      <c r="G108" s="45">
        <f t="shared" si="63"/>
        <v>1130.8</v>
      </c>
      <c r="H108" s="45">
        <f t="shared" si="63"/>
        <v>58716.6</v>
      </c>
      <c r="I108" s="45">
        <f t="shared" si="63"/>
        <v>56229.899999999994</v>
      </c>
    </row>
    <row r="109" spans="1:12" ht="21" customHeight="1" x14ac:dyDescent="0.25">
      <c r="A109" s="35">
        <v>2000</v>
      </c>
      <c r="B109" s="22"/>
      <c r="C109" s="36" t="s">
        <v>19</v>
      </c>
      <c r="D109" s="37">
        <f>D110+D112+D113</f>
        <v>58716.6</v>
      </c>
      <c r="E109" s="37">
        <f t="shared" ref="E109:I109" si="64">E110+E112+E113</f>
        <v>55099.1</v>
      </c>
      <c r="F109" s="37">
        <f t="shared" si="64"/>
        <v>0</v>
      </c>
      <c r="G109" s="37">
        <f t="shared" si="64"/>
        <v>191.2</v>
      </c>
      <c r="H109" s="37">
        <f t="shared" si="64"/>
        <v>58716.6</v>
      </c>
      <c r="I109" s="37">
        <f t="shared" si="64"/>
        <v>55290.299999999996</v>
      </c>
    </row>
    <row r="110" spans="1:12" s="4" customFormat="1" ht="21" customHeight="1" x14ac:dyDescent="0.25">
      <c r="A110" s="35">
        <v>2110</v>
      </c>
      <c r="B110" s="22"/>
      <c r="C110" s="36" t="s">
        <v>20</v>
      </c>
      <c r="D110" s="37">
        <f>D111</f>
        <v>29670.6</v>
      </c>
      <c r="E110" s="37">
        <f t="shared" ref="E110:I110" si="65">E111</f>
        <v>29670.6</v>
      </c>
      <c r="F110" s="37">
        <f t="shared" si="65"/>
        <v>0</v>
      </c>
      <c r="G110" s="37">
        <f t="shared" si="65"/>
        <v>0</v>
      </c>
      <c r="H110" s="37">
        <f t="shared" si="65"/>
        <v>29670.6</v>
      </c>
      <c r="I110" s="37">
        <f t="shared" si="65"/>
        <v>29670.6</v>
      </c>
    </row>
    <row r="111" spans="1:12" ht="21" customHeight="1" x14ac:dyDescent="0.25">
      <c r="A111" s="35">
        <v>2111</v>
      </c>
      <c r="B111" s="22"/>
      <c r="C111" s="36" t="s">
        <v>21</v>
      </c>
      <c r="D111" s="37">
        <v>29670.6</v>
      </c>
      <c r="E111" s="37">
        <v>29670.6</v>
      </c>
      <c r="F111" s="37"/>
      <c r="G111" s="37"/>
      <c r="H111" s="37">
        <f>D111+F111</f>
        <v>29670.6</v>
      </c>
      <c r="I111" s="37">
        <f>E111+G111</f>
        <v>29670.6</v>
      </c>
    </row>
    <row r="112" spans="1:12" ht="21" customHeight="1" x14ac:dyDescent="0.25">
      <c r="A112" s="35">
        <v>2120</v>
      </c>
      <c r="B112" s="46"/>
      <c r="C112" s="36" t="s">
        <v>22</v>
      </c>
      <c r="D112" s="47">
        <v>6527.5</v>
      </c>
      <c r="E112" s="47">
        <v>6527.5</v>
      </c>
      <c r="F112" s="47"/>
      <c r="G112" s="47"/>
      <c r="H112" s="37">
        <f>D112+F112</f>
        <v>6527.5</v>
      </c>
      <c r="I112" s="37">
        <f>E112+G112</f>
        <v>6527.5</v>
      </c>
    </row>
    <row r="113" spans="1:12" ht="21" customHeight="1" x14ac:dyDescent="0.25">
      <c r="A113" s="35">
        <v>2200</v>
      </c>
      <c r="B113" s="46"/>
      <c r="C113" s="36" t="s">
        <v>46</v>
      </c>
      <c r="D113" s="47">
        <f>D114+D115+D116+D117+D118+D125</f>
        <v>22518.5</v>
      </c>
      <c r="E113" s="47">
        <f t="shared" ref="E113:I113" si="66">E114+E115+E116+E117+E118+E125</f>
        <v>18901</v>
      </c>
      <c r="F113" s="47">
        <f t="shared" si="66"/>
        <v>0</v>
      </c>
      <c r="G113" s="47">
        <f t="shared" si="66"/>
        <v>191.2</v>
      </c>
      <c r="H113" s="47">
        <f t="shared" si="66"/>
        <v>22518.5</v>
      </c>
      <c r="I113" s="47">
        <f t="shared" si="66"/>
        <v>19092.199999999997</v>
      </c>
    </row>
    <row r="114" spans="1:12" s="4" customFormat="1" ht="21" customHeight="1" x14ac:dyDescent="0.25">
      <c r="A114" s="35">
        <v>2210</v>
      </c>
      <c r="B114" s="46"/>
      <c r="C114" s="36" t="s">
        <v>24</v>
      </c>
      <c r="D114" s="47">
        <v>1000</v>
      </c>
      <c r="E114" s="47">
        <v>788.6</v>
      </c>
      <c r="F114" s="47"/>
      <c r="G114" s="47">
        <v>191.2</v>
      </c>
      <c r="H114" s="37">
        <f>D114+F114</f>
        <v>1000</v>
      </c>
      <c r="I114" s="37">
        <f>E114+G114</f>
        <v>979.8</v>
      </c>
    </row>
    <row r="115" spans="1:12" ht="21" customHeight="1" x14ac:dyDescent="0.25">
      <c r="A115" s="35">
        <v>2220</v>
      </c>
      <c r="B115" s="46"/>
      <c r="C115" s="36" t="s">
        <v>54</v>
      </c>
      <c r="D115" s="47">
        <v>50</v>
      </c>
      <c r="E115" s="47">
        <v>30.6</v>
      </c>
      <c r="F115" s="47"/>
      <c r="G115" s="47"/>
      <c r="H115" s="37">
        <f t="shared" ref="H115:I117" si="67">D115+F115</f>
        <v>50</v>
      </c>
      <c r="I115" s="37">
        <f t="shared" si="67"/>
        <v>30.6</v>
      </c>
    </row>
    <row r="116" spans="1:12" ht="21" customHeight="1" x14ac:dyDescent="0.25">
      <c r="A116" s="35">
        <v>2230</v>
      </c>
      <c r="B116" s="46"/>
      <c r="C116" s="36" t="s">
        <v>26</v>
      </c>
      <c r="D116" s="47">
        <v>5111.7</v>
      </c>
      <c r="E116" s="47">
        <v>2976.7</v>
      </c>
      <c r="F116" s="47"/>
      <c r="G116" s="47"/>
      <c r="H116" s="37">
        <f t="shared" si="67"/>
        <v>5111.7</v>
      </c>
      <c r="I116" s="37">
        <f t="shared" si="67"/>
        <v>2976.7</v>
      </c>
    </row>
    <row r="117" spans="1:12" ht="21" customHeight="1" x14ac:dyDescent="0.25">
      <c r="A117" s="35">
        <v>2240</v>
      </c>
      <c r="B117" s="46"/>
      <c r="C117" s="36" t="s">
        <v>27</v>
      </c>
      <c r="D117" s="47">
        <v>4000</v>
      </c>
      <c r="E117" s="47">
        <v>3436.2</v>
      </c>
      <c r="F117" s="47"/>
      <c r="G117" s="47"/>
      <c r="H117" s="37">
        <f t="shared" si="67"/>
        <v>4000</v>
      </c>
      <c r="I117" s="37">
        <f t="shared" si="67"/>
        <v>3436.2</v>
      </c>
    </row>
    <row r="118" spans="1:12" ht="18.75" customHeight="1" x14ac:dyDescent="0.25">
      <c r="A118" s="35">
        <v>2270</v>
      </c>
      <c r="B118" s="46"/>
      <c r="C118" s="21" t="s">
        <v>55</v>
      </c>
      <c r="D118" s="47">
        <f>D119+D120+D121+D122+D123+D124</f>
        <v>12346.8</v>
      </c>
      <c r="E118" s="47">
        <f t="shared" ref="E118:I118" si="68">E119+E120+E121+E122+E123+E124</f>
        <v>11665.499999999998</v>
      </c>
      <c r="F118" s="47">
        <f t="shared" si="68"/>
        <v>0</v>
      </c>
      <c r="G118" s="47">
        <f t="shared" si="68"/>
        <v>0</v>
      </c>
      <c r="H118" s="47">
        <f t="shared" si="68"/>
        <v>12346.8</v>
      </c>
      <c r="I118" s="47">
        <f t="shared" si="68"/>
        <v>11665.499999999998</v>
      </c>
    </row>
    <row r="119" spans="1:12" ht="18.75" customHeight="1" x14ac:dyDescent="0.25">
      <c r="A119" s="35">
        <v>2271</v>
      </c>
      <c r="B119" s="46"/>
      <c r="C119" s="21" t="s">
        <v>30</v>
      </c>
      <c r="D119" s="47">
        <v>10223.200000000001</v>
      </c>
      <c r="E119" s="47">
        <v>10128.9</v>
      </c>
      <c r="F119" s="47"/>
      <c r="G119" s="47"/>
      <c r="H119" s="37">
        <f>D119+F119</f>
        <v>10223.200000000001</v>
      </c>
      <c r="I119" s="37">
        <f>E119+G119</f>
        <v>10128.9</v>
      </c>
    </row>
    <row r="120" spans="1:12" ht="17.25" customHeight="1" x14ac:dyDescent="0.25">
      <c r="A120" s="35">
        <v>2272</v>
      </c>
      <c r="B120" s="46"/>
      <c r="C120" s="21" t="s">
        <v>31</v>
      </c>
      <c r="D120" s="47">
        <v>370.4</v>
      </c>
      <c r="E120" s="47">
        <v>364.5</v>
      </c>
      <c r="F120" s="47"/>
      <c r="G120" s="47"/>
      <c r="H120" s="37">
        <f t="shared" ref="H120:I125" si="69">D120+F120</f>
        <v>370.4</v>
      </c>
      <c r="I120" s="37">
        <f t="shared" si="69"/>
        <v>364.5</v>
      </c>
      <c r="J120" s="3"/>
      <c r="K120" s="3"/>
      <c r="L120" s="3"/>
    </row>
    <row r="121" spans="1:12" ht="21" customHeight="1" x14ac:dyDescent="0.25">
      <c r="A121" s="35">
        <v>2273</v>
      </c>
      <c r="B121" s="46"/>
      <c r="C121" s="21" t="s">
        <v>32</v>
      </c>
      <c r="D121" s="47">
        <v>967.4</v>
      </c>
      <c r="E121" s="47">
        <v>906</v>
      </c>
      <c r="F121" s="47"/>
      <c r="G121" s="47"/>
      <c r="H121" s="37">
        <f t="shared" si="69"/>
        <v>967.4</v>
      </c>
      <c r="I121" s="37">
        <f t="shared" si="69"/>
        <v>906</v>
      </c>
      <c r="J121" s="3"/>
      <c r="K121" s="3"/>
      <c r="L121" s="3"/>
    </row>
    <row r="122" spans="1:12" ht="21" customHeight="1" x14ac:dyDescent="0.25">
      <c r="A122" s="35">
        <v>2274</v>
      </c>
      <c r="B122" s="46"/>
      <c r="C122" s="21" t="s">
        <v>33</v>
      </c>
      <c r="D122" s="47">
        <v>0.9</v>
      </c>
      <c r="E122" s="47">
        <v>0.5</v>
      </c>
      <c r="F122" s="47"/>
      <c r="G122" s="47"/>
      <c r="H122" s="37">
        <f t="shared" si="69"/>
        <v>0.9</v>
      </c>
      <c r="I122" s="37">
        <f t="shared" si="69"/>
        <v>0.5</v>
      </c>
    </row>
    <row r="123" spans="1:12" ht="21" customHeight="1" x14ac:dyDescent="0.25">
      <c r="A123" s="35">
        <v>2275</v>
      </c>
      <c r="B123" s="22"/>
      <c r="C123" s="21" t="s">
        <v>91</v>
      </c>
      <c r="D123" s="37">
        <v>242.1</v>
      </c>
      <c r="E123" s="37">
        <v>103.8</v>
      </c>
      <c r="F123" s="37"/>
      <c r="G123" s="37"/>
      <c r="H123" s="37">
        <f t="shared" si="69"/>
        <v>242.1</v>
      </c>
      <c r="I123" s="37">
        <f t="shared" si="69"/>
        <v>103.8</v>
      </c>
    </row>
    <row r="124" spans="1:12" ht="21" customHeight="1" x14ac:dyDescent="0.25">
      <c r="A124" s="35">
        <v>2276</v>
      </c>
      <c r="B124" s="46"/>
      <c r="C124" s="21" t="s">
        <v>34</v>
      </c>
      <c r="D124" s="47">
        <v>542.79999999999995</v>
      </c>
      <c r="E124" s="47">
        <v>161.80000000000001</v>
      </c>
      <c r="F124" s="47"/>
      <c r="G124" s="47"/>
      <c r="H124" s="37">
        <f>D124+F124</f>
        <v>542.79999999999995</v>
      </c>
      <c r="I124" s="37">
        <f t="shared" si="69"/>
        <v>161.80000000000001</v>
      </c>
    </row>
    <row r="125" spans="1:12" ht="36.75" customHeight="1" x14ac:dyDescent="0.25">
      <c r="A125" s="35">
        <v>2282</v>
      </c>
      <c r="B125" s="46"/>
      <c r="C125" s="21" t="s">
        <v>47</v>
      </c>
      <c r="D125" s="47">
        <v>10</v>
      </c>
      <c r="E125" s="47">
        <v>3.4</v>
      </c>
      <c r="F125" s="47"/>
      <c r="G125" s="47"/>
      <c r="H125" s="37">
        <f t="shared" ref="H125" si="70">D125+F125</f>
        <v>10</v>
      </c>
      <c r="I125" s="37">
        <f t="shared" si="69"/>
        <v>3.4</v>
      </c>
    </row>
    <row r="126" spans="1:12" ht="21" customHeight="1" x14ac:dyDescent="0.25">
      <c r="A126" s="35">
        <v>3000</v>
      </c>
      <c r="B126" s="46"/>
      <c r="C126" s="36" t="s">
        <v>57</v>
      </c>
      <c r="D126" s="47">
        <f>D127</f>
        <v>0</v>
      </c>
      <c r="E126" s="47">
        <f t="shared" ref="E126:H126" si="71">E127</f>
        <v>0</v>
      </c>
      <c r="F126" s="47">
        <f t="shared" si="71"/>
        <v>0</v>
      </c>
      <c r="G126" s="47">
        <f t="shared" si="71"/>
        <v>939.6</v>
      </c>
      <c r="H126" s="47">
        <f t="shared" si="71"/>
        <v>0</v>
      </c>
      <c r="I126" s="47">
        <f>I127</f>
        <v>939.6</v>
      </c>
    </row>
    <row r="127" spans="1:12" ht="20.25" customHeight="1" x14ac:dyDescent="0.25">
      <c r="A127" s="35">
        <v>3110</v>
      </c>
      <c r="B127" s="46"/>
      <c r="C127" s="36" t="s">
        <v>50</v>
      </c>
      <c r="D127" s="47"/>
      <c r="E127" s="47"/>
      <c r="F127" s="47"/>
      <c r="G127" s="47">
        <v>939.6</v>
      </c>
      <c r="H127" s="37">
        <f t="shared" ref="H127:I127" si="72">D127+F127</f>
        <v>0</v>
      </c>
      <c r="I127" s="37">
        <f t="shared" si="72"/>
        <v>939.6</v>
      </c>
    </row>
    <row r="128" spans="1:12" s="5" customFormat="1" ht="41.25" customHeight="1" x14ac:dyDescent="0.2">
      <c r="A128" s="44">
        <v>4711026</v>
      </c>
      <c r="B128" s="43" t="s">
        <v>59</v>
      </c>
      <c r="C128" s="44" t="s">
        <v>108</v>
      </c>
      <c r="D128" s="45">
        <f>D129</f>
        <v>2723.3</v>
      </c>
      <c r="E128" s="45">
        <f t="shared" ref="E128:I128" si="73">E129</f>
        <v>2319.9</v>
      </c>
      <c r="F128" s="45">
        <f t="shared" si="73"/>
        <v>0</v>
      </c>
      <c r="G128" s="45">
        <f t="shared" si="73"/>
        <v>0</v>
      </c>
      <c r="H128" s="45">
        <f t="shared" si="73"/>
        <v>2723.3</v>
      </c>
      <c r="I128" s="45">
        <f t="shared" si="73"/>
        <v>2319.9</v>
      </c>
    </row>
    <row r="129" spans="1:9" ht="21" customHeight="1" x14ac:dyDescent="0.25">
      <c r="A129" s="35">
        <v>2000</v>
      </c>
      <c r="B129" s="22"/>
      <c r="C129" s="36" t="s">
        <v>19</v>
      </c>
      <c r="D129" s="37">
        <f>D130+D132+D133</f>
        <v>2723.3</v>
      </c>
      <c r="E129" s="37">
        <f t="shared" ref="E129:I129" si="74">E130+E132+E133</f>
        <v>2319.9</v>
      </c>
      <c r="F129" s="37">
        <f t="shared" si="74"/>
        <v>0</v>
      </c>
      <c r="G129" s="37">
        <f t="shared" si="74"/>
        <v>0</v>
      </c>
      <c r="H129" s="37">
        <f t="shared" si="74"/>
        <v>2723.3</v>
      </c>
      <c r="I129" s="37">
        <f t="shared" si="74"/>
        <v>2319.9</v>
      </c>
    </row>
    <row r="130" spans="1:9" ht="21" customHeight="1" x14ac:dyDescent="0.25">
      <c r="A130" s="35">
        <v>2110</v>
      </c>
      <c r="B130" s="22"/>
      <c r="C130" s="36" t="s">
        <v>20</v>
      </c>
      <c r="D130" s="37">
        <f>D131</f>
        <v>1318</v>
      </c>
      <c r="E130" s="37">
        <f t="shared" ref="E130:I130" si="75">E131</f>
        <v>1318.1</v>
      </c>
      <c r="F130" s="37">
        <f t="shared" si="75"/>
        <v>0</v>
      </c>
      <c r="G130" s="37">
        <f t="shared" si="75"/>
        <v>0</v>
      </c>
      <c r="H130" s="37">
        <f t="shared" si="75"/>
        <v>1318</v>
      </c>
      <c r="I130" s="37">
        <f t="shared" si="75"/>
        <v>1318.1</v>
      </c>
    </row>
    <row r="131" spans="1:9" ht="21" customHeight="1" x14ac:dyDescent="0.25">
      <c r="A131" s="35">
        <v>2111</v>
      </c>
      <c r="B131" s="22"/>
      <c r="C131" s="36" t="s">
        <v>21</v>
      </c>
      <c r="D131" s="37">
        <v>1318</v>
      </c>
      <c r="E131" s="37">
        <v>1318.1</v>
      </c>
      <c r="F131" s="37"/>
      <c r="G131" s="37"/>
      <c r="H131" s="37">
        <f>D131+F131</f>
        <v>1318</v>
      </c>
      <c r="I131" s="37">
        <f>E131+G131</f>
        <v>1318.1</v>
      </c>
    </row>
    <row r="132" spans="1:9" ht="21" customHeight="1" x14ac:dyDescent="0.25">
      <c r="A132" s="35">
        <v>2120</v>
      </c>
      <c r="B132" s="46"/>
      <c r="C132" s="36" t="s">
        <v>22</v>
      </c>
      <c r="D132" s="47">
        <v>290</v>
      </c>
      <c r="E132" s="47">
        <v>290</v>
      </c>
      <c r="F132" s="47"/>
      <c r="G132" s="47"/>
      <c r="H132" s="37">
        <f>D132+F132</f>
        <v>290</v>
      </c>
      <c r="I132" s="37">
        <f>E132+G132</f>
        <v>290</v>
      </c>
    </row>
    <row r="133" spans="1:9" ht="21" customHeight="1" x14ac:dyDescent="0.25">
      <c r="A133" s="35">
        <v>2200</v>
      </c>
      <c r="B133" s="46"/>
      <c r="C133" s="36" t="s">
        <v>46</v>
      </c>
      <c r="D133" s="47">
        <f>D134+D135</f>
        <v>1115.3000000000002</v>
      </c>
      <c r="E133" s="47">
        <f t="shared" ref="E133:I133" si="76">E134+E135</f>
        <v>711.80000000000007</v>
      </c>
      <c r="F133" s="47">
        <f t="shared" si="76"/>
        <v>0</v>
      </c>
      <c r="G133" s="47">
        <f t="shared" si="76"/>
        <v>0</v>
      </c>
      <c r="H133" s="47">
        <f t="shared" si="76"/>
        <v>1115.3000000000002</v>
      </c>
      <c r="I133" s="47">
        <f t="shared" si="76"/>
        <v>711.80000000000007</v>
      </c>
    </row>
    <row r="134" spans="1:9" ht="21" customHeight="1" x14ac:dyDescent="0.25">
      <c r="A134" s="35">
        <v>2240</v>
      </c>
      <c r="B134" s="46"/>
      <c r="C134" s="36" t="s">
        <v>27</v>
      </c>
      <c r="D134" s="47">
        <v>250</v>
      </c>
      <c r="E134" s="47">
        <v>129.5</v>
      </c>
      <c r="F134" s="47"/>
      <c r="G134" s="47"/>
      <c r="H134" s="37">
        <f t="shared" ref="H134" si="77">D134+F134</f>
        <v>250</v>
      </c>
      <c r="I134" s="37">
        <f t="shared" ref="I134" si="78">E134+G134</f>
        <v>129.5</v>
      </c>
    </row>
    <row r="135" spans="1:9" ht="21" customHeight="1" x14ac:dyDescent="0.25">
      <c r="A135" s="35">
        <v>2270</v>
      </c>
      <c r="B135" s="46"/>
      <c r="C135" s="21" t="s">
        <v>55</v>
      </c>
      <c r="D135" s="47">
        <f>D136+D137+D138+D139</f>
        <v>865.30000000000007</v>
      </c>
      <c r="E135" s="47">
        <f t="shared" ref="E135:I135" si="79">E136+E137+E138+E139</f>
        <v>582.30000000000007</v>
      </c>
      <c r="F135" s="47">
        <f t="shared" si="79"/>
        <v>0</v>
      </c>
      <c r="G135" s="47">
        <f t="shared" si="79"/>
        <v>0</v>
      </c>
      <c r="H135" s="47">
        <f t="shared" si="79"/>
        <v>865.30000000000007</v>
      </c>
      <c r="I135" s="47">
        <f t="shared" si="79"/>
        <v>582.30000000000007</v>
      </c>
    </row>
    <row r="136" spans="1:9" ht="21" customHeight="1" x14ac:dyDescent="0.25">
      <c r="A136" s="35">
        <v>2271</v>
      </c>
      <c r="B136" s="46"/>
      <c r="C136" s="21" t="s">
        <v>30</v>
      </c>
      <c r="D136" s="47">
        <v>738.2</v>
      </c>
      <c r="E136" s="47">
        <v>549.70000000000005</v>
      </c>
      <c r="F136" s="47"/>
      <c r="G136" s="47"/>
      <c r="H136" s="37">
        <f>D136+F136</f>
        <v>738.2</v>
      </c>
      <c r="I136" s="37">
        <f>E136+G136</f>
        <v>549.70000000000005</v>
      </c>
    </row>
    <row r="137" spans="1:9" ht="21" customHeight="1" x14ac:dyDescent="0.25">
      <c r="A137" s="35">
        <v>2272</v>
      </c>
      <c r="B137" s="46"/>
      <c r="C137" s="21" t="s">
        <v>31</v>
      </c>
      <c r="D137" s="47">
        <v>11.9</v>
      </c>
      <c r="E137" s="47">
        <v>7.3</v>
      </c>
      <c r="F137" s="47"/>
      <c r="G137" s="47"/>
      <c r="H137" s="37">
        <f t="shared" ref="H137:H139" si="80">D137+F137</f>
        <v>11.9</v>
      </c>
      <c r="I137" s="37">
        <f t="shared" ref="I137:I139" si="81">E137+G137</f>
        <v>7.3</v>
      </c>
    </row>
    <row r="138" spans="1:9" ht="21" customHeight="1" x14ac:dyDescent="0.25">
      <c r="A138" s="35">
        <v>2273</v>
      </c>
      <c r="B138" s="46"/>
      <c r="C138" s="21" t="s">
        <v>32</v>
      </c>
      <c r="D138" s="47">
        <v>105.2</v>
      </c>
      <c r="E138" s="47">
        <v>20.7</v>
      </c>
      <c r="F138" s="47"/>
      <c r="G138" s="47"/>
      <c r="H138" s="37">
        <f t="shared" si="80"/>
        <v>105.2</v>
      </c>
      <c r="I138" s="37">
        <f t="shared" si="81"/>
        <v>20.7</v>
      </c>
    </row>
    <row r="139" spans="1:9" ht="21" customHeight="1" x14ac:dyDescent="0.25">
      <c r="A139" s="35">
        <v>2275</v>
      </c>
      <c r="B139" s="22"/>
      <c r="C139" s="21" t="s">
        <v>91</v>
      </c>
      <c r="D139" s="37">
        <v>10</v>
      </c>
      <c r="E139" s="37">
        <v>4.5999999999999996</v>
      </c>
      <c r="F139" s="37"/>
      <c r="G139" s="37"/>
      <c r="H139" s="37">
        <f t="shared" si="80"/>
        <v>10</v>
      </c>
      <c r="I139" s="37">
        <f t="shared" si="81"/>
        <v>4.5999999999999996</v>
      </c>
    </row>
    <row r="140" spans="1:9" s="5" customFormat="1" ht="39" customHeight="1" x14ac:dyDescent="0.2">
      <c r="A140" s="44">
        <v>4711031</v>
      </c>
      <c r="B140" s="43" t="s">
        <v>59</v>
      </c>
      <c r="C140" s="44" t="s">
        <v>109</v>
      </c>
      <c r="D140" s="45">
        <f>D141+D147</f>
        <v>651344.5</v>
      </c>
      <c r="E140" s="45">
        <f t="shared" ref="E140:I140" si="82">E141+E147</f>
        <v>631251.6</v>
      </c>
      <c r="F140" s="45">
        <f t="shared" si="82"/>
        <v>15871.6</v>
      </c>
      <c r="G140" s="45">
        <f t="shared" si="82"/>
        <v>0</v>
      </c>
      <c r="H140" s="45">
        <f t="shared" si="82"/>
        <v>667216.1</v>
      </c>
      <c r="I140" s="45">
        <f t="shared" si="82"/>
        <v>631251.6</v>
      </c>
    </row>
    <row r="141" spans="1:9" ht="21" customHeight="1" x14ac:dyDescent="0.25">
      <c r="A141" s="35">
        <v>2000</v>
      </c>
      <c r="B141" s="22"/>
      <c r="C141" s="36" t="s">
        <v>19</v>
      </c>
      <c r="D141" s="37">
        <f>D142+D144+D145</f>
        <v>651344.5</v>
      </c>
      <c r="E141" s="37">
        <f t="shared" ref="E141:I141" si="83">E142+E144+E145</f>
        <v>631251.6</v>
      </c>
      <c r="F141" s="37">
        <f t="shared" si="83"/>
        <v>0</v>
      </c>
      <c r="G141" s="37">
        <f t="shared" si="83"/>
        <v>0</v>
      </c>
      <c r="H141" s="37">
        <f t="shared" si="83"/>
        <v>651344.5</v>
      </c>
      <c r="I141" s="37">
        <f t="shared" si="83"/>
        <v>631251.6</v>
      </c>
    </row>
    <row r="142" spans="1:9" ht="21" customHeight="1" x14ac:dyDescent="0.25">
      <c r="A142" s="35">
        <v>2110</v>
      </c>
      <c r="B142" s="22"/>
      <c r="C142" s="36" t="s">
        <v>20</v>
      </c>
      <c r="D142" s="37">
        <f>D143</f>
        <v>502748.3</v>
      </c>
      <c r="E142" s="37">
        <f t="shared" ref="E142:I142" si="84">E143</f>
        <v>502748.2</v>
      </c>
      <c r="F142" s="37">
        <f t="shared" si="84"/>
        <v>0</v>
      </c>
      <c r="G142" s="37">
        <f t="shared" si="84"/>
        <v>0</v>
      </c>
      <c r="H142" s="37">
        <f t="shared" si="84"/>
        <v>502748.3</v>
      </c>
      <c r="I142" s="37">
        <f t="shared" si="84"/>
        <v>502748.2</v>
      </c>
    </row>
    <row r="143" spans="1:9" ht="21" customHeight="1" x14ac:dyDescent="0.25">
      <c r="A143" s="35">
        <v>2111</v>
      </c>
      <c r="B143" s="22"/>
      <c r="C143" s="36" t="s">
        <v>21</v>
      </c>
      <c r="D143" s="37">
        <v>502748.3</v>
      </c>
      <c r="E143" s="37">
        <v>502748.2</v>
      </c>
      <c r="F143" s="37"/>
      <c r="G143" s="37"/>
      <c r="H143" s="37">
        <f>D143+F143</f>
        <v>502748.3</v>
      </c>
      <c r="I143" s="37">
        <f>E143+G143</f>
        <v>502748.2</v>
      </c>
    </row>
    <row r="144" spans="1:9" ht="21" customHeight="1" x14ac:dyDescent="0.25">
      <c r="A144" s="35">
        <v>2120</v>
      </c>
      <c r="B144" s="46"/>
      <c r="C144" s="36" t="s">
        <v>22</v>
      </c>
      <c r="D144" s="47">
        <v>110604.7</v>
      </c>
      <c r="E144" s="47">
        <v>110604.7</v>
      </c>
      <c r="F144" s="47"/>
      <c r="G144" s="47"/>
      <c r="H144" s="37">
        <f>D144+F144</f>
        <v>110604.7</v>
      </c>
      <c r="I144" s="37">
        <f>E144+G144</f>
        <v>110604.7</v>
      </c>
    </row>
    <row r="145" spans="1:9" ht="21" customHeight="1" x14ac:dyDescent="0.25">
      <c r="A145" s="19">
        <v>2600</v>
      </c>
      <c r="B145" s="41"/>
      <c r="C145" s="26" t="s">
        <v>70</v>
      </c>
      <c r="D145" s="37">
        <f t="shared" ref="D145:I145" si="85">D146</f>
        <v>37991.5</v>
      </c>
      <c r="E145" s="37">
        <f t="shared" si="85"/>
        <v>17898.7</v>
      </c>
      <c r="F145" s="37">
        <f t="shared" si="85"/>
        <v>0</v>
      </c>
      <c r="G145" s="37">
        <f t="shared" si="85"/>
        <v>0</v>
      </c>
      <c r="H145" s="37">
        <f t="shared" si="85"/>
        <v>37991.5</v>
      </c>
      <c r="I145" s="37">
        <f t="shared" si="85"/>
        <v>17898.7</v>
      </c>
    </row>
    <row r="146" spans="1:9" ht="37.5" customHeight="1" x14ac:dyDescent="0.25">
      <c r="A146" s="19">
        <v>2610</v>
      </c>
      <c r="B146" s="41"/>
      <c r="C146" s="21" t="s">
        <v>44</v>
      </c>
      <c r="D146" s="37">
        <v>37991.5</v>
      </c>
      <c r="E146" s="37">
        <v>17898.7</v>
      </c>
      <c r="F146" s="37"/>
      <c r="G146" s="37"/>
      <c r="H146" s="51">
        <f t="shared" ref="H146" si="86">D146</f>
        <v>37991.5</v>
      </c>
      <c r="I146" s="51">
        <f t="shared" ref="I146" si="87">E146</f>
        <v>17898.7</v>
      </c>
    </row>
    <row r="147" spans="1:9" ht="21" customHeight="1" x14ac:dyDescent="0.25">
      <c r="A147" s="35">
        <v>3000</v>
      </c>
      <c r="B147" s="46"/>
      <c r="C147" s="36" t="s">
        <v>57</v>
      </c>
      <c r="D147" s="47">
        <f>D148</f>
        <v>0</v>
      </c>
      <c r="E147" s="47">
        <f t="shared" ref="E147:H147" si="88">E148</f>
        <v>0</v>
      </c>
      <c r="F147" s="47">
        <f t="shared" si="88"/>
        <v>15871.6</v>
      </c>
      <c r="G147" s="47">
        <f t="shared" si="88"/>
        <v>0</v>
      </c>
      <c r="H147" s="47">
        <f t="shared" si="88"/>
        <v>15871.6</v>
      </c>
      <c r="I147" s="47">
        <f>I148</f>
        <v>0</v>
      </c>
    </row>
    <row r="148" spans="1:9" ht="20.25" customHeight="1" x14ac:dyDescent="0.25">
      <c r="A148" s="35">
        <v>3110</v>
      </c>
      <c r="B148" s="46"/>
      <c r="C148" s="36" t="s">
        <v>50</v>
      </c>
      <c r="D148" s="47"/>
      <c r="E148" s="47"/>
      <c r="F148" s="47">
        <v>15871.6</v>
      </c>
      <c r="G148" s="47">
        <v>0</v>
      </c>
      <c r="H148" s="37">
        <f t="shared" ref="H148" si="89">D148+F148</f>
        <v>15871.6</v>
      </c>
      <c r="I148" s="37">
        <f t="shared" ref="I148" si="90">E148+G148</f>
        <v>0</v>
      </c>
    </row>
    <row r="149" spans="1:9" s="5" customFormat="1" ht="63" customHeight="1" x14ac:dyDescent="0.2">
      <c r="A149" s="44">
        <v>4711032</v>
      </c>
      <c r="B149" s="43" t="s">
        <v>96</v>
      </c>
      <c r="C149" s="44" t="s">
        <v>110</v>
      </c>
      <c r="D149" s="45">
        <f>D150</f>
        <v>32243.199999999997</v>
      </c>
      <c r="E149" s="45">
        <f t="shared" ref="E149" si="91">E150</f>
        <v>32243.199999999997</v>
      </c>
      <c r="F149" s="45">
        <f t="shared" ref="F149" si="92">F150</f>
        <v>0</v>
      </c>
      <c r="G149" s="45">
        <f t="shared" ref="G149" si="93">G150</f>
        <v>0</v>
      </c>
      <c r="H149" s="45">
        <f t="shared" ref="H149" si="94">H150</f>
        <v>32243.199999999997</v>
      </c>
      <c r="I149" s="45">
        <f t="shared" ref="I149" si="95">I150</f>
        <v>32243.199999999997</v>
      </c>
    </row>
    <row r="150" spans="1:9" ht="21" customHeight="1" x14ac:dyDescent="0.25">
      <c r="A150" s="35">
        <v>2000</v>
      </c>
      <c r="B150" s="22"/>
      <c r="C150" s="36" t="s">
        <v>19</v>
      </c>
      <c r="D150" s="37">
        <f>D151+D153</f>
        <v>32243.199999999997</v>
      </c>
      <c r="E150" s="37">
        <f t="shared" ref="E150:I150" si="96">E151+E153</f>
        <v>32243.199999999997</v>
      </c>
      <c r="F150" s="37">
        <f t="shared" si="96"/>
        <v>0</v>
      </c>
      <c r="G150" s="37">
        <f t="shared" si="96"/>
        <v>0</v>
      </c>
      <c r="H150" s="37">
        <f t="shared" si="96"/>
        <v>32243.199999999997</v>
      </c>
      <c r="I150" s="37">
        <f t="shared" si="96"/>
        <v>32243.199999999997</v>
      </c>
    </row>
    <row r="151" spans="1:9" ht="21" customHeight="1" x14ac:dyDescent="0.25">
      <c r="A151" s="35">
        <v>2110</v>
      </c>
      <c r="B151" s="22"/>
      <c r="C151" s="36" t="s">
        <v>20</v>
      </c>
      <c r="D151" s="37">
        <f>D152</f>
        <v>26428.799999999999</v>
      </c>
      <c r="E151" s="37">
        <f t="shared" ref="E151:I151" si="97">E152</f>
        <v>26428.799999999999</v>
      </c>
      <c r="F151" s="37">
        <f t="shared" si="97"/>
        <v>0</v>
      </c>
      <c r="G151" s="37">
        <f t="shared" si="97"/>
        <v>0</v>
      </c>
      <c r="H151" s="37">
        <f t="shared" si="97"/>
        <v>26428.799999999999</v>
      </c>
      <c r="I151" s="37">
        <f t="shared" si="97"/>
        <v>26428.799999999999</v>
      </c>
    </row>
    <row r="152" spans="1:9" ht="21" customHeight="1" x14ac:dyDescent="0.25">
      <c r="A152" s="35">
        <v>2111</v>
      </c>
      <c r="B152" s="22"/>
      <c r="C152" s="36" t="s">
        <v>21</v>
      </c>
      <c r="D152" s="37">
        <v>26428.799999999999</v>
      </c>
      <c r="E152" s="37">
        <v>26428.799999999999</v>
      </c>
      <c r="F152" s="37"/>
      <c r="G152" s="37"/>
      <c r="H152" s="37">
        <f>D152+F152</f>
        <v>26428.799999999999</v>
      </c>
      <c r="I152" s="37">
        <f>E152+G152</f>
        <v>26428.799999999999</v>
      </c>
    </row>
    <row r="153" spans="1:9" ht="21" customHeight="1" x14ac:dyDescent="0.25">
      <c r="A153" s="35">
        <v>2120</v>
      </c>
      <c r="B153" s="46"/>
      <c r="C153" s="36" t="s">
        <v>22</v>
      </c>
      <c r="D153" s="47">
        <v>5814.4</v>
      </c>
      <c r="E153" s="47">
        <v>5814.4</v>
      </c>
      <c r="F153" s="47"/>
      <c r="G153" s="47"/>
      <c r="H153" s="37">
        <f>D153+F153</f>
        <v>5814.4</v>
      </c>
      <c r="I153" s="37">
        <f>E153+G153</f>
        <v>5814.4</v>
      </c>
    </row>
    <row r="154" spans="1:9" s="5" customFormat="1" ht="123.75" customHeight="1" x14ac:dyDescent="0.2">
      <c r="A154" s="44">
        <v>4711061</v>
      </c>
      <c r="B154" s="43" t="s">
        <v>59</v>
      </c>
      <c r="C154" s="44" t="s">
        <v>119</v>
      </c>
      <c r="D154" s="45">
        <f>D155</f>
        <v>155.69999999999999</v>
      </c>
      <c r="E154" s="45">
        <f t="shared" ref="E154:I154" si="98">E155</f>
        <v>155.69999999999999</v>
      </c>
      <c r="F154" s="45">
        <f t="shared" si="98"/>
        <v>0</v>
      </c>
      <c r="G154" s="45">
        <f t="shared" si="98"/>
        <v>0</v>
      </c>
      <c r="H154" s="45">
        <f t="shared" si="98"/>
        <v>155.69999999999999</v>
      </c>
      <c r="I154" s="45">
        <f t="shared" si="98"/>
        <v>155.69999999999999</v>
      </c>
    </row>
    <row r="155" spans="1:9" ht="21" customHeight="1" x14ac:dyDescent="0.25">
      <c r="A155" s="35">
        <v>2000</v>
      </c>
      <c r="B155" s="22"/>
      <c r="C155" s="36" t="s">
        <v>19</v>
      </c>
      <c r="D155" s="37">
        <f>D156+D158</f>
        <v>155.69999999999999</v>
      </c>
      <c r="E155" s="37">
        <f t="shared" ref="E155:I155" si="99">E156+E158</f>
        <v>155.69999999999999</v>
      </c>
      <c r="F155" s="37">
        <f t="shared" si="99"/>
        <v>0</v>
      </c>
      <c r="G155" s="37">
        <f t="shared" si="99"/>
        <v>0</v>
      </c>
      <c r="H155" s="37">
        <f t="shared" si="99"/>
        <v>155.69999999999999</v>
      </c>
      <c r="I155" s="37">
        <f t="shared" si="99"/>
        <v>155.69999999999999</v>
      </c>
    </row>
    <row r="156" spans="1:9" ht="21" customHeight="1" x14ac:dyDescent="0.25">
      <c r="A156" s="35">
        <v>2110</v>
      </c>
      <c r="B156" s="22"/>
      <c r="C156" s="36" t="s">
        <v>20</v>
      </c>
      <c r="D156" s="37">
        <f>D157</f>
        <v>127.6</v>
      </c>
      <c r="E156" s="37">
        <f t="shared" ref="E156:I156" si="100">E157</f>
        <v>127.6</v>
      </c>
      <c r="F156" s="37">
        <f t="shared" si="100"/>
        <v>0</v>
      </c>
      <c r="G156" s="37">
        <f t="shared" si="100"/>
        <v>0</v>
      </c>
      <c r="H156" s="37">
        <f t="shared" si="100"/>
        <v>127.6</v>
      </c>
      <c r="I156" s="37">
        <f t="shared" si="100"/>
        <v>127.6</v>
      </c>
    </row>
    <row r="157" spans="1:9" ht="21" customHeight="1" x14ac:dyDescent="0.25">
      <c r="A157" s="35">
        <v>2111</v>
      </c>
      <c r="B157" s="22"/>
      <c r="C157" s="36" t="s">
        <v>21</v>
      </c>
      <c r="D157" s="37">
        <v>127.6</v>
      </c>
      <c r="E157" s="37">
        <v>127.6</v>
      </c>
      <c r="F157" s="37"/>
      <c r="G157" s="37"/>
      <c r="H157" s="37">
        <f>D157+F157</f>
        <v>127.6</v>
      </c>
      <c r="I157" s="37">
        <f>E157+G157</f>
        <v>127.6</v>
      </c>
    </row>
    <row r="158" spans="1:9" ht="21" customHeight="1" x14ac:dyDescent="0.25">
      <c r="A158" s="35">
        <v>2120</v>
      </c>
      <c r="B158" s="46"/>
      <c r="C158" s="36" t="s">
        <v>22</v>
      </c>
      <c r="D158" s="47">
        <v>28.1</v>
      </c>
      <c r="E158" s="47">
        <v>28.1</v>
      </c>
      <c r="F158" s="47"/>
      <c r="G158" s="47"/>
      <c r="H158" s="37">
        <f>D158+F158</f>
        <v>28.1</v>
      </c>
      <c r="I158" s="37">
        <f>E158+G158</f>
        <v>28.1</v>
      </c>
    </row>
    <row r="159" spans="1:9" s="5" customFormat="1" ht="41.25" customHeight="1" x14ac:dyDescent="0.2">
      <c r="A159" s="44">
        <v>4711070</v>
      </c>
      <c r="B159" s="43" t="s">
        <v>62</v>
      </c>
      <c r="C159" s="44" t="s">
        <v>95</v>
      </c>
      <c r="D159" s="45">
        <f>D160+D174</f>
        <v>116174.5</v>
      </c>
      <c r="E159" s="45">
        <f t="shared" ref="E159:I159" si="101">E160+E174</f>
        <v>111956.99999999999</v>
      </c>
      <c r="F159" s="45">
        <f t="shared" si="101"/>
        <v>230</v>
      </c>
      <c r="G159" s="45">
        <f t="shared" si="101"/>
        <v>341.4</v>
      </c>
      <c r="H159" s="45">
        <f t="shared" si="101"/>
        <v>116404.5</v>
      </c>
      <c r="I159" s="45">
        <f t="shared" si="101"/>
        <v>112298.4</v>
      </c>
    </row>
    <row r="160" spans="1:9" ht="21" customHeight="1" x14ac:dyDescent="0.25">
      <c r="A160" s="35">
        <v>2000</v>
      </c>
      <c r="B160" s="22"/>
      <c r="C160" s="36" t="s">
        <v>19</v>
      </c>
      <c r="D160" s="37">
        <f t="shared" ref="D160:I160" si="102">D161+D163+D164+D173</f>
        <v>116174.5</v>
      </c>
      <c r="E160" s="37">
        <f t="shared" si="102"/>
        <v>111956.99999999999</v>
      </c>
      <c r="F160" s="37">
        <f t="shared" si="102"/>
        <v>230</v>
      </c>
      <c r="G160" s="37">
        <f t="shared" si="102"/>
        <v>279.39999999999998</v>
      </c>
      <c r="H160" s="37">
        <f t="shared" si="102"/>
        <v>116404.5</v>
      </c>
      <c r="I160" s="37">
        <f t="shared" si="102"/>
        <v>112236.4</v>
      </c>
    </row>
    <row r="161" spans="1:9" ht="21" customHeight="1" x14ac:dyDescent="0.25">
      <c r="A161" s="35">
        <v>2110</v>
      </c>
      <c r="B161" s="22"/>
      <c r="C161" s="36" t="s">
        <v>20</v>
      </c>
      <c r="D161" s="37">
        <f>D162</f>
        <v>74969.2</v>
      </c>
      <c r="E161" s="37">
        <f t="shared" ref="E161:I161" si="103">E162</f>
        <v>74969.2</v>
      </c>
      <c r="F161" s="37">
        <f t="shared" si="103"/>
        <v>0</v>
      </c>
      <c r="G161" s="37">
        <f t="shared" si="103"/>
        <v>0</v>
      </c>
      <c r="H161" s="37">
        <f t="shared" si="103"/>
        <v>74969.2</v>
      </c>
      <c r="I161" s="37">
        <f t="shared" si="103"/>
        <v>74969.2</v>
      </c>
    </row>
    <row r="162" spans="1:9" ht="21" customHeight="1" x14ac:dyDescent="0.25">
      <c r="A162" s="35">
        <v>2111</v>
      </c>
      <c r="B162" s="22"/>
      <c r="C162" s="36" t="s">
        <v>21</v>
      </c>
      <c r="D162" s="37">
        <v>74969.2</v>
      </c>
      <c r="E162" s="37">
        <v>74969.2</v>
      </c>
      <c r="F162" s="37"/>
      <c r="G162" s="37"/>
      <c r="H162" s="37">
        <f>D162+F162</f>
        <v>74969.2</v>
      </c>
      <c r="I162" s="37">
        <f>E162+G162</f>
        <v>74969.2</v>
      </c>
    </row>
    <row r="163" spans="1:9" ht="21" customHeight="1" x14ac:dyDescent="0.25">
      <c r="A163" s="35">
        <v>2120</v>
      </c>
      <c r="B163" s="46"/>
      <c r="C163" s="36" t="s">
        <v>22</v>
      </c>
      <c r="D163" s="47">
        <v>16493.2</v>
      </c>
      <c r="E163" s="47">
        <v>16493.2</v>
      </c>
      <c r="F163" s="47"/>
      <c r="G163" s="47"/>
      <c r="H163" s="37">
        <f>D163+F163</f>
        <v>16493.2</v>
      </c>
      <c r="I163" s="37">
        <f>E163+G163</f>
        <v>16493.2</v>
      </c>
    </row>
    <row r="164" spans="1:9" ht="21" customHeight="1" x14ac:dyDescent="0.25">
      <c r="A164" s="35">
        <v>2200</v>
      </c>
      <c r="B164" s="46"/>
      <c r="C164" s="36" t="s">
        <v>46</v>
      </c>
      <c r="D164" s="47">
        <f>D165+D166+D167+D172</f>
        <v>24712.1</v>
      </c>
      <c r="E164" s="47">
        <f t="shared" ref="E164:I164" si="104">E165+E166+E167+E172</f>
        <v>20494.599999999995</v>
      </c>
      <c r="F164" s="47">
        <f t="shared" si="104"/>
        <v>213</v>
      </c>
      <c r="G164" s="47">
        <f t="shared" si="104"/>
        <v>268.2</v>
      </c>
      <c r="H164" s="47">
        <f t="shared" si="104"/>
        <v>24925.1</v>
      </c>
      <c r="I164" s="47">
        <f t="shared" si="104"/>
        <v>20762.8</v>
      </c>
    </row>
    <row r="165" spans="1:9" ht="21" customHeight="1" x14ac:dyDescent="0.25">
      <c r="A165" s="35">
        <v>2210</v>
      </c>
      <c r="B165" s="46"/>
      <c r="C165" s="36" t="s">
        <v>24</v>
      </c>
      <c r="D165" s="47">
        <v>3124</v>
      </c>
      <c r="E165" s="47">
        <v>2570.3000000000002</v>
      </c>
      <c r="F165" s="47"/>
      <c r="G165" s="47">
        <v>241</v>
      </c>
      <c r="H165" s="37">
        <f>D165+F165</f>
        <v>3124</v>
      </c>
      <c r="I165" s="37">
        <f>E165+G165</f>
        <v>2811.3</v>
      </c>
    </row>
    <row r="166" spans="1:9" ht="21" customHeight="1" x14ac:dyDescent="0.25">
      <c r="A166" s="35">
        <v>2240</v>
      </c>
      <c r="B166" s="46"/>
      <c r="C166" s="36" t="s">
        <v>27</v>
      </c>
      <c r="D166" s="47">
        <v>10800</v>
      </c>
      <c r="E166" s="47">
        <v>9385.2999999999993</v>
      </c>
      <c r="F166" s="47"/>
      <c r="G166" s="47">
        <v>3.9</v>
      </c>
      <c r="H166" s="37">
        <f t="shared" ref="H166:I166" si="105">D166+F166</f>
        <v>10800</v>
      </c>
      <c r="I166" s="37">
        <f t="shared" si="105"/>
        <v>9389.1999999999989</v>
      </c>
    </row>
    <row r="167" spans="1:9" ht="21" customHeight="1" x14ac:dyDescent="0.25">
      <c r="A167" s="35">
        <v>2270</v>
      </c>
      <c r="B167" s="46"/>
      <c r="C167" s="21" t="s">
        <v>55</v>
      </c>
      <c r="D167" s="47">
        <f>D168+D169+D170+D171</f>
        <v>10753.1</v>
      </c>
      <c r="E167" s="47">
        <f t="shared" ref="E167:I167" si="106">E168+E169+E170+E171</f>
        <v>8521.1999999999989</v>
      </c>
      <c r="F167" s="47">
        <f t="shared" si="106"/>
        <v>213</v>
      </c>
      <c r="G167" s="47">
        <f t="shared" si="106"/>
        <v>23.3</v>
      </c>
      <c r="H167" s="47">
        <f t="shared" si="106"/>
        <v>10966.1</v>
      </c>
      <c r="I167" s="47">
        <f t="shared" si="106"/>
        <v>8544.5</v>
      </c>
    </row>
    <row r="168" spans="1:9" ht="21" customHeight="1" x14ac:dyDescent="0.25">
      <c r="A168" s="35">
        <v>2271</v>
      </c>
      <c r="B168" s="46"/>
      <c r="C168" s="21" t="s">
        <v>30</v>
      </c>
      <c r="D168" s="47">
        <v>7132.7</v>
      </c>
      <c r="E168" s="47">
        <v>5476.4</v>
      </c>
      <c r="F168" s="47">
        <v>44</v>
      </c>
      <c r="G168" s="47">
        <v>0</v>
      </c>
      <c r="H168" s="37">
        <f>D168+F168</f>
        <v>7176.7</v>
      </c>
      <c r="I168" s="37">
        <f>E168+G168</f>
        <v>5476.4</v>
      </c>
    </row>
    <row r="169" spans="1:9" ht="21" customHeight="1" x14ac:dyDescent="0.25">
      <c r="A169" s="35">
        <v>2272</v>
      </c>
      <c r="B169" s="46"/>
      <c r="C169" s="21" t="s">
        <v>31</v>
      </c>
      <c r="D169" s="47">
        <v>259</v>
      </c>
      <c r="E169" s="47">
        <v>216.4</v>
      </c>
      <c r="F169" s="47">
        <v>28</v>
      </c>
      <c r="G169" s="47">
        <v>13.4</v>
      </c>
      <c r="H169" s="37">
        <f t="shared" ref="H169:I173" si="107">D169+F169</f>
        <v>287</v>
      </c>
      <c r="I169" s="37">
        <f t="shared" si="107"/>
        <v>229.8</v>
      </c>
    </row>
    <row r="170" spans="1:9" ht="21" customHeight="1" x14ac:dyDescent="0.25">
      <c r="A170" s="35">
        <v>2273</v>
      </c>
      <c r="B170" s="46"/>
      <c r="C170" s="21" t="s">
        <v>32</v>
      </c>
      <c r="D170" s="47">
        <v>2901.7</v>
      </c>
      <c r="E170" s="47">
        <v>2599</v>
      </c>
      <c r="F170" s="47">
        <v>141</v>
      </c>
      <c r="G170" s="47">
        <v>9.9</v>
      </c>
      <c r="H170" s="37">
        <f t="shared" si="107"/>
        <v>3042.7</v>
      </c>
      <c r="I170" s="37">
        <f t="shared" si="107"/>
        <v>2608.9</v>
      </c>
    </row>
    <row r="171" spans="1:9" ht="21" customHeight="1" x14ac:dyDescent="0.25">
      <c r="A171" s="35">
        <v>2275</v>
      </c>
      <c r="B171" s="22"/>
      <c r="C171" s="21" t="s">
        <v>91</v>
      </c>
      <c r="D171" s="37">
        <v>459.7</v>
      </c>
      <c r="E171" s="37">
        <v>229.4</v>
      </c>
      <c r="F171" s="37"/>
      <c r="G171" s="37"/>
      <c r="H171" s="37">
        <f t="shared" si="107"/>
        <v>459.7</v>
      </c>
      <c r="I171" s="37">
        <f t="shared" si="107"/>
        <v>229.4</v>
      </c>
    </row>
    <row r="172" spans="1:9" ht="41.25" customHeight="1" x14ac:dyDescent="0.25">
      <c r="A172" s="35">
        <v>2282</v>
      </c>
      <c r="B172" s="46"/>
      <c r="C172" s="21" t="s">
        <v>47</v>
      </c>
      <c r="D172" s="47">
        <v>35</v>
      </c>
      <c r="E172" s="47">
        <v>17.8</v>
      </c>
      <c r="F172" s="47"/>
      <c r="G172" s="47"/>
      <c r="H172" s="37">
        <f t="shared" ref="H172:H173" si="108">D172+F172</f>
        <v>35</v>
      </c>
      <c r="I172" s="37">
        <f t="shared" si="107"/>
        <v>17.8</v>
      </c>
    </row>
    <row r="173" spans="1:9" ht="21" customHeight="1" x14ac:dyDescent="0.25">
      <c r="A173" s="39">
        <v>2800</v>
      </c>
      <c r="B173" s="46"/>
      <c r="C173" s="36" t="s">
        <v>48</v>
      </c>
      <c r="D173" s="47"/>
      <c r="E173" s="47"/>
      <c r="F173" s="47">
        <v>17</v>
      </c>
      <c r="G173" s="47">
        <v>11.2</v>
      </c>
      <c r="H173" s="37">
        <f t="shared" si="108"/>
        <v>17</v>
      </c>
      <c r="I173" s="37">
        <f t="shared" si="107"/>
        <v>11.2</v>
      </c>
    </row>
    <row r="174" spans="1:9" ht="24" customHeight="1" x14ac:dyDescent="0.25">
      <c r="A174" s="35">
        <v>3000</v>
      </c>
      <c r="B174" s="46"/>
      <c r="C174" s="36" t="s">
        <v>57</v>
      </c>
      <c r="D174" s="47">
        <f>D175</f>
        <v>0</v>
      </c>
      <c r="E174" s="47">
        <f t="shared" ref="E174:H174" si="109">E175</f>
        <v>0</v>
      </c>
      <c r="F174" s="47">
        <f t="shared" si="109"/>
        <v>0</v>
      </c>
      <c r="G174" s="47">
        <f t="shared" si="109"/>
        <v>62</v>
      </c>
      <c r="H174" s="47">
        <f t="shared" si="109"/>
        <v>0</v>
      </c>
      <c r="I174" s="47">
        <f>I175</f>
        <v>62</v>
      </c>
    </row>
    <row r="175" spans="1:9" ht="24" customHeight="1" x14ac:dyDescent="0.25">
      <c r="A175" s="35">
        <v>3110</v>
      </c>
      <c r="B175" s="46"/>
      <c r="C175" s="36" t="s">
        <v>50</v>
      </c>
      <c r="D175" s="47"/>
      <c r="E175" s="47"/>
      <c r="F175" s="47"/>
      <c r="G175" s="47">
        <v>62</v>
      </c>
      <c r="H175" s="37">
        <f t="shared" ref="H175" si="110">D175+F175</f>
        <v>0</v>
      </c>
      <c r="I175" s="37">
        <f t="shared" ref="I175" si="111">E175+G175</f>
        <v>62</v>
      </c>
    </row>
    <row r="176" spans="1:9" s="5" customFormat="1" ht="29.25" customHeight="1" x14ac:dyDescent="0.2">
      <c r="A176" s="44">
        <v>471080</v>
      </c>
      <c r="B176" s="43" t="s">
        <v>62</v>
      </c>
      <c r="C176" s="44" t="s">
        <v>120</v>
      </c>
      <c r="D176" s="45">
        <f>D177+D190</f>
        <v>98510.8</v>
      </c>
      <c r="E176" s="45">
        <f t="shared" ref="E176:I176" si="112">E177+E190</f>
        <v>98177.7</v>
      </c>
      <c r="F176" s="45">
        <f t="shared" si="112"/>
        <v>6660</v>
      </c>
      <c r="G176" s="45">
        <f t="shared" si="112"/>
        <v>9342.9</v>
      </c>
      <c r="H176" s="45">
        <f t="shared" si="112"/>
        <v>105170.8</v>
      </c>
      <c r="I176" s="45">
        <f t="shared" si="112"/>
        <v>107520.6</v>
      </c>
    </row>
    <row r="177" spans="1:9" ht="21" customHeight="1" x14ac:dyDescent="0.25">
      <c r="A177" s="35">
        <v>2000</v>
      </c>
      <c r="B177" s="22"/>
      <c r="C177" s="36" t="s">
        <v>19</v>
      </c>
      <c r="D177" s="37">
        <f>D178+D180+D181</f>
        <v>98510.8</v>
      </c>
      <c r="E177" s="37">
        <f t="shared" ref="E177:I177" si="113">E178+E180+E181</f>
        <v>98177.7</v>
      </c>
      <c r="F177" s="37">
        <f t="shared" si="113"/>
        <v>6660</v>
      </c>
      <c r="G177" s="37">
        <f t="shared" si="113"/>
        <v>4296.5999999999995</v>
      </c>
      <c r="H177" s="37">
        <f t="shared" si="113"/>
        <v>105170.8</v>
      </c>
      <c r="I177" s="37">
        <f t="shared" si="113"/>
        <v>102474.3</v>
      </c>
    </row>
    <row r="178" spans="1:9" ht="21" customHeight="1" x14ac:dyDescent="0.25">
      <c r="A178" s="35">
        <v>2110</v>
      </c>
      <c r="B178" s="22"/>
      <c r="C178" s="36" t="s">
        <v>20</v>
      </c>
      <c r="D178" s="37">
        <f>D179</f>
        <v>78106.8</v>
      </c>
      <c r="E178" s="37">
        <f t="shared" ref="E178:I178" si="114">E179</f>
        <v>78106.8</v>
      </c>
      <c r="F178" s="37">
        <f t="shared" si="114"/>
        <v>5459</v>
      </c>
      <c r="G178" s="37">
        <f t="shared" si="114"/>
        <v>3182</v>
      </c>
      <c r="H178" s="37">
        <f t="shared" si="114"/>
        <v>83565.8</v>
      </c>
      <c r="I178" s="37">
        <f t="shared" si="114"/>
        <v>81288.800000000003</v>
      </c>
    </row>
    <row r="179" spans="1:9" ht="21" customHeight="1" x14ac:dyDescent="0.25">
      <c r="A179" s="35">
        <v>2111</v>
      </c>
      <c r="B179" s="22"/>
      <c r="C179" s="36" t="s">
        <v>21</v>
      </c>
      <c r="D179" s="37">
        <v>78106.8</v>
      </c>
      <c r="E179" s="37">
        <v>78106.8</v>
      </c>
      <c r="F179" s="37">
        <v>5459</v>
      </c>
      <c r="G179" s="37">
        <v>3182</v>
      </c>
      <c r="H179" s="37">
        <f>D179+F179</f>
        <v>83565.8</v>
      </c>
      <c r="I179" s="37">
        <f>E179+G179</f>
        <v>81288.800000000003</v>
      </c>
    </row>
    <row r="180" spans="1:9" ht="21" customHeight="1" x14ac:dyDescent="0.25">
      <c r="A180" s="35">
        <v>2120</v>
      </c>
      <c r="B180" s="46"/>
      <c r="C180" s="36" t="s">
        <v>22</v>
      </c>
      <c r="D180" s="47">
        <v>17183.5</v>
      </c>
      <c r="E180" s="47">
        <v>17183.5</v>
      </c>
      <c r="F180" s="47">
        <v>1201</v>
      </c>
      <c r="G180" s="47">
        <v>735.7</v>
      </c>
      <c r="H180" s="37">
        <f>D180+F180</f>
        <v>18384.5</v>
      </c>
      <c r="I180" s="37">
        <f>E180+G180</f>
        <v>17919.2</v>
      </c>
    </row>
    <row r="181" spans="1:9" ht="21" customHeight="1" x14ac:dyDescent="0.25">
      <c r="A181" s="35">
        <v>2200</v>
      </c>
      <c r="B181" s="46"/>
      <c r="C181" s="36" t="s">
        <v>46</v>
      </c>
      <c r="D181" s="47">
        <f>D182+D183+D184+D189</f>
        <v>3220.5</v>
      </c>
      <c r="E181" s="47">
        <f t="shared" ref="E181:I181" si="115">E182+E183+E184+E189</f>
        <v>2887.4</v>
      </c>
      <c r="F181" s="47">
        <f t="shared" si="115"/>
        <v>0</v>
      </c>
      <c r="G181" s="47">
        <f t="shared" si="115"/>
        <v>378.9</v>
      </c>
      <c r="H181" s="47">
        <f t="shared" si="115"/>
        <v>3220.5</v>
      </c>
      <c r="I181" s="47">
        <f t="shared" si="115"/>
        <v>3266.3</v>
      </c>
    </row>
    <row r="182" spans="1:9" ht="21" customHeight="1" x14ac:dyDescent="0.25">
      <c r="A182" s="35">
        <v>2210</v>
      </c>
      <c r="B182" s="46"/>
      <c r="C182" s="36" t="s">
        <v>24</v>
      </c>
      <c r="D182" s="47">
        <v>259</v>
      </c>
      <c r="E182" s="47">
        <v>259</v>
      </c>
      <c r="F182" s="47"/>
      <c r="G182" s="47">
        <v>167.3</v>
      </c>
      <c r="H182" s="37">
        <f>D182+F182</f>
        <v>259</v>
      </c>
      <c r="I182" s="37">
        <f>E182+G182</f>
        <v>426.3</v>
      </c>
    </row>
    <row r="183" spans="1:9" ht="21" customHeight="1" x14ac:dyDescent="0.25">
      <c r="A183" s="35">
        <v>2240</v>
      </c>
      <c r="B183" s="46"/>
      <c r="C183" s="36" t="s">
        <v>27</v>
      </c>
      <c r="D183" s="47">
        <v>684.8</v>
      </c>
      <c r="E183" s="48">
        <v>649.79999999999995</v>
      </c>
      <c r="F183" s="47"/>
      <c r="G183" s="47">
        <v>7</v>
      </c>
      <c r="H183" s="37">
        <f t="shared" ref="H183:I183" si="116">D183+F183</f>
        <v>684.8</v>
      </c>
      <c r="I183" s="37">
        <f t="shared" si="116"/>
        <v>656.8</v>
      </c>
    </row>
    <row r="184" spans="1:9" ht="21" customHeight="1" x14ac:dyDescent="0.25">
      <c r="A184" s="35">
        <v>2270</v>
      </c>
      <c r="B184" s="46"/>
      <c r="C184" s="21" t="s">
        <v>55</v>
      </c>
      <c r="D184" s="47">
        <f>D185+D186+D187+D188</f>
        <v>2243.7000000000003</v>
      </c>
      <c r="E184" s="47">
        <f t="shared" ref="E184:I184" si="117">E185+E186+E187+E188</f>
        <v>1948.6000000000001</v>
      </c>
      <c r="F184" s="47">
        <f t="shared" si="117"/>
        <v>0</v>
      </c>
      <c r="G184" s="47">
        <f t="shared" si="117"/>
        <v>204.6</v>
      </c>
      <c r="H184" s="47">
        <f t="shared" si="117"/>
        <v>2243.7000000000003</v>
      </c>
      <c r="I184" s="47">
        <f t="shared" si="117"/>
        <v>2153.2000000000003</v>
      </c>
    </row>
    <row r="185" spans="1:9" ht="21" customHeight="1" x14ac:dyDescent="0.25">
      <c r="A185" s="35">
        <v>2271</v>
      </c>
      <c r="B185" s="46"/>
      <c r="C185" s="21" t="s">
        <v>30</v>
      </c>
      <c r="D185" s="47">
        <v>1760.4</v>
      </c>
      <c r="E185" s="47">
        <v>1553.4</v>
      </c>
      <c r="F185" s="47"/>
      <c r="G185" s="47">
        <v>202.9</v>
      </c>
      <c r="H185" s="37">
        <f>D185+F185</f>
        <v>1760.4</v>
      </c>
      <c r="I185" s="37">
        <f>E185+G185</f>
        <v>1756.3000000000002</v>
      </c>
    </row>
    <row r="186" spans="1:9" ht="21" customHeight="1" x14ac:dyDescent="0.25">
      <c r="A186" s="35">
        <v>2272</v>
      </c>
      <c r="B186" s="46"/>
      <c r="C186" s="21" t="s">
        <v>31</v>
      </c>
      <c r="D186" s="47">
        <v>55.1</v>
      </c>
      <c r="E186" s="47">
        <v>43.3</v>
      </c>
      <c r="F186" s="47"/>
      <c r="G186" s="47">
        <v>0.1</v>
      </c>
      <c r="H186" s="37">
        <f t="shared" ref="H186:I189" si="118">D186+F186</f>
        <v>55.1</v>
      </c>
      <c r="I186" s="37">
        <f t="shared" si="118"/>
        <v>43.4</v>
      </c>
    </row>
    <row r="187" spans="1:9" ht="21" customHeight="1" x14ac:dyDescent="0.25">
      <c r="A187" s="35">
        <v>2273</v>
      </c>
      <c r="B187" s="46"/>
      <c r="C187" s="21" t="s">
        <v>32</v>
      </c>
      <c r="D187" s="47">
        <v>404.8</v>
      </c>
      <c r="E187" s="47">
        <v>344.5</v>
      </c>
      <c r="F187" s="47"/>
      <c r="G187" s="47">
        <v>1.6</v>
      </c>
      <c r="H187" s="37">
        <f t="shared" si="118"/>
        <v>404.8</v>
      </c>
      <c r="I187" s="37">
        <f t="shared" si="118"/>
        <v>346.1</v>
      </c>
    </row>
    <row r="188" spans="1:9" ht="21" customHeight="1" x14ac:dyDescent="0.25">
      <c r="A188" s="35">
        <v>2275</v>
      </c>
      <c r="B188" s="22"/>
      <c r="C188" s="21" t="s">
        <v>91</v>
      </c>
      <c r="D188" s="37">
        <v>23.4</v>
      </c>
      <c r="E188" s="37">
        <v>7.4</v>
      </c>
      <c r="F188" s="37"/>
      <c r="G188" s="37"/>
      <c r="H188" s="37">
        <f t="shared" si="118"/>
        <v>23.4</v>
      </c>
      <c r="I188" s="37">
        <f t="shared" si="118"/>
        <v>7.4</v>
      </c>
    </row>
    <row r="189" spans="1:9" ht="39" customHeight="1" x14ac:dyDescent="0.25">
      <c r="A189" s="35">
        <v>2282</v>
      </c>
      <c r="B189" s="46"/>
      <c r="C189" s="21" t="s">
        <v>47</v>
      </c>
      <c r="D189" s="47">
        <v>33</v>
      </c>
      <c r="E189" s="47">
        <v>30</v>
      </c>
      <c r="F189" s="47"/>
      <c r="G189" s="47"/>
      <c r="H189" s="37">
        <f t="shared" ref="H189" si="119">D189+F189</f>
        <v>33</v>
      </c>
      <c r="I189" s="37">
        <f t="shared" si="118"/>
        <v>30</v>
      </c>
    </row>
    <row r="190" spans="1:9" ht="21" customHeight="1" x14ac:dyDescent="0.25">
      <c r="A190" s="35">
        <v>3000</v>
      </c>
      <c r="B190" s="46"/>
      <c r="C190" s="36" t="s">
        <v>57</v>
      </c>
      <c r="D190" s="47">
        <f>D191+D192</f>
        <v>0</v>
      </c>
      <c r="E190" s="47">
        <f t="shared" ref="E190:I190" si="120">E191+E192</f>
        <v>0</v>
      </c>
      <c r="F190" s="47">
        <f t="shared" si="120"/>
        <v>0</v>
      </c>
      <c r="G190" s="47">
        <f t="shared" si="120"/>
        <v>5046.3</v>
      </c>
      <c r="H190" s="47">
        <f t="shared" si="120"/>
        <v>0</v>
      </c>
      <c r="I190" s="47">
        <f t="shared" si="120"/>
        <v>5046.3</v>
      </c>
    </row>
    <row r="191" spans="1:9" ht="20.25" customHeight="1" x14ac:dyDescent="0.25">
      <c r="A191" s="35">
        <v>3110</v>
      </c>
      <c r="B191" s="46"/>
      <c r="C191" s="36" t="s">
        <v>50</v>
      </c>
      <c r="D191" s="47"/>
      <c r="E191" s="47"/>
      <c r="F191" s="47"/>
      <c r="G191" s="47">
        <v>1852.9</v>
      </c>
      <c r="H191" s="37">
        <f t="shared" ref="H191" si="121">D191+F191</f>
        <v>0</v>
      </c>
      <c r="I191" s="37">
        <f t="shared" ref="I191" si="122">E191+G191</f>
        <v>1852.9</v>
      </c>
    </row>
    <row r="192" spans="1:9" ht="20.25" customHeight="1" x14ac:dyDescent="0.25">
      <c r="A192" s="35">
        <v>3132</v>
      </c>
      <c r="B192" s="46"/>
      <c r="C192" s="36" t="s">
        <v>58</v>
      </c>
      <c r="D192" s="47"/>
      <c r="E192" s="47"/>
      <c r="F192" s="47"/>
      <c r="G192" s="47">
        <v>3193.4</v>
      </c>
      <c r="H192" s="37">
        <f t="shared" ref="H192" si="123">D192+F192</f>
        <v>0</v>
      </c>
      <c r="I192" s="37">
        <f t="shared" ref="I192" si="124">E192+G192</f>
        <v>3193.4</v>
      </c>
    </row>
    <row r="193" spans="1:9" s="5" customFormat="1" ht="21" customHeight="1" x14ac:dyDescent="0.2">
      <c r="A193" s="44">
        <v>4711141</v>
      </c>
      <c r="B193" s="43" t="s">
        <v>63</v>
      </c>
      <c r="C193" s="44" t="s">
        <v>64</v>
      </c>
      <c r="D193" s="45">
        <f>D194</f>
        <v>43412.9</v>
      </c>
      <c r="E193" s="45">
        <f t="shared" ref="E193:I193" si="125">E194</f>
        <v>42326.8</v>
      </c>
      <c r="F193" s="45">
        <f t="shared" si="125"/>
        <v>0</v>
      </c>
      <c r="G193" s="45">
        <f t="shared" si="125"/>
        <v>0</v>
      </c>
      <c r="H193" s="45">
        <f t="shared" si="125"/>
        <v>43412.9</v>
      </c>
      <c r="I193" s="45">
        <f t="shared" si="125"/>
        <v>42326.8</v>
      </c>
    </row>
    <row r="194" spans="1:9" ht="21" customHeight="1" x14ac:dyDescent="0.25">
      <c r="A194" s="35">
        <v>2000</v>
      </c>
      <c r="B194" s="22"/>
      <c r="C194" s="36" t="s">
        <v>19</v>
      </c>
      <c r="D194" s="37">
        <f>D195+D197+D198</f>
        <v>43412.9</v>
      </c>
      <c r="E194" s="37">
        <f t="shared" ref="E194:I194" si="126">E195+E197+E198</f>
        <v>42326.8</v>
      </c>
      <c r="F194" s="37">
        <f t="shared" si="126"/>
        <v>0</v>
      </c>
      <c r="G194" s="37">
        <f t="shared" si="126"/>
        <v>0</v>
      </c>
      <c r="H194" s="37">
        <f t="shared" si="126"/>
        <v>43412.9</v>
      </c>
      <c r="I194" s="37">
        <f t="shared" si="126"/>
        <v>42326.8</v>
      </c>
    </row>
    <row r="195" spans="1:9" ht="21" customHeight="1" x14ac:dyDescent="0.25">
      <c r="A195" s="35">
        <v>2110</v>
      </c>
      <c r="B195" s="22"/>
      <c r="C195" s="36" t="s">
        <v>20</v>
      </c>
      <c r="D195" s="37">
        <f>D196</f>
        <v>32000</v>
      </c>
      <c r="E195" s="37">
        <f t="shared" ref="E195:I195" si="127">E196</f>
        <v>32000</v>
      </c>
      <c r="F195" s="37">
        <f t="shared" si="127"/>
        <v>0</v>
      </c>
      <c r="G195" s="37">
        <f t="shared" si="127"/>
        <v>0</v>
      </c>
      <c r="H195" s="37">
        <f t="shared" si="127"/>
        <v>32000</v>
      </c>
      <c r="I195" s="37">
        <f t="shared" si="127"/>
        <v>32000</v>
      </c>
    </row>
    <row r="196" spans="1:9" ht="21" customHeight="1" x14ac:dyDescent="0.25">
      <c r="A196" s="35">
        <v>2111</v>
      </c>
      <c r="B196" s="22"/>
      <c r="C196" s="36" t="s">
        <v>21</v>
      </c>
      <c r="D196" s="37">
        <v>32000</v>
      </c>
      <c r="E196" s="37">
        <v>32000</v>
      </c>
      <c r="F196" s="37"/>
      <c r="G196" s="37"/>
      <c r="H196" s="37">
        <f>D196+F196</f>
        <v>32000</v>
      </c>
      <c r="I196" s="37">
        <f>E196+G196</f>
        <v>32000</v>
      </c>
    </row>
    <row r="197" spans="1:9" ht="21" customHeight="1" x14ac:dyDescent="0.25">
      <c r="A197" s="35">
        <v>2120</v>
      </c>
      <c r="B197" s="46"/>
      <c r="C197" s="36" t="s">
        <v>22</v>
      </c>
      <c r="D197" s="47">
        <v>7040</v>
      </c>
      <c r="E197" s="47">
        <v>7040</v>
      </c>
      <c r="F197" s="47"/>
      <c r="G197" s="47"/>
      <c r="H197" s="37">
        <f>D197+F197</f>
        <v>7040</v>
      </c>
      <c r="I197" s="37">
        <f>E197+G197</f>
        <v>7040</v>
      </c>
    </row>
    <row r="198" spans="1:9" ht="21" customHeight="1" x14ac:dyDescent="0.25">
      <c r="A198" s="35">
        <v>2200</v>
      </c>
      <c r="B198" s="46"/>
      <c r="C198" s="36" t="s">
        <v>46</v>
      </c>
      <c r="D198" s="47">
        <f>D199+D200+D201+D206</f>
        <v>4372.8999999999996</v>
      </c>
      <c r="E198" s="47">
        <f t="shared" ref="E198:I198" si="128">E199+E200+E201+E206</f>
        <v>3286.8</v>
      </c>
      <c r="F198" s="47">
        <f t="shared" si="128"/>
        <v>0</v>
      </c>
      <c r="G198" s="47">
        <f t="shared" si="128"/>
        <v>0</v>
      </c>
      <c r="H198" s="47">
        <f t="shared" si="128"/>
        <v>4372.8999999999996</v>
      </c>
      <c r="I198" s="47">
        <f t="shared" si="128"/>
        <v>3286.8</v>
      </c>
    </row>
    <row r="199" spans="1:9" ht="21" customHeight="1" x14ac:dyDescent="0.25">
      <c r="A199" s="35">
        <v>2210</v>
      </c>
      <c r="B199" s="46"/>
      <c r="C199" s="36" t="s">
        <v>24</v>
      </c>
      <c r="D199" s="47">
        <v>1448</v>
      </c>
      <c r="E199" s="47">
        <v>652.6</v>
      </c>
      <c r="F199" s="47"/>
      <c r="G199" s="47"/>
      <c r="H199" s="37">
        <f>D199+F199</f>
        <v>1448</v>
      </c>
      <c r="I199" s="37">
        <f>E199+G199</f>
        <v>652.6</v>
      </c>
    </row>
    <row r="200" spans="1:9" ht="21" customHeight="1" x14ac:dyDescent="0.25">
      <c r="A200" s="35">
        <v>2240</v>
      </c>
      <c r="B200" s="46"/>
      <c r="C200" s="36" t="s">
        <v>27</v>
      </c>
      <c r="D200" s="47">
        <v>1552</v>
      </c>
      <c r="E200" s="47">
        <v>1369.8</v>
      </c>
      <c r="F200" s="47"/>
      <c r="G200" s="47"/>
      <c r="H200" s="37">
        <f t="shared" ref="H200:I200" si="129">D200+F200</f>
        <v>1552</v>
      </c>
      <c r="I200" s="37">
        <f t="shared" si="129"/>
        <v>1369.8</v>
      </c>
    </row>
    <row r="201" spans="1:9" ht="21" customHeight="1" x14ac:dyDescent="0.25">
      <c r="A201" s="35">
        <v>2270</v>
      </c>
      <c r="B201" s="46"/>
      <c r="C201" s="21" t="s">
        <v>55</v>
      </c>
      <c r="D201" s="47">
        <f>D202+D203+D204+D205</f>
        <v>1362.8999999999999</v>
      </c>
      <c r="E201" s="47">
        <f t="shared" ref="E201:I201" si="130">E202+E203+E204+E205</f>
        <v>1254.5999999999999</v>
      </c>
      <c r="F201" s="47">
        <f t="shared" si="130"/>
        <v>0</v>
      </c>
      <c r="G201" s="47">
        <f t="shared" si="130"/>
        <v>0</v>
      </c>
      <c r="H201" s="47">
        <f t="shared" si="130"/>
        <v>1362.8999999999999</v>
      </c>
      <c r="I201" s="47">
        <f t="shared" si="130"/>
        <v>1254.5999999999999</v>
      </c>
    </row>
    <row r="202" spans="1:9" ht="21" customHeight="1" x14ac:dyDescent="0.25">
      <c r="A202" s="35">
        <v>2271</v>
      </c>
      <c r="B202" s="46"/>
      <c r="C202" s="21" t="s">
        <v>30</v>
      </c>
      <c r="D202" s="47">
        <v>969.8</v>
      </c>
      <c r="E202" s="47">
        <v>966</v>
      </c>
      <c r="F202" s="47"/>
      <c r="G202" s="47"/>
      <c r="H202" s="37">
        <f>D202+F202</f>
        <v>969.8</v>
      </c>
      <c r="I202" s="37">
        <f>E202+G202</f>
        <v>966</v>
      </c>
    </row>
    <row r="203" spans="1:9" ht="21" customHeight="1" x14ac:dyDescent="0.25">
      <c r="A203" s="35">
        <v>2272</v>
      </c>
      <c r="B203" s="46"/>
      <c r="C203" s="21" t="s">
        <v>31</v>
      </c>
      <c r="D203" s="47">
        <v>32</v>
      </c>
      <c r="E203" s="47">
        <v>32</v>
      </c>
      <c r="F203" s="47"/>
      <c r="G203" s="47"/>
      <c r="H203" s="37">
        <f t="shared" ref="H203:I206" si="131">D203+F203</f>
        <v>32</v>
      </c>
      <c r="I203" s="37">
        <f t="shared" si="131"/>
        <v>32</v>
      </c>
    </row>
    <row r="204" spans="1:9" ht="21" customHeight="1" x14ac:dyDescent="0.25">
      <c r="A204" s="35">
        <v>2273</v>
      </c>
      <c r="B204" s="46"/>
      <c r="C204" s="21" t="s">
        <v>32</v>
      </c>
      <c r="D204" s="47">
        <v>191.6</v>
      </c>
      <c r="E204" s="47">
        <v>188.1</v>
      </c>
      <c r="F204" s="47"/>
      <c r="G204" s="47"/>
      <c r="H204" s="37">
        <f t="shared" si="131"/>
        <v>191.6</v>
      </c>
      <c r="I204" s="37">
        <f t="shared" si="131"/>
        <v>188.1</v>
      </c>
    </row>
    <row r="205" spans="1:9" ht="21" customHeight="1" x14ac:dyDescent="0.25">
      <c r="A205" s="35">
        <v>2275</v>
      </c>
      <c r="B205" s="22"/>
      <c r="C205" s="21" t="s">
        <v>91</v>
      </c>
      <c r="D205" s="37">
        <v>169.5</v>
      </c>
      <c r="E205" s="37">
        <v>68.5</v>
      </c>
      <c r="F205" s="37"/>
      <c r="G205" s="37"/>
      <c r="H205" s="37">
        <f t="shared" si="131"/>
        <v>169.5</v>
      </c>
      <c r="I205" s="37">
        <f t="shared" si="131"/>
        <v>68.5</v>
      </c>
    </row>
    <row r="206" spans="1:9" ht="39.75" customHeight="1" x14ac:dyDescent="0.25">
      <c r="A206" s="35">
        <v>2282</v>
      </c>
      <c r="B206" s="46"/>
      <c r="C206" s="21" t="s">
        <v>47</v>
      </c>
      <c r="D206" s="47">
        <v>10</v>
      </c>
      <c r="E206" s="47">
        <v>9.8000000000000007</v>
      </c>
      <c r="F206" s="47"/>
      <c r="G206" s="47"/>
      <c r="H206" s="37">
        <f t="shared" ref="H206" si="132">D206+F206</f>
        <v>10</v>
      </c>
      <c r="I206" s="37">
        <f t="shared" si="131"/>
        <v>9.8000000000000007</v>
      </c>
    </row>
    <row r="207" spans="1:9" s="5" customFormat="1" ht="21" customHeight="1" x14ac:dyDescent="0.2">
      <c r="A207" s="44">
        <v>4711142</v>
      </c>
      <c r="B207" s="43" t="s">
        <v>63</v>
      </c>
      <c r="C207" s="44" t="s">
        <v>65</v>
      </c>
      <c r="D207" s="45">
        <f>D208</f>
        <v>90.5</v>
      </c>
      <c r="E207" s="45">
        <f t="shared" ref="E207:I208" si="133">E208</f>
        <v>48.9</v>
      </c>
      <c r="F207" s="45">
        <f t="shared" si="133"/>
        <v>0</v>
      </c>
      <c r="G207" s="45">
        <f t="shared" si="133"/>
        <v>0</v>
      </c>
      <c r="H207" s="45">
        <f t="shared" si="133"/>
        <v>90.5</v>
      </c>
      <c r="I207" s="45">
        <f t="shared" si="133"/>
        <v>48.9</v>
      </c>
    </row>
    <row r="208" spans="1:9" ht="21" customHeight="1" x14ac:dyDescent="0.25">
      <c r="A208" s="35">
        <v>2000</v>
      </c>
      <c r="B208" s="22"/>
      <c r="C208" s="36" t="s">
        <v>19</v>
      </c>
      <c r="D208" s="37">
        <f>D209</f>
        <v>90.5</v>
      </c>
      <c r="E208" s="37">
        <f t="shared" si="133"/>
        <v>48.9</v>
      </c>
      <c r="F208" s="37">
        <f t="shared" si="133"/>
        <v>0</v>
      </c>
      <c r="G208" s="37">
        <f t="shared" si="133"/>
        <v>0</v>
      </c>
      <c r="H208" s="37">
        <f t="shared" si="133"/>
        <v>90.5</v>
      </c>
      <c r="I208" s="37">
        <f t="shared" si="133"/>
        <v>48.9</v>
      </c>
    </row>
    <row r="209" spans="1:9" ht="21" customHeight="1" x14ac:dyDescent="0.25">
      <c r="A209" s="35">
        <v>2700</v>
      </c>
      <c r="B209" s="46"/>
      <c r="C209" s="21" t="s">
        <v>56</v>
      </c>
      <c r="D209" s="47">
        <f>D210</f>
        <v>90.5</v>
      </c>
      <c r="E209" s="47">
        <f t="shared" ref="E209:G209" si="134">E210</f>
        <v>48.9</v>
      </c>
      <c r="F209" s="47">
        <f t="shared" si="134"/>
        <v>0</v>
      </c>
      <c r="G209" s="47">
        <f t="shared" si="134"/>
        <v>0</v>
      </c>
      <c r="H209" s="37">
        <f t="shared" ref="H209:H210" si="135">D209+F209</f>
        <v>90.5</v>
      </c>
      <c r="I209" s="37">
        <f t="shared" ref="I209:I210" si="136">E209+G209</f>
        <v>48.9</v>
      </c>
    </row>
    <row r="210" spans="1:9" ht="21" customHeight="1" x14ac:dyDescent="0.25">
      <c r="A210" s="35">
        <v>2730</v>
      </c>
      <c r="B210" s="46"/>
      <c r="C210" s="21" t="s">
        <v>37</v>
      </c>
      <c r="D210" s="47">
        <v>90.5</v>
      </c>
      <c r="E210" s="47">
        <v>48.9</v>
      </c>
      <c r="F210" s="47"/>
      <c r="G210" s="47"/>
      <c r="H210" s="37">
        <f t="shared" si="135"/>
        <v>90.5</v>
      </c>
      <c r="I210" s="37">
        <f t="shared" si="136"/>
        <v>48.9</v>
      </c>
    </row>
    <row r="211" spans="1:9" s="5" customFormat="1" ht="39" customHeight="1" x14ac:dyDescent="0.2">
      <c r="A211" s="44">
        <v>4711151</v>
      </c>
      <c r="B211" s="43" t="s">
        <v>63</v>
      </c>
      <c r="C211" s="44" t="s">
        <v>97</v>
      </c>
      <c r="D211" s="45">
        <f>D212</f>
        <v>4425.8999999999996</v>
      </c>
      <c r="E211" s="45">
        <f t="shared" ref="E211:I211" si="137">E212</f>
        <v>4327</v>
      </c>
      <c r="F211" s="45">
        <f t="shared" si="137"/>
        <v>0</v>
      </c>
      <c r="G211" s="45">
        <f t="shared" si="137"/>
        <v>0</v>
      </c>
      <c r="H211" s="45">
        <f t="shared" si="137"/>
        <v>4425.8999999999996</v>
      </c>
      <c r="I211" s="45">
        <f t="shared" si="137"/>
        <v>4327</v>
      </c>
    </row>
    <row r="212" spans="1:9" ht="21" customHeight="1" x14ac:dyDescent="0.25">
      <c r="A212" s="35">
        <v>2000</v>
      </c>
      <c r="B212" s="22"/>
      <c r="C212" s="36" t="s">
        <v>19</v>
      </c>
      <c r="D212" s="37">
        <f>D213+D215+D216</f>
        <v>4425.8999999999996</v>
      </c>
      <c r="E212" s="37">
        <f t="shared" ref="E212:I212" si="138">E213+E215+E216</f>
        <v>4327</v>
      </c>
      <c r="F212" s="37">
        <f t="shared" si="138"/>
        <v>0</v>
      </c>
      <c r="G212" s="37">
        <f t="shared" si="138"/>
        <v>0</v>
      </c>
      <c r="H212" s="37">
        <f t="shared" si="138"/>
        <v>4425.8999999999996</v>
      </c>
      <c r="I212" s="37">
        <f t="shared" si="138"/>
        <v>4327</v>
      </c>
    </row>
    <row r="213" spans="1:9" ht="21" customHeight="1" x14ac:dyDescent="0.25">
      <c r="A213" s="35">
        <v>2110</v>
      </c>
      <c r="B213" s="22"/>
      <c r="C213" s="36" t="s">
        <v>20</v>
      </c>
      <c r="D213" s="37">
        <f>D214</f>
        <v>3000.5</v>
      </c>
      <c r="E213" s="37">
        <f t="shared" ref="E213:I213" si="139">E214</f>
        <v>3000.5</v>
      </c>
      <c r="F213" s="37">
        <f t="shared" si="139"/>
        <v>0</v>
      </c>
      <c r="G213" s="37">
        <f t="shared" si="139"/>
        <v>0</v>
      </c>
      <c r="H213" s="37">
        <f t="shared" si="139"/>
        <v>3000.5</v>
      </c>
      <c r="I213" s="37">
        <f t="shared" si="139"/>
        <v>3000.5</v>
      </c>
    </row>
    <row r="214" spans="1:9" ht="21" customHeight="1" x14ac:dyDescent="0.25">
      <c r="A214" s="35">
        <v>2111</v>
      </c>
      <c r="B214" s="22"/>
      <c r="C214" s="36" t="s">
        <v>21</v>
      </c>
      <c r="D214" s="37">
        <v>3000.5</v>
      </c>
      <c r="E214" s="37">
        <v>3000.5</v>
      </c>
      <c r="F214" s="37"/>
      <c r="G214" s="37"/>
      <c r="H214" s="37">
        <f>D214+F214</f>
        <v>3000.5</v>
      </c>
      <c r="I214" s="37">
        <f>E214+G214</f>
        <v>3000.5</v>
      </c>
    </row>
    <row r="215" spans="1:9" ht="21" customHeight="1" x14ac:dyDescent="0.25">
      <c r="A215" s="35">
        <v>2120</v>
      </c>
      <c r="B215" s="46"/>
      <c r="C215" s="36" t="s">
        <v>22</v>
      </c>
      <c r="D215" s="47">
        <v>660.1</v>
      </c>
      <c r="E215" s="47">
        <v>660.1</v>
      </c>
      <c r="F215" s="47"/>
      <c r="G215" s="47"/>
      <c r="H215" s="37">
        <f>D215+F215</f>
        <v>660.1</v>
      </c>
      <c r="I215" s="37">
        <f>E215+G215</f>
        <v>660.1</v>
      </c>
    </row>
    <row r="216" spans="1:9" ht="21" customHeight="1" x14ac:dyDescent="0.25">
      <c r="A216" s="35">
        <v>2200</v>
      </c>
      <c r="B216" s="46"/>
      <c r="C216" s="36" t="s">
        <v>46</v>
      </c>
      <c r="D216" s="47">
        <f>D217+D218+D219+D220+D224</f>
        <v>765.3</v>
      </c>
      <c r="E216" s="47">
        <f t="shared" ref="E216:G216" si="140">E217+E218+E219+E220+E224</f>
        <v>666.40000000000009</v>
      </c>
      <c r="F216" s="47">
        <f t="shared" si="140"/>
        <v>0</v>
      </c>
      <c r="G216" s="47">
        <f t="shared" si="140"/>
        <v>0</v>
      </c>
      <c r="H216" s="47">
        <f t="shared" ref="H216" si="141">H217+H218+H219+H220+H224</f>
        <v>765.3</v>
      </c>
      <c r="I216" s="47">
        <f t="shared" ref="I216" si="142">I217+I218+I219+I220+I224</f>
        <v>666.40000000000009</v>
      </c>
    </row>
    <row r="217" spans="1:9" ht="21" customHeight="1" x14ac:dyDescent="0.25">
      <c r="A217" s="35">
        <v>2210</v>
      </c>
      <c r="B217" s="46"/>
      <c r="C217" s="36" t="s">
        <v>24</v>
      </c>
      <c r="D217" s="47">
        <v>165</v>
      </c>
      <c r="E217" s="47">
        <v>139.30000000000001</v>
      </c>
      <c r="F217" s="47"/>
      <c r="G217" s="47"/>
      <c r="H217" s="37">
        <f>D217+F217</f>
        <v>165</v>
      </c>
      <c r="I217" s="37">
        <f>E217+G217</f>
        <v>139.30000000000001</v>
      </c>
    </row>
    <row r="218" spans="1:9" ht="21" customHeight="1" x14ac:dyDescent="0.25">
      <c r="A218" s="35">
        <v>2220</v>
      </c>
      <c r="B218" s="46"/>
      <c r="C218" s="36" t="s">
        <v>54</v>
      </c>
      <c r="D218" s="47">
        <v>0</v>
      </c>
      <c r="E218" s="47">
        <v>0</v>
      </c>
      <c r="F218" s="47"/>
      <c r="G218" s="47"/>
      <c r="H218" s="37">
        <f t="shared" ref="H218" si="143">D218+F218</f>
        <v>0</v>
      </c>
      <c r="I218" s="37">
        <f t="shared" ref="I218" si="144">E218+G218</f>
        <v>0</v>
      </c>
    </row>
    <row r="219" spans="1:9" ht="21" customHeight="1" x14ac:dyDescent="0.25">
      <c r="A219" s="35">
        <v>2240</v>
      </c>
      <c r="B219" s="46"/>
      <c r="C219" s="36" t="s">
        <v>27</v>
      </c>
      <c r="D219" s="47">
        <v>326</v>
      </c>
      <c r="E219" s="47">
        <v>279</v>
      </c>
      <c r="F219" s="47"/>
      <c r="G219" s="47"/>
      <c r="H219" s="37">
        <f t="shared" ref="H219" si="145">D219+F219</f>
        <v>326</v>
      </c>
      <c r="I219" s="37">
        <f t="shared" ref="I219" si="146">E219+G219</f>
        <v>279</v>
      </c>
    </row>
    <row r="220" spans="1:9" ht="21" customHeight="1" x14ac:dyDescent="0.25">
      <c r="A220" s="35">
        <v>2270</v>
      </c>
      <c r="B220" s="46"/>
      <c r="C220" s="21" t="s">
        <v>55</v>
      </c>
      <c r="D220" s="47">
        <f>D221+D222+D223</f>
        <v>254.3</v>
      </c>
      <c r="E220" s="47">
        <f t="shared" ref="E220:I220" si="147">E221+E222+E223</f>
        <v>228.10000000000002</v>
      </c>
      <c r="F220" s="47">
        <f t="shared" si="147"/>
        <v>0</v>
      </c>
      <c r="G220" s="47">
        <f t="shared" si="147"/>
        <v>0</v>
      </c>
      <c r="H220" s="47">
        <f t="shared" si="147"/>
        <v>254.3</v>
      </c>
      <c r="I220" s="47">
        <f t="shared" si="147"/>
        <v>228.10000000000002</v>
      </c>
    </row>
    <row r="221" spans="1:9" ht="21" customHeight="1" x14ac:dyDescent="0.25">
      <c r="A221" s="35">
        <v>2272</v>
      </c>
      <c r="B221" s="46"/>
      <c r="C221" s="21" t="s">
        <v>31</v>
      </c>
      <c r="D221" s="47">
        <v>9.9</v>
      </c>
      <c r="E221" s="47">
        <v>9.9</v>
      </c>
      <c r="F221" s="47"/>
      <c r="G221" s="47"/>
      <c r="H221" s="37">
        <f t="shared" ref="H221:H224" si="148">D221+F221</f>
        <v>9.9</v>
      </c>
      <c r="I221" s="37">
        <f t="shared" ref="I221:I224" si="149">E221+G221</f>
        <v>9.9</v>
      </c>
    </row>
    <row r="222" spans="1:9" ht="21" customHeight="1" x14ac:dyDescent="0.25">
      <c r="A222" s="35">
        <v>2273</v>
      </c>
      <c r="B222" s="46"/>
      <c r="C222" s="21" t="s">
        <v>32</v>
      </c>
      <c r="D222" s="47">
        <v>232.6</v>
      </c>
      <c r="E222" s="47">
        <v>214.3</v>
      </c>
      <c r="F222" s="47"/>
      <c r="G222" s="47"/>
      <c r="H222" s="37">
        <f t="shared" si="148"/>
        <v>232.6</v>
      </c>
      <c r="I222" s="37">
        <f t="shared" si="149"/>
        <v>214.3</v>
      </c>
    </row>
    <row r="223" spans="1:9" ht="21" customHeight="1" x14ac:dyDescent="0.25">
      <c r="A223" s="35">
        <v>2275</v>
      </c>
      <c r="B223" s="22"/>
      <c r="C223" s="21" t="s">
        <v>91</v>
      </c>
      <c r="D223" s="37">
        <v>11.8</v>
      </c>
      <c r="E223" s="37">
        <v>3.9</v>
      </c>
      <c r="F223" s="37"/>
      <c r="G223" s="37"/>
      <c r="H223" s="37">
        <f>D223+F223</f>
        <v>11.8</v>
      </c>
      <c r="I223" s="37">
        <f t="shared" si="149"/>
        <v>3.9</v>
      </c>
    </row>
    <row r="224" spans="1:9" ht="39" customHeight="1" x14ac:dyDescent="0.25">
      <c r="A224" s="35">
        <v>2282</v>
      </c>
      <c r="B224" s="46"/>
      <c r="C224" s="21" t="s">
        <v>47</v>
      </c>
      <c r="D224" s="47">
        <v>20</v>
      </c>
      <c r="E224" s="47">
        <v>20</v>
      </c>
      <c r="F224" s="47"/>
      <c r="G224" s="47"/>
      <c r="H224" s="37">
        <f t="shared" si="148"/>
        <v>20</v>
      </c>
      <c r="I224" s="37">
        <f t="shared" si="149"/>
        <v>20</v>
      </c>
    </row>
    <row r="225" spans="1:12" s="5" customFormat="1" ht="39" customHeight="1" x14ac:dyDescent="0.2">
      <c r="A225" s="44">
        <v>4711152</v>
      </c>
      <c r="B225" s="43" t="s">
        <v>63</v>
      </c>
      <c r="C225" s="44" t="s">
        <v>98</v>
      </c>
      <c r="D225" s="45">
        <f>D226</f>
        <v>2651.2</v>
      </c>
      <c r="E225" s="45">
        <f t="shared" ref="E225" si="150">E226</f>
        <v>2651.2</v>
      </c>
      <c r="F225" s="45">
        <f t="shared" ref="F225" si="151">F226</f>
        <v>0</v>
      </c>
      <c r="G225" s="45">
        <f t="shared" ref="G225" si="152">G226</f>
        <v>0</v>
      </c>
      <c r="H225" s="45">
        <f t="shared" ref="H225" si="153">H226</f>
        <v>2651.2</v>
      </c>
      <c r="I225" s="45">
        <f t="shared" ref="I225" si="154">I226</f>
        <v>2651.2</v>
      </c>
    </row>
    <row r="226" spans="1:12" ht="21" customHeight="1" x14ac:dyDescent="0.25">
      <c r="A226" s="35">
        <v>2000</v>
      </c>
      <c r="B226" s="22"/>
      <c r="C226" s="36" t="s">
        <v>19</v>
      </c>
      <c r="D226" s="37">
        <f>D227+D229</f>
        <v>2651.2</v>
      </c>
      <c r="E226" s="37">
        <f t="shared" ref="E226" si="155">E227+E229</f>
        <v>2651.2</v>
      </c>
      <c r="F226" s="37">
        <f t="shared" ref="F226" si="156">F227+F229</f>
        <v>0</v>
      </c>
      <c r="G226" s="37">
        <f t="shared" ref="G226" si="157">G227+G229</f>
        <v>0</v>
      </c>
      <c r="H226" s="37">
        <f>H227+H229</f>
        <v>2651.2</v>
      </c>
      <c r="I226" s="37">
        <f t="shared" ref="I226" si="158">I227+I229</f>
        <v>2651.2</v>
      </c>
    </row>
    <row r="227" spans="1:12" ht="21" customHeight="1" x14ac:dyDescent="0.25">
      <c r="A227" s="35">
        <v>2110</v>
      </c>
      <c r="B227" s="22"/>
      <c r="C227" s="36" t="s">
        <v>20</v>
      </c>
      <c r="D227" s="37">
        <f>D228</f>
        <v>2173.1</v>
      </c>
      <c r="E227" s="37">
        <f t="shared" ref="E227:I227" si="159">E228</f>
        <v>2173.1</v>
      </c>
      <c r="F227" s="37">
        <f t="shared" si="159"/>
        <v>0</v>
      </c>
      <c r="G227" s="37">
        <f t="shared" si="159"/>
        <v>0</v>
      </c>
      <c r="H227" s="37">
        <f t="shared" si="159"/>
        <v>2173.1</v>
      </c>
      <c r="I227" s="37">
        <f t="shared" si="159"/>
        <v>2173.1</v>
      </c>
    </row>
    <row r="228" spans="1:12" ht="21" customHeight="1" x14ac:dyDescent="0.25">
      <c r="A228" s="35">
        <v>2111</v>
      </c>
      <c r="B228" s="22"/>
      <c r="C228" s="36" t="s">
        <v>21</v>
      </c>
      <c r="D228" s="37">
        <v>2173.1</v>
      </c>
      <c r="E228" s="37">
        <v>2173.1</v>
      </c>
      <c r="F228" s="37"/>
      <c r="G228" s="37"/>
      <c r="H228" s="37">
        <f>D228+F228</f>
        <v>2173.1</v>
      </c>
      <c r="I228" s="37">
        <f>E228+G228</f>
        <v>2173.1</v>
      </c>
    </row>
    <row r="229" spans="1:12" ht="21" customHeight="1" x14ac:dyDescent="0.25">
      <c r="A229" s="35">
        <v>2120</v>
      </c>
      <c r="B229" s="46"/>
      <c r="C229" s="36" t="s">
        <v>22</v>
      </c>
      <c r="D229" s="47">
        <v>478.1</v>
      </c>
      <c r="E229" s="47">
        <v>478.1</v>
      </c>
      <c r="F229" s="47"/>
      <c r="G229" s="47"/>
      <c r="H229" s="37">
        <f>D229+F229</f>
        <v>478.1</v>
      </c>
      <c r="I229" s="37">
        <f>E229+G229</f>
        <v>478.1</v>
      </c>
    </row>
    <row r="230" spans="1:12" s="5" customFormat="1" ht="65.25" customHeight="1" x14ac:dyDescent="0.2">
      <c r="A230" s="44">
        <v>4711181</v>
      </c>
      <c r="B230" s="43" t="s">
        <v>63</v>
      </c>
      <c r="C230" s="44" t="s">
        <v>121</v>
      </c>
      <c r="D230" s="45">
        <f>D231+D234</f>
        <v>210.4</v>
      </c>
      <c r="E230" s="45">
        <f t="shared" ref="E230:I230" si="160">E231+E234</f>
        <v>0</v>
      </c>
      <c r="F230" s="45">
        <f t="shared" si="160"/>
        <v>4326.7</v>
      </c>
      <c r="G230" s="45">
        <f t="shared" si="160"/>
        <v>3966.7</v>
      </c>
      <c r="H230" s="45">
        <f t="shared" si="160"/>
        <v>4537.0999999999995</v>
      </c>
      <c r="I230" s="45">
        <f t="shared" si="160"/>
        <v>3966.7</v>
      </c>
    </row>
    <row r="231" spans="1:12" ht="22.5" customHeight="1" x14ac:dyDescent="0.25">
      <c r="A231" s="35">
        <v>2000</v>
      </c>
      <c r="B231" s="22"/>
      <c r="C231" s="36" t="s">
        <v>19</v>
      </c>
      <c r="D231" s="37">
        <f>D232</f>
        <v>210.4</v>
      </c>
      <c r="E231" s="37">
        <f t="shared" ref="E231:G232" si="161">E232</f>
        <v>0</v>
      </c>
      <c r="F231" s="37">
        <f t="shared" si="161"/>
        <v>0</v>
      </c>
      <c r="G231" s="37">
        <f t="shared" si="161"/>
        <v>0</v>
      </c>
      <c r="H231" s="37">
        <f t="shared" ref="H231:H232" si="162">H232</f>
        <v>210.4</v>
      </c>
      <c r="I231" s="37">
        <f t="shared" ref="I231:I232" si="163">I232</f>
        <v>0</v>
      </c>
    </row>
    <row r="232" spans="1:12" ht="21" customHeight="1" x14ac:dyDescent="0.25">
      <c r="A232" s="35">
        <v>2200</v>
      </c>
      <c r="B232" s="46"/>
      <c r="C232" s="36" t="s">
        <v>46</v>
      </c>
      <c r="D232" s="47">
        <f>D233</f>
        <v>210.4</v>
      </c>
      <c r="E232" s="47">
        <f t="shared" si="161"/>
        <v>0</v>
      </c>
      <c r="F232" s="47">
        <f t="shared" si="161"/>
        <v>0</v>
      </c>
      <c r="G232" s="47">
        <f t="shared" si="161"/>
        <v>0</v>
      </c>
      <c r="H232" s="47">
        <f t="shared" si="162"/>
        <v>210.4</v>
      </c>
      <c r="I232" s="47">
        <f t="shared" si="163"/>
        <v>0</v>
      </c>
    </row>
    <row r="233" spans="1:12" ht="21" customHeight="1" x14ac:dyDescent="0.25">
      <c r="A233" s="35">
        <v>2210</v>
      </c>
      <c r="B233" s="46"/>
      <c r="C233" s="36" t="s">
        <v>24</v>
      </c>
      <c r="D233" s="47">
        <v>210.4</v>
      </c>
      <c r="E233" s="47">
        <v>0</v>
      </c>
      <c r="F233" s="47"/>
      <c r="G233" s="47"/>
      <c r="H233" s="37">
        <f>D233+F233</f>
        <v>210.4</v>
      </c>
      <c r="I233" s="37">
        <f>E233+G233</f>
        <v>0</v>
      </c>
    </row>
    <row r="234" spans="1:12" ht="25.5" customHeight="1" x14ac:dyDescent="0.25">
      <c r="A234" s="35">
        <v>3000</v>
      </c>
      <c r="B234" s="46"/>
      <c r="C234" s="36" t="s">
        <v>57</v>
      </c>
      <c r="D234" s="47">
        <f>D235</f>
        <v>0</v>
      </c>
      <c r="E234" s="47">
        <f t="shared" ref="E234:I234" si="164">E235</f>
        <v>0</v>
      </c>
      <c r="F234" s="47">
        <f t="shared" si="164"/>
        <v>4326.7</v>
      </c>
      <c r="G234" s="47">
        <f t="shared" si="164"/>
        <v>3966.7</v>
      </c>
      <c r="H234" s="47">
        <f t="shared" si="164"/>
        <v>4326.7</v>
      </c>
      <c r="I234" s="47">
        <f t="shared" si="164"/>
        <v>3966.7</v>
      </c>
      <c r="J234" s="3"/>
      <c r="K234" s="3"/>
      <c r="L234" s="3"/>
    </row>
    <row r="235" spans="1:12" ht="25.5" customHeight="1" x14ac:dyDescent="0.25">
      <c r="A235" s="35">
        <v>3110</v>
      </c>
      <c r="B235" s="46"/>
      <c r="C235" s="36" t="s">
        <v>50</v>
      </c>
      <c r="D235" s="47">
        <v>0</v>
      </c>
      <c r="E235" s="47">
        <v>0</v>
      </c>
      <c r="F235" s="47">
        <v>4326.7</v>
      </c>
      <c r="G235" s="47">
        <v>3966.7</v>
      </c>
      <c r="H235" s="37">
        <f t="shared" ref="H235" si="165">D235+F235</f>
        <v>4326.7</v>
      </c>
      <c r="I235" s="37">
        <f t="shared" ref="I235" si="166">E235+G235</f>
        <v>3966.7</v>
      </c>
      <c r="J235" s="3"/>
      <c r="K235" s="3"/>
      <c r="L235" s="3"/>
    </row>
    <row r="236" spans="1:12" s="5" customFormat="1" ht="65.25" customHeight="1" x14ac:dyDescent="0.2">
      <c r="A236" s="44">
        <v>4711182</v>
      </c>
      <c r="B236" s="43" t="s">
        <v>63</v>
      </c>
      <c r="C236" s="44" t="s">
        <v>122</v>
      </c>
      <c r="D236" s="45">
        <f>D237+D240</f>
        <v>491</v>
      </c>
      <c r="E236" s="45">
        <f t="shared" ref="E236:I236" si="167">E237+E240</f>
        <v>0</v>
      </c>
      <c r="F236" s="45">
        <f t="shared" si="167"/>
        <v>9255.7000000000007</v>
      </c>
      <c r="G236" s="45">
        <f t="shared" si="167"/>
        <v>9255.7000000000007</v>
      </c>
      <c r="H236" s="45">
        <f t="shared" si="167"/>
        <v>9746.7000000000007</v>
      </c>
      <c r="I236" s="45">
        <f t="shared" si="167"/>
        <v>9255.7000000000007</v>
      </c>
    </row>
    <row r="237" spans="1:12" ht="22.5" customHeight="1" x14ac:dyDescent="0.25">
      <c r="A237" s="35">
        <v>2000</v>
      </c>
      <c r="B237" s="22"/>
      <c r="C237" s="36" t="s">
        <v>19</v>
      </c>
      <c r="D237" s="37">
        <f>D238</f>
        <v>491</v>
      </c>
      <c r="E237" s="37">
        <f t="shared" ref="E237:E238" si="168">E238</f>
        <v>0</v>
      </c>
      <c r="F237" s="37">
        <f t="shared" ref="F237:F238" si="169">F238</f>
        <v>0</v>
      </c>
      <c r="G237" s="37">
        <f t="shared" ref="G237:G238" si="170">G238</f>
        <v>0</v>
      </c>
      <c r="H237" s="37">
        <f t="shared" ref="H237:H238" si="171">H238</f>
        <v>491</v>
      </c>
      <c r="I237" s="37">
        <f t="shared" ref="I237:I238" si="172">I238</f>
        <v>0</v>
      </c>
    </row>
    <row r="238" spans="1:12" ht="21" customHeight="1" x14ac:dyDescent="0.25">
      <c r="A238" s="35">
        <v>2200</v>
      </c>
      <c r="B238" s="46"/>
      <c r="C238" s="36" t="s">
        <v>46</v>
      </c>
      <c r="D238" s="47">
        <f>D239</f>
        <v>491</v>
      </c>
      <c r="E238" s="47">
        <f t="shared" si="168"/>
        <v>0</v>
      </c>
      <c r="F238" s="47">
        <f t="shared" si="169"/>
        <v>0</v>
      </c>
      <c r="G238" s="47">
        <f t="shared" si="170"/>
        <v>0</v>
      </c>
      <c r="H238" s="47">
        <f t="shared" si="171"/>
        <v>491</v>
      </c>
      <c r="I238" s="47">
        <f t="shared" si="172"/>
        <v>0</v>
      </c>
    </row>
    <row r="239" spans="1:12" ht="21" customHeight="1" x14ac:dyDescent="0.25">
      <c r="A239" s="35">
        <v>2210</v>
      </c>
      <c r="B239" s="46"/>
      <c r="C239" s="36" t="s">
        <v>24</v>
      </c>
      <c r="D239" s="47">
        <v>491</v>
      </c>
      <c r="E239" s="47">
        <v>0</v>
      </c>
      <c r="F239" s="47"/>
      <c r="G239" s="47"/>
      <c r="H239" s="37">
        <f>D239+F239</f>
        <v>491</v>
      </c>
      <c r="I239" s="37">
        <f>E239+G239</f>
        <v>0</v>
      </c>
    </row>
    <row r="240" spans="1:12" ht="25.5" customHeight="1" x14ac:dyDescent="0.25">
      <c r="A240" s="35">
        <v>3000</v>
      </c>
      <c r="B240" s="46"/>
      <c r="C240" s="36" t="s">
        <v>57</v>
      </c>
      <c r="D240" s="47">
        <f>D241</f>
        <v>0</v>
      </c>
      <c r="E240" s="47">
        <f t="shared" ref="E240:I240" si="173">E241</f>
        <v>0</v>
      </c>
      <c r="F240" s="47">
        <f t="shared" si="173"/>
        <v>9255.7000000000007</v>
      </c>
      <c r="G240" s="47">
        <f t="shared" si="173"/>
        <v>9255.7000000000007</v>
      </c>
      <c r="H240" s="47">
        <f t="shared" si="173"/>
        <v>9255.7000000000007</v>
      </c>
      <c r="I240" s="47">
        <f t="shared" si="173"/>
        <v>9255.7000000000007</v>
      </c>
      <c r="J240" s="3"/>
      <c r="K240" s="3"/>
      <c r="L240" s="3"/>
    </row>
    <row r="241" spans="1:12" ht="25.5" customHeight="1" x14ac:dyDescent="0.25">
      <c r="A241" s="35">
        <v>3110</v>
      </c>
      <c r="B241" s="46"/>
      <c r="C241" s="36" t="s">
        <v>50</v>
      </c>
      <c r="D241" s="47">
        <v>0</v>
      </c>
      <c r="E241" s="47">
        <v>0</v>
      </c>
      <c r="F241" s="47">
        <v>9255.7000000000007</v>
      </c>
      <c r="G241" s="47">
        <v>9255.7000000000007</v>
      </c>
      <c r="H241" s="37">
        <f t="shared" ref="H241" si="174">D241+F241</f>
        <v>9255.7000000000007</v>
      </c>
      <c r="I241" s="37">
        <f t="shared" ref="I241" si="175">E241+G241</f>
        <v>9255.7000000000007</v>
      </c>
      <c r="J241" s="3"/>
      <c r="K241" s="3"/>
      <c r="L241" s="3"/>
    </row>
    <row r="242" spans="1:12" s="5" customFormat="1" ht="58.5" customHeight="1" x14ac:dyDescent="0.2">
      <c r="A242" s="44">
        <v>4711200</v>
      </c>
      <c r="B242" s="43" t="s">
        <v>63</v>
      </c>
      <c r="C242" s="44" t="s">
        <v>99</v>
      </c>
      <c r="D242" s="45">
        <f>D243</f>
        <v>2370</v>
      </c>
      <c r="E242" s="45">
        <f t="shared" ref="E242" si="176">E243</f>
        <v>1719.4</v>
      </c>
      <c r="F242" s="45">
        <f t="shared" ref="F242" si="177">F243</f>
        <v>0</v>
      </c>
      <c r="G242" s="45">
        <f t="shared" ref="G242" si="178">G243</f>
        <v>0</v>
      </c>
      <c r="H242" s="45">
        <f t="shared" ref="H242" si="179">H243</f>
        <v>2370</v>
      </c>
      <c r="I242" s="45">
        <f t="shared" ref="I242" si="180">I243</f>
        <v>1719.4</v>
      </c>
    </row>
    <row r="243" spans="1:12" ht="22.5" customHeight="1" x14ac:dyDescent="0.25">
      <c r="A243" s="35">
        <v>2000</v>
      </c>
      <c r="B243" s="22"/>
      <c r="C243" s="36" t="s">
        <v>19</v>
      </c>
      <c r="D243" s="37">
        <f>D244+D246+D247</f>
        <v>2370</v>
      </c>
      <c r="E243" s="37">
        <f t="shared" ref="E243:I243" si="181">E244+E246+E247</f>
        <v>1719.4</v>
      </c>
      <c r="F243" s="37">
        <f t="shared" si="181"/>
        <v>0</v>
      </c>
      <c r="G243" s="37">
        <f t="shared" si="181"/>
        <v>0</v>
      </c>
      <c r="H243" s="37">
        <f t="shared" si="181"/>
        <v>2370</v>
      </c>
      <c r="I243" s="37">
        <f t="shared" si="181"/>
        <v>1719.4</v>
      </c>
    </row>
    <row r="244" spans="1:12" ht="22.5" customHeight="1" x14ac:dyDescent="0.25">
      <c r="A244" s="35">
        <v>2110</v>
      </c>
      <c r="B244" s="22"/>
      <c r="C244" s="36" t="s">
        <v>20</v>
      </c>
      <c r="D244" s="37">
        <f>D245</f>
        <v>1409.4</v>
      </c>
      <c r="E244" s="37">
        <f t="shared" ref="E244:I244" si="182">E245</f>
        <v>1409.4</v>
      </c>
      <c r="F244" s="37">
        <f t="shared" si="182"/>
        <v>0</v>
      </c>
      <c r="G244" s="37">
        <f t="shared" si="182"/>
        <v>0</v>
      </c>
      <c r="H244" s="37">
        <f t="shared" si="182"/>
        <v>1409.4</v>
      </c>
      <c r="I244" s="37">
        <f t="shared" si="182"/>
        <v>1409.4</v>
      </c>
    </row>
    <row r="245" spans="1:12" ht="22.5" customHeight="1" x14ac:dyDescent="0.25">
      <c r="A245" s="35">
        <v>2111</v>
      </c>
      <c r="B245" s="22"/>
      <c r="C245" s="36" t="s">
        <v>21</v>
      </c>
      <c r="D245" s="37">
        <v>1409.4</v>
      </c>
      <c r="E245" s="37">
        <v>1409.4</v>
      </c>
      <c r="F245" s="37"/>
      <c r="G245" s="37"/>
      <c r="H245" s="37">
        <f t="shared" ref="H245:I247" si="183">D245+F245</f>
        <v>1409.4</v>
      </c>
      <c r="I245" s="37">
        <f t="shared" si="183"/>
        <v>1409.4</v>
      </c>
    </row>
    <row r="246" spans="1:12" ht="22.5" customHeight="1" x14ac:dyDescent="0.25">
      <c r="A246" s="35">
        <v>2120</v>
      </c>
      <c r="B246" s="46"/>
      <c r="C246" s="36" t="s">
        <v>22</v>
      </c>
      <c r="D246" s="47">
        <v>310</v>
      </c>
      <c r="E246" s="47">
        <v>310</v>
      </c>
      <c r="F246" s="47"/>
      <c r="G246" s="47"/>
      <c r="H246" s="37">
        <f t="shared" si="183"/>
        <v>310</v>
      </c>
      <c r="I246" s="37">
        <f t="shared" si="183"/>
        <v>310</v>
      </c>
    </row>
    <row r="247" spans="1:12" ht="22.5" customHeight="1" x14ac:dyDescent="0.25">
      <c r="A247" s="35">
        <v>2210</v>
      </c>
      <c r="B247" s="46"/>
      <c r="C247" s="36" t="s">
        <v>24</v>
      </c>
      <c r="D247" s="47">
        <v>650.6</v>
      </c>
      <c r="E247" s="47">
        <v>0</v>
      </c>
      <c r="F247" s="47"/>
      <c r="G247" s="47"/>
      <c r="H247" s="37">
        <f t="shared" si="183"/>
        <v>650.6</v>
      </c>
      <c r="I247" s="37">
        <f t="shared" si="183"/>
        <v>0</v>
      </c>
    </row>
    <row r="248" spans="1:12" s="5" customFormat="1" ht="63" customHeight="1" x14ac:dyDescent="0.2">
      <c r="A248" s="44">
        <v>4711210</v>
      </c>
      <c r="B248" s="43" t="s">
        <v>63</v>
      </c>
      <c r="C248" s="44" t="s">
        <v>111</v>
      </c>
      <c r="D248" s="45">
        <f>D249</f>
        <v>1281.7</v>
      </c>
      <c r="E248" s="45">
        <f t="shared" ref="E248:I248" si="184">E249</f>
        <v>834</v>
      </c>
      <c r="F248" s="45">
        <f t="shared" si="184"/>
        <v>0</v>
      </c>
      <c r="G248" s="45">
        <f t="shared" si="184"/>
        <v>0</v>
      </c>
      <c r="H248" s="45">
        <f t="shared" si="184"/>
        <v>1281.7</v>
      </c>
      <c r="I248" s="45">
        <f t="shared" si="184"/>
        <v>834</v>
      </c>
    </row>
    <row r="249" spans="1:12" ht="22.5" customHeight="1" x14ac:dyDescent="0.25">
      <c r="A249" s="35">
        <v>2000</v>
      </c>
      <c r="B249" s="22"/>
      <c r="C249" s="36" t="s">
        <v>19</v>
      </c>
      <c r="D249" s="37">
        <f>D250+D252+D253</f>
        <v>1281.7</v>
      </c>
      <c r="E249" s="37">
        <f t="shared" ref="E249:I249" si="185">E250+E252+E253</f>
        <v>834</v>
      </c>
      <c r="F249" s="37">
        <f t="shared" si="185"/>
        <v>0</v>
      </c>
      <c r="G249" s="37">
        <f t="shared" si="185"/>
        <v>0</v>
      </c>
      <c r="H249" s="37">
        <f t="shared" si="185"/>
        <v>1281.7</v>
      </c>
      <c r="I249" s="37">
        <f t="shared" si="185"/>
        <v>834</v>
      </c>
    </row>
    <row r="250" spans="1:12" ht="22.5" customHeight="1" x14ac:dyDescent="0.25">
      <c r="A250" s="35">
        <v>2110</v>
      </c>
      <c r="B250" s="22"/>
      <c r="C250" s="36" t="s">
        <v>20</v>
      </c>
      <c r="D250" s="37">
        <f>D251</f>
        <v>683.7</v>
      </c>
      <c r="E250" s="37">
        <f t="shared" ref="E250:I250" si="186">E251</f>
        <v>683.7</v>
      </c>
      <c r="F250" s="37">
        <f t="shared" si="186"/>
        <v>0</v>
      </c>
      <c r="G250" s="37">
        <f t="shared" si="186"/>
        <v>0</v>
      </c>
      <c r="H250" s="37">
        <f t="shared" si="186"/>
        <v>683.7</v>
      </c>
      <c r="I250" s="37">
        <f t="shared" si="186"/>
        <v>683.7</v>
      </c>
    </row>
    <row r="251" spans="1:12" ht="22.5" customHeight="1" x14ac:dyDescent="0.25">
      <c r="A251" s="35">
        <v>2111</v>
      </c>
      <c r="B251" s="22"/>
      <c r="C251" s="36" t="s">
        <v>21</v>
      </c>
      <c r="D251" s="37">
        <v>683.7</v>
      </c>
      <c r="E251" s="37">
        <v>683.7</v>
      </c>
      <c r="F251" s="37"/>
      <c r="G251" s="37"/>
      <c r="H251" s="37">
        <f t="shared" ref="H251:H253" si="187">D251+F251</f>
        <v>683.7</v>
      </c>
      <c r="I251" s="37">
        <f t="shared" ref="I251:I253" si="188">E251+G251</f>
        <v>683.7</v>
      </c>
    </row>
    <row r="252" spans="1:12" ht="22.5" customHeight="1" x14ac:dyDescent="0.25">
      <c r="A252" s="35">
        <v>2120</v>
      </c>
      <c r="B252" s="46"/>
      <c r="C252" s="36" t="s">
        <v>22</v>
      </c>
      <c r="D252" s="47">
        <v>150.30000000000001</v>
      </c>
      <c r="E252" s="47">
        <v>150.30000000000001</v>
      </c>
      <c r="F252" s="47"/>
      <c r="G252" s="47"/>
      <c r="H252" s="37">
        <f t="shared" si="187"/>
        <v>150.30000000000001</v>
      </c>
      <c r="I252" s="37">
        <f t="shared" si="188"/>
        <v>150.30000000000001</v>
      </c>
    </row>
    <row r="253" spans="1:12" ht="22.5" customHeight="1" x14ac:dyDescent="0.25">
      <c r="A253" s="35">
        <v>2210</v>
      </c>
      <c r="B253" s="46"/>
      <c r="C253" s="36" t="s">
        <v>24</v>
      </c>
      <c r="D253" s="47">
        <v>447.7</v>
      </c>
      <c r="E253" s="47">
        <v>0</v>
      </c>
      <c r="F253" s="47"/>
      <c r="G253" s="47"/>
      <c r="H253" s="37">
        <f t="shared" si="187"/>
        <v>447.7</v>
      </c>
      <c r="I253" s="37">
        <f t="shared" si="188"/>
        <v>0</v>
      </c>
    </row>
    <row r="254" spans="1:12" s="5" customFormat="1" ht="82.5" customHeight="1" x14ac:dyDescent="0.2">
      <c r="A254" s="49">
        <v>4711291</v>
      </c>
      <c r="B254" s="43" t="s">
        <v>63</v>
      </c>
      <c r="C254" s="44" t="s">
        <v>123</v>
      </c>
      <c r="D254" s="45">
        <f>D255+D258</f>
        <v>119.5</v>
      </c>
      <c r="E254" s="45">
        <f t="shared" ref="E254:I254" si="189">E255+E258</f>
        <v>0</v>
      </c>
      <c r="F254" s="45">
        <f t="shared" si="189"/>
        <v>8521.2000000000007</v>
      </c>
      <c r="G254" s="45">
        <f t="shared" si="189"/>
        <v>5329.3</v>
      </c>
      <c r="H254" s="45">
        <f t="shared" si="189"/>
        <v>8640.7000000000007</v>
      </c>
      <c r="I254" s="45">
        <f t="shared" si="189"/>
        <v>5329.3</v>
      </c>
    </row>
    <row r="255" spans="1:12" ht="24.75" customHeight="1" x14ac:dyDescent="0.25">
      <c r="A255" s="35">
        <v>2000</v>
      </c>
      <c r="B255" s="22"/>
      <c r="C255" s="36" t="s">
        <v>19</v>
      </c>
      <c r="D255" s="37">
        <f>D256</f>
        <v>119.5</v>
      </c>
      <c r="E255" s="37">
        <f t="shared" ref="E255:E256" si="190">E256</f>
        <v>0</v>
      </c>
      <c r="F255" s="37">
        <f t="shared" ref="F255:F256" si="191">F256</f>
        <v>0</v>
      </c>
      <c r="G255" s="37">
        <f t="shared" ref="G255:G256" si="192">G256</f>
        <v>0</v>
      </c>
      <c r="H255" s="37">
        <f t="shared" ref="H255:H256" si="193">H256</f>
        <v>119.5</v>
      </c>
      <c r="I255" s="37">
        <f t="shared" ref="I255:I256" si="194">I256</f>
        <v>0</v>
      </c>
    </row>
    <row r="256" spans="1:12" ht="24.75" customHeight="1" x14ac:dyDescent="0.25">
      <c r="A256" s="35">
        <v>2200</v>
      </c>
      <c r="B256" s="46"/>
      <c r="C256" s="36" t="s">
        <v>46</v>
      </c>
      <c r="D256" s="47">
        <f>D257</f>
        <v>119.5</v>
      </c>
      <c r="E256" s="47">
        <f t="shared" si="190"/>
        <v>0</v>
      </c>
      <c r="F256" s="47">
        <f t="shared" si="191"/>
        <v>0</v>
      </c>
      <c r="G256" s="47">
        <f t="shared" si="192"/>
        <v>0</v>
      </c>
      <c r="H256" s="47">
        <f t="shared" si="193"/>
        <v>119.5</v>
      </c>
      <c r="I256" s="47">
        <f t="shared" si="194"/>
        <v>0</v>
      </c>
    </row>
    <row r="257" spans="1:15" ht="24.75" customHeight="1" x14ac:dyDescent="0.25">
      <c r="A257" s="35">
        <v>2210</v>
      </c>
      <c r="B257" s="46"/>
      <c r="C257" s="36" t="s">
        <v>24</v>
      </c>
      <c r="D257" s="47">
        <v>119.5</v>
      </c>
      <c r="E257" s="47">
        <v>0</v>
      </c>
      <c r="F257" s="47"/>
      <c r="G257" s="47"/>
      <c r="H257" s="37">
        <f>D257+F257</f>
        <v>119.5</v>
      </c>
      <c r="I257" s="37">
        <f>E257+G257</f>
        <v>0</v>
      </c>
    </row>
    <row r="258" spans="1:15" ht="24.75" customHeight="1" x14ac:dyDescent="0.25">
      <c r="A258" s="35">
        <v>3000</v>
      </c>
      <c r="B258" s="46"/>
      <c r="C258" s="36" t="s">
        <v>57</v>
      </c>
      <c r="D258" s="47">
        <f>D259</f>
        <v>0</v>
      </c>
      <c r="E258" s="47">
        <f t="shared" ref="E258:I264" si="195">E259</f>
        <v>0</v>
      </c>
      <c r="F258" s="47">
        <f t="shared" si="195"/>
        <v>8521.2000000000007</v>
      </c>
      <c r="G258" s="47">
        <f t="shared" si="195"/>
        <v>5329.3</v>
      </c>
      <c r="H258" s="47">
        <f t="shared" si="195"/>
        <v>8521.2000000000007</v>
      </c>
      <c r="I258" s="47">
        <f t="shared" si="195"/>
        <v>5329.3</v>
      </c>
    </row>
    <row r="259" spans="1:15" ht="24.75" customHeight="1" x14ac:dyDescent="0.25">
      <c r="A259" s="35">
        <v>3110</v>
      </c>
      <c r="B259" s="46"/>
      <c r="C259" s="36" t="s">
        <v>50</v>
      </c>
      <c r="D259" s="47"/>
      <c r="E259" s="47"/>
      <c r="F259" s="47">
        <v>8521.2000000000007</v>
      </c>
      <c r="G259" s="47">
        <v>5329.3</v>
      </c>
      <c r="H259" s="37">
        <f>D259+F259</f>
        <v>8521.2000000000007</v>
      </c>
      <c r="I259" s="37">
        <f>E259+G259</f>
        <v>5329.3</v>
      </c>
    </row>
    <row r="260" spans="1:15" s="5" customFormat="1" ht="84.75" customHeight="1" x14ac:dyDescent="0.2">
      <c r="A260" s="49">
        <v>4711292</v>
      </c>
      <c r="B260" s="43" t="s">
        <v>63</v>
      </c>
      <c r="C260" s="44" t="s">
        <v>124</v>
      </c>
      <c r="D260" s="45">
        <f>D261+D264</f>
        <v>0</v>
      </c>
      <c r="E260" s="45">
        <f t="shared" ref="E260:I260" si="196">E261+E264</f>
        <v>0</v>
      </c>
      <c r="F260" s="45">
        <f t="shared" si="196"/>
        <v>20480.2</v>
      </c>
      <c r="G260" s="45">
        <f t="shared" si="196"/>
        <v>12434.9</v>
      </c>
      <c r="H260" s="45">
        <f t="shared" si="196"/>
        <v>20480.2</v>
      </c>
      <c r="I260" s="45">
        <f t="shared" si="196"/>
        <v>12434.9</v>
      </c>
    </row>
    <row r="261" spans="1:15" ht="22.5" customHeight="1" x14ac:dyDescent="0.25">
      <c r="A261" s="35">
        <v>2000</v>
      </c>
      <c r="B261" s="22"/>
      <c r="C261" s="36" t="s">
        <v>19</v>
      </c>
      <c r="D261" s="37">
        <f>D262</f>
        <v>0</v>
      </c>
      <c r="E261" s="37">
        <f t="shared" ref="E261:E262" si="197">E262</f>
        <v>0</v>
      </c>
      <c r="F261" s="37">
        <f t="shared" ref="F261:F262" si="198">F262</f>
        <v>597.20000000000005</v>
      </c>
      <c r="G261" s="37">
        <f t="shared" ref="G261:G262" si="199">G262</f>
        <v>0</v>
      </c>
      <c r="H261" s="37">
        <f t="shared" ref="H261:H262" si="200">H262</f>
        <v>597.20000000000005</v>
      </c>
      <c r="I261" s="37">
        <f t="shared" ref="I261:I262" si="201">I262</f>
        <v>0</v>
      </c>
    </row>
    <row r="262" spans="1:15" ht="21" customHeight="1" x14ac:dyDescent="0.25">
      <c r="A262" s="35">
        <v>2200</v>
      </c>
      <c r="B262" s="46"/>
      <c r="C262" s="36" t="s">
        <v>46</v>
      </c>
      <c r="D262" s="47">
        <f>D263</f>
        <v>0</v>
      </c>
      <c r="E262" s="47">
        <f t="shared" si="197"/>
        <v>0</v>
      </c>
      <c r="F262" s="47">
        <f t="shared" si="198"/>
        <v>597.20000000000005</v>
      </c>
      <c r="G262" s="47">
        <f t="shared" si="199"/>
        <v>0</v>
      </c>
      <c r="H262" s="47">
        <f t="shared" si="200"/>
        <v>597.20000000000005</v>
      </c>
      <c r="I262" s="47">
        <f t="shared" si="201"/>
        <v>0</v>
      </c>
    </row>
    <row r="263" spans="1:15" ht="21" customHeight="1" x14ac:dyDescent="0.25">
      <c r="A263" s="35">
        <v>2210</v>
      </c>
      <c r="B263" s="46"/>
      <c r="C263" s="36" t="s">
        <v>24</v>
      </c>
      <c r="D263" s="47">
        <v>0</v>
      </c>
      <c r="E263" s="47">
        <v>0</v>
      </c>
      <c r="F263" s="47">
        <v>597.20000000000005</v>
      </c>
      <c r="G263" s="47"/>
      <c r="H263" s="37">
        <f>D263+F263</f>
        <v>597.20000000000005</v>
      </c>
      <c r="I263" s="37">
        <f>E263+G263</f>
        <v>0</v>
      </c>
    </row>
    <row r="264" spans="1:15" ht="21" customHeight="1" x14ac:dyDescent="0.25">
      <c r="A264" s="35">
        <v>3000</v>
      </c>
      <c r="B264" s="46"/>
      <c r="C264" s="36" t="s">
        <v>57</v>
      </c>
      <c r="D264" s="47">
        <f>D265</f>
        <v>0</v>
      </c>
      <c r="E264" s="47">
        <f t="shared" si="195"/>
        <v>0</v>
      </c>
      <c r="F264" s="47">
        <f t="shared" si="195"/>
        <v>19883</v>
      </c>
      <c r="G264" s="47">
        <f t="shared" si="195"/>
        <v>12434.9</v>
      </c>
      <c r="H264" s="47">
        <f t="shared" si="195"/>
        <v>19883</v>
      </c>
      <c r="I264" s="47">
        <f t="shared" si="195"/>
        <v>12434.9</v>
      </c>
    </row>
    <row r="265" spans="1:15" ht="21" customHeight="1" x14ac:dyDescent="0.25">
      <c r="A265" s="35">
        <v>3110</v>
      </c>
      <c r="B265" s="46"/>
      <c r="C265" s="36" t="s">
        <v>50</v>
      </c>
      <c r="D265" s="47">
        <v>0</v>
      </c>
      <c r="E265" s="47">
        <v>0</v>
      </c>
      <c r="F265" s="47">
        <v>19883</v>
      </c>
      <c r="G265" s="47">
        <v>12434.9</v>
      </c>
      <c r="H265" s="37">
        <f>D265+F265</f>
        <v>19883</v>
      </c>
      <c r="I265" s="37">
        <f>E265+G265</f>
        <v>12434.9</v>
      </c>
    </row>
    <row r="266" spans="1:15" s="5" customFormat="1" ht="58.5" customHeight="1" x14ac:dyDescent="0.2">
      <c r="A266" s="44">
        <v>4711403</v>
      </c>
      <c r="B266" s="43" t="s">
        <v>63</v>
      </c>
      <c r="C266" s="44" t="s">
        <v>125</v>
      </c>
      <c r="D266" s="45">
        <f>D267</f>
        <v>17496.099999999999</v>
      </c>
      <c r="E266" s="45">
        <f t="shared" ref="E266:I268" si="202">E267</f>
        <v>786</v>
      </c>
      <c r="F266" s="45">
        <f t="shared" si="202"/>
        <v>32117.599999999999</v>
      </c>
      <c r="G266" s="45">
        <f t="shared" si="202"/>
        <v>0</v>
      </c>
      <c r="H266" s="45">
        <f t="shared" si="202"/>
        <v>49613.7</v>
      </c>
      <c r="I266" s="45">
        <f t="shared" si="202"/>
        <v>786</v>
      </c>
    </row>
    <row r="267" spans="1:15" ht="24" customHeight="1" x14ac:dyDescent="0.25">
      <c r="A267" s="35">
        <v>2000</v>
      </c>
      <c r="B267" s="22"/>
      <c r="C267" s="36" t="s">
        <v>19</v>
      </c>
      <c r="D267" s="37">
        <f>D268</f>
        <v>17496.099999999999</v>
      </c>
      <c r="E267" s="37">
        <f t="shared" si="202"/>
        <v>786</v>
      </c>
      <c r="F267" s="37">
        <f t="shared" si="202"/>
        <v>32117.599999999999</v>
      </c>
      <c r="G267" s="37">
        <f t="shared" si="202"/>
        <v>0</v>
      </c>
      <c r="H267" s="37">
        <f t="shared" si="202"/>
        <v>49613.7</v>
      </c>
      <c r="I267" s="37">
        <f t="shared" si="202"/>
        <v>786</v>
      </c>
    </row>
    <row r="268" spans="1:15" ht="24" customHeight="1" x14ac:dyDescent="0.25">
      <c r="A268" s="35">
        <v>2200</v>
      </c>
      <c r="B268" s="46"/>
      <c r="C268" s="36" t="s">
        <v>46</v>
      </c>
      <c r="D268" s="47">
        <f>D269</f>
        <v>17496.099999999999</v>
      </c>
      <c r="E268" s="47">
        <f t="shared" si="202"/>
        <v>786</v>
      </c>
      <c r="F268" s="47">
        <f t="shared" si="202"/>
        <v>32117.599999999999</v>
      </c>
      <c r="G268" s="47">
        <f t="shared" si="202"/>
        <v>0</v>
      </c>
      <c r="H268" s="47">
        <f t="shared" si="202"/>
        <v>49613.7</v>
      </c>
      <c r="I268" s="47">
        <f t="shared" si="202"/>
        <v>786</v>
      </c>
    </row>
    <row r="269" spans="1:15" ht="24" customHeight="1" x14ac:dyDescent="0.25">
      <c r="A269" s="35">
        <v>2230</v>
      </c>
      <c r="B269" s="46"/>
      <c r="C269" s="36" t="s">
        <v>26</v>
      </c>
      <c r="D269" s="47">
        <v>17496.099999999999</v>
      </c>
      <c r="E269" s="47">
        <v>786</v>
      </c>
      <c r="F269" s="47">
        <v>32117.599999999999</v>
      </c>
      <c r="G269" s="47">
        <v>0</v>
      </c>
      <c r="H269" s="37">
        <f>D269+F269</f>
        <v>49613.7</v>
      </c>
      <c r="I269" s="37">
        <f>E269+G269</f>
        <v>786</v>
      </c>
    </row>
    <row r="270" spans="1:15" s="9" customFormat="1" ht="39" customHeight="1" x14ac:dyDescent="0.2">
      <c r="A270" s="44">
        <v>4713105</v>
      </c>
      <c r="B270" s="43" t="s">
        <v>104</v>
      </c>
      <c r="C270" s="44" t="s">
        <v>105</v>
      </c>
      <c r="D270" s="45">
        <f t="shared" ref="D270:I270" si="203">D271+D286</f>
        <v>20848.8</v>
      </c>
      <c r="E270" s="45">
        <f t="shared" si="203"/>
        <v>20044.099999999999</v>
      </c>
      <c r="F270" s="45">
        <f t="shared" si="203"/>
        <v>760</v>
      </c>
      <c r="G270" s="45">
        <f t="shared" si="203"/>
        <v>764.3</v>
      </c>
      <c r="H270" s="45">
        <f t="shared" si="203"/>
        <v>21608.799999999999</v>
      </c>
      <c r="I270" s="45">
        <f t="shared" si="203"/>
        <v>20808.399999999998</v>
      </c>
    </row>
    <row r="271" spans="1:15" ht="26.25" customHeight="1" x14ac:dyDescent="0.25">
      <c r="A271" s="35">
        <v>2000</v>
      </c>
      <c r="B271" s="22"/>
      <c r="C271" s="36" t="s">
        <v>19</v>
      </c>
      <c r="D271" s="37">
        <f>D272+D274+D275</f>
        <v>20848.8</v>
      </c>
      <c r="E271" s="37">
        <f t="shared" ref="E271:I271" si="204">E272+E274+E275</f>
        <v>20044.099999999999</v>
      </c>
      <c r="F271" s="37">
        <f t="shared" si="204"/>
        <v>0</v>
      </c>
      <c r="G271" s="37">
        <f t="shared" si="204"/>
        <v>6.5</v>
      </c>
      <c r="H271" s="37">
        <f t="shared" si="204"/>
        <v>20848.8</v>
      </c>
      <c r="I271" s="37">
        <f t="shared" si="204"/>
        <v>20050.599999999999</v>
      </c>
    </row>
    <row r="272" spans="1:15" s="5" customFormat="1" ht="26.25" customHeight="1" x14ac:dyDescent="0.2">
      <c r="A272" s="35">
        <v>2110</v>
      </c>
      <c r="B272" s="22"/>
      <c r="C272" s="36" t="s">
        <v>20</v>
      </c>
      <c r="D272" s="37">
        <f>D273</f>
        <v>13740.3</v>
      </c>
      <c r="E272" s="37">
        <f t="shared" ref="E272:I272" si="205">E273</f>
        <v>13740.3</v>
      </c>
      <c r="F272" s="37">
        <f t="shared" si="205"/>
        <v>0</v>
      </c>
      <c r="G272" s="37">
        <f t="shared" si="205"/>
        <v>0</v>
      </c>
      <c r="H272" s="37">
        <f t="shared" si="205"/>
        <v>13740.3</v>
      </c>
      <c r="I272" s="37">
        <f t="shared" si="205"/>
        <v>13740.3</v>
      </c>
      <c r="J272" s="8"/>
      <c r="K272" s="8"/>
      <c r="L272" s="8"/>
      <c r="M272" s="8"/>
      <c r="N272" s="8"/>
      <c r="O272" s="8"/>
    </row>
    <row r="273" spans="1:12" ht="26.25" customHeight="1" x14ac:dyDescent="0.25">
      <c r="A273" s="35">
        <v>2111</v>
      </c>
      <c r="B273" s="22"/>
      <c r="C273" s="36" t="s">
        <v>21</v>
      </c>
      <c r="D273" s="37">
        <v>13740.3</v>
      </c>
      <c r="E273" s="37">
        <v>13740.3</v>
      </c>
      <c r="F273" s="37"/>
      <c r="G273" s="37"/>
      <c r="H273" s="37">
        <f>D273+F273</f>
        <v>13740.3</v>
      </c>
      <c r="I273" s="37">
        <f>E273+G273</f>
        <v>13740.3</v>
      </c>
      <c r="J273" s="3"/>
      <c r="K273" s="3"/>
      <c r="L273" s="3"/>
    </row>
    <row r="274" spans="1:12" ht="26.25" customHeight="1" x14ac:dyDescent="0.25">
      <c r="A274" s="35">
        <v>2120</v>
      </c>
      <c r="B274" s="46"/>
      <c r="C274" s="36" t="s">
        <v>22</v>
      </c>
      <c r="D274" s="47">
        <v>3022.9</v>
      </c>
      <c r="E274" s="47">
        <v>2876.7</v>
      </c>
      <c r="F274" s="47"/>
      <c r="G274" s="47"/>
      <c r="H274" s="37">
        <f>D274+F274</f>
        <v>3022.9</v>
      </c>
      <c r="I274" s="37">
        <f>E274+G274</f>
        <v>2876.7</v>
      </c>
      <c r="J274" s="3"/>
      <c r="K274" s="3"/>
      <c r="L274" s="3"/>
    </row>
    <row r="275" spans="1:12" s="4" customFormat="1" ht="26.25" customHeight="1" x14ac:dyDescent="0.25">
      <c r="A275" s="35">
        <v>2200</v>
      </c>
      <c r="B275" s="46"/>
      <c r="C275" s="36" t="s">
        <v>46</v>
      </c>
      <c r="D275" s="47">
        <f t="shared" ref="D275:I275" si="206">D276+D277+D278+D279+D280+D285</f>
        <v>4085.6</v>
      </c>
      <c r="E275" s="47">
        <f t="shared" si="206"/>
        <v>3427.0999999999995</v>
      </c>
      <c r="F275" s="47">
        <f t="shared" si="206"/>
        <v>0</v>
      </c>
      <c r="G275" s="47">
        <f t="shared" si="206"/>
        <v>6.5</v>
      </c>
      <c r="H275" s="47">
        <f t="shared" si="206"/>
        <v>4085.6</v>
      </c>
      <c r="I275" s="47">
        <f t="shared" si="206"/>
        <v>3433.5999999999995</v>
      </c>
      <c r="J275" s="6"/>
      <c r="K275" s="6"/>
      <c r="L275" s="6"/>
    </row>
    <row r="276" spans="1:12" ht="26.25" customHeight="1" x14ac:dyDescent="0.25">
      <c r="A276" s="35">
        <v>2210</v>
      </c>
      <c r="B276" s="46"/>
      <c r="C276" s="36" t="s">
        <v>24</v>
      </c>
      <c r="D276" s="47">
        <v>824.1</v>
      </c>
      <c r="E276" s="47">
        <v>776.9</v>
      </c>
      <c r="F276" s="47"/>
      <c r="G276" s="47">
        <v>6.5</v>
      </c>
      <c r="H276" s="37">
        <f>D276+F276</f>
        <v>824.1</v>
      </c>
      <c r="I276" s="37">
        <f>E276+G276</f>
        <v>783.4</v>
      </c>
    </row>
    <row r="277" spans="1:12" s="4" customFormat="1" ht="26.25" customHeight="1" x14ac:dyDescent="0.25">
      <c r="A277" s="35">
        <v>2220</v>
      </c>
      <c r="B277" s="46"/>
      <c r="C277" s="36" t="s">
        <v>54</v>
      </c>
      <c r="D277" s="47">
        <v>12.6</v>
      </c>
      <c r="E277" s="47">
        <v>12.4</v>
      </c>
      <c r="F277" s="47"/>
      <c r="G277" s="47"/>
      <c r="H277" s="37">
        <f t="shared" ref="H277:H279" si="207">D277+F277</f>
        <v>12.6</v>
      </c>
      <c r="I277" s="37">
        <f t="shared" ref="I277:I279" si="208">E277+G277</f>
        <v>12.4</v>
      </c>
    </row>
    <row r="278" spans="1:12" ht="26.25" customHeight="1" x14ac:dyDescent="0.25">
      <c r="A278" s="35">
        <v>2230</v>
      </c>
      <c r="B278" s="46"/>
      <c r="C278" s="36" t="s">
        <v>26</v>
      </c>
      <c r="D278" s="47">
        <v>917.1</v>
      </c>
      <c r="E278" s="47">
        <v>898.2</v>
      </c>
      <c r="F278" s="47"/>
      <c r="G278" s="47"/>
      <c r="H278" s="37">
        <f t="shared" si="207"/>
        <v>917.1</v>
      </c>
      <c r="I278" s="37">
        <f t="shared" si="208"/>
        <v>898.2</v>
      </c>
    </row>
    <row r="279" spans="1:12" s="4" customFormat="1" ht="26.25" customHeight="1" x14ac:dyDescent="0.25">
      <c r="A279" s="35">
        <v>2240</v>
      </c>
      <c r="B279" s="46"/>
      <c r="C279" s="36" t="s">
        <v>27</v>
      </c>
      <c r="D279" s="47">
        <v>773.2</v>
      </c>
      <c r="E279" s="47">
        <v>686.2</v>
      </c>
      <c r="F279" s="47"/>
      <c r="G279" s="47"/>
      <c r="H279" s="37">
        <f t="shared" si="207"/>
        <v>773.2</v>
      </c>
      <c r="I279" s="37">
        <f t="shared" si="208"/>
        <v>686.2</v>
      </c>
    </row>
    <row r="280" spans="1:12" s="4" customFormat="1" ht="26.25" customHeight="1" x14ac:dyDescent="0.25">
      <c r="A280" s="35">
        <v>2270</v>
      </c>
      <c r="B280" s="46"/>
      <c r="C280" s="21" t="s">
        <v>55</v>
      </c>
      <c r="D280" s="47">
        <f t="shared" ref="D280:I280" si="209">D281+D282+D283+D284</f>
        <v>1551.6</v>
      </c>
      <c r="E280" s="47">
        <f t="shared" si="209"/>
        <v>1047.2</v>
      </c>
      <c r="F280" s="47">
        <f t="shared" si="209"/>
        <v>0</v>
      </c>
      <c r="G280" s="47">
        <f t="shared" si="209"/>
        <v>0</v>
      </c>
      <c r="H280" s="47">
        <f t="shared" si="209"/>
        <v>1551.6</v>
      </c>
      <c r="I280" s="47">
        <f t="shared" si="209"/>
        <v>1047.2</v>
      </c>
    </row>
    <row r="281" spans="1:12" ht="26.25" customHeight="1" x14ac:dyDescent="0.25">
      <c r="A281" s="35">
        <v>2271</v>
      </c>
      <c r="B281" s="46"/>
      <c r="C281" s="21" t="s">
        <v>30</v>
      </c>
      <c r="D281" s="47">
        <v>1248.0999999999999</v>
      </c>
      <c r="E281" s="47">
        <v>808.7</v>
      </c>
      <c r="F281" s="47"/>
      <c r="G281" s="47"/>
      <c r="H281" s="37">
        <f>D281+F281</f>
        <v>1248.0999999999999</v>
      </c>
      <c r="I281" s="37">
        <f>E281+G281</f>
        <v>808.7</v>
      </c>
    </row>
    <row r="282" spans="1:12" s="9" customFormat="1" ht="26.25" customHeight="1" x14ac:dyDescent="0.2">
      <c r="A282" s="35">
        <v>2272</v>
      </c>
      <c r="B282" s="46"/>
      <c r="C282" s="21" t="s">
        <v>31</v>
      </c>
      <c r="D282" s="47">
        <v>53.7</v>
      </c>
      <c r="E282" s="47">
        <v>48.6</v>
      </c>
      <c r="F282" s="47"/>
      <c r="G282" s="47"/>
      <c r="H282" s="37">
        <f t="shared" ref="H282:H284" si="210">D282+F282</f>
        <v>53.7</v>
      </c>
      <c r="I282" s="37">
        <f t="shared" ref="I282:I285" si="211">E282+G282</f>
        <v>48.6</v>
      </c>
    </row>
    <row r="283" spans="1:12" ht="26.25" customHeight="1" x14ac:dyDescent="0.25">
      <c r="A283" s="35">
        <v>2273</v>
      </c>
      <c r="B283" s="46"/>
      <c r="C283" s="21" t="s">
        <v>32</v>
      </c>
      <c r="D283" s="47">
        <v>236.3</v>
      </c>
      <c r="E283" s="47">
        <v>182.4</v>
      </c>
      <c r="F283" s="47"/>
      <c r="G283" s="47"/>
      <c r="H283" s="37">
        <f t="shared" si="210"/>
        <v>236.3</v>
      </c>
      <c r="I283" s="37">
        <f t="shared" si="211"/>
        <v>182.4</v>
      </c>
    </row>
    <row r="284" spans="1:12" ht="26.25" customHeight="1" x14ac:dyDescent="0.25">
      <c r="A284" s="35">
        <v>2275</v>
      </c>
      <c r="B284" s="22"/>
      <c r="C284" s="21" t="s">
        <v>91</v>
      </c>
      <c r="D284" s="37">
        <v>13.5</v>
      </c>
      <c r="E284" s="37">
        <v>7.5</v>
      </c>
      <c r="F284" s="37"/>
      <c r="G284" s="37"/>
      <c r="H284" s="37">
        <f t="shared" si="210"/>
        <v>13.5</v>
      </c>
      <c r="I284" s="37">
        <f t="shared" si="211"/>
        <v>7.5</v>
      </c>
    </row>
    <row r="285" spans="1:12" ht="43.5" customHeight="1" x14ac:dyDescent="0.25">
      <c r="A285" s="35">
        <v>2282</v>
      </c>
      <c r="B285" s="46"/>
      <c r="C285" s="21" t="s">
        <v>47</v>
      </c>
      <c r="D285" s="47">
        <v>7</v>
      </c>
      <c r="E285" s="47">
        <v>6.2</v>
      </c>
      <c r="F285" s="47"/>
      <c r="G285" s="47"/>
      <c r="H285" s="37">
        <f t="shared" ref="H285" si="212">D285+F285</f>
        <v>7</v>
      </c>
      <c r="I285" s="37">
        <f t="shared" si="211"/>
        <v>6.2</v>
      </c>
    </row>
    <row r="286" spans="1:12" ht="25.5" customHeight="1" x14ac:dyDescent="0.25">
      <c r="A286" s="35">
        <v>3000</v>
      </c>
      <c r="B286" s="46"/>
      <c r="C286" s="36" t="s">
        <v>57</v>
      </c>
      <c r="D286" s="47">
        <f>D287+D288</f>
        <v>0</v>
      </c>
      <c r="E286" s="47">
        <f t="shared" ref="E286:I286" si="213">E287+E288</f>
        <v>0</v>
      </c>
      <c r="F286" s="47">
        <f t="shared" si="213"/>
        <v>760</v>
      </c>
      <c r="G286" s="47">
        <f t="shared" si="213"/>
        <v>757.8</v>
      </c>
      <c r="H286" s="47">
        <f t="shared" si="213"/>
        <v>760</v>
      </c>
      <c r="I286" s="47">
        <f t="shared" si="213"/>
        <v>757.8</v>
      </c>
      <c r="J286" s="3"/>
      <c r="K286" s="3"/>
      <c r="L286" s="3"/>
    </row>
    <row r="287" spans="1:12" ht="25.5" customHeight="1" x14ac:dyDescent="0.25">
      <c r="A287" s="35">
        <v>3110</v>
      </c>
      <c r="B287" s="46"/>
      <c r="C287" s="36" t="s">
        <v>50</v>
      </c>
      <c r="D287" s="47">
        <v>0</v>
      </c>
      <c r="E287" s="47">
        <v>0</v>
      </c>
      <c r="F287" s="47">
        <v>295</v>
      </c>
      <c r="G287" s="47">
        <v>293.3</v>
      </c>
      <c r="H287" s="37">
        <f t="shared" ref="H287:H288" si="214">D287+F287</f>
        <v>295</v>
      </c>
      <c r="I287" s="37">
        <f t="shared" ref="I287:I288" si="215">E287+G287</f>
        <v>293.3</v>
      </c>
      <c r="J287" s="3"/>
      <c r="K287" s="3"/>
      <c r="L287" s="3"/>
    </row>
    <row r="288" spans="1:12" ht="21" customHeight="1" x14ac:dyDescent="0.25">
      <c r="A288" s="46">
        <v>3132</v>
      </c>
      <c r="B288" s="46"/>
      <c r="C288" s="36" t="s">
        <v>58</v>
      </c>
      <c r="D288" s="47">
        <v>0</v>
      </c>
      <c r="E288" s="47">
        <v>0</v>
      </c>
      <c r="F288" s="47">
        <v>465</v>
      </c>
      <c r="G288" s="47">
        <v>464.5</v>
      </c>
      <c r="H288" s="37">
        <f t="shared" si="214"/>
        <v>465</v>
      </c>
      <c r="I288" s="37">
        <f t="shared" si="215"/>
        <v>464.5</v>
      </c>
    </row>
    <row r="289" spans="1:9" s="5" customFormat="1" ht="72" customHeight="1" x14ac:dyDescent="0.2">
      <c r="A289" s="49">
        <v>4713111</v>
      </c>
      <c r="B289" s="50" t="s">
        <v>66</v>
      </c>
      <c r="C289" s="44" t="s">
        <v>92</v>
      </c>
      <c r="D289" s="45">
        <f>D290</f>
        <v>78</v>
      </c>
      <c r="E289" s="45">
        <f t="shared" ref="E289:I289" si="216">E290</f>
        <v>78</v>
      </c>
      <c r="F289" s="45">
        <f t="shared" si="216"/>
        <v>0</v>
      </c>
      <c r="G289" s="45">
        <f t="shared" si="216"/>
        <v>0</v>
      </c>
      <c r="H289" s="45">
        <f t="shared" si="216"/>
        <v>78</v>
      </c>
      <c r="I289" s="45">
        <f t="shared" si="216"/>
        <v>78</v>
      </c>
    </row>
    <row r="290" spans="1:9" ht="21" customHeight="1" x14ac:dyDescent="0.25">
      <c r="A290" s="35">
        <v>2000</v>
      </c>
      <c r="B290" s="22"/>
      <c r="C290" s="36" t="s">
        <v>19</v>
      </c>
      <c r="D290" s="37">
        <f>D291</f>
        <v>78</v>
      </c>
      <c r="E290" s="37">
        <f t="shared" ref="E290:I290" si="217">E291</f>
        <v>78</v>
      </c>
      <c r="F290" s="37">
        <f t="shared" si="217"/>
        <v>0</v>
      </c>
      <c r="G290" s="37">
        <f t="shared" si="217"/>
        <v>0</v>
      </c>
      <c r="H290" s="37">
        <f t="shared" si="217"/>
        <v>78</v>
      </c>
      <c r="I290" s="37">
        <f t="shared" si="217"/>
        <v>78</v>
      </c>
    </row>
    <row r="291" spans="1:9" ht="21" customHeight="1" x14ac:dyDescent="0.25">
      <c r="A291" s="35">
        <v>2200</v>
      </c>
      <c r="B291" s="46"/>
      <c r="C291" s="36" t="s">
        <v>46</v>
      </c>
      <c r="D291" s="47">
        <f>D292</f>
        <v>78</v>
      </c>
      <c r="E291" s="47">
        <f>E292</f>
        <v>78</v>
      </c>
      <c r="F291" s="47">
        <f>F292</f>
        <v>0</v>
      </c>
      <c r="G291" s="47">
        <f>G292</f>
        <v>0</v>
      </c>
      <c r="H291" s="47">
        <f>H292</f>
        <v>78</v>
      </c>
      <c r="I291" s="47">
        <f>I292</f>
        <v>78</v>
      </c>
    </row>
    <row r="292" spans="1:9" ht="21" customHeight="1" x14ac:dyDescent="0.25">
      <c r="A292" s="35">
        <v>2210</v>
      </c>
      <c r="B292" s="46"/>
      <c r="C292" s="36" t="s">
        <v>24</v>
      </c>
      <c r="D292" s="47">
        <v>78</v>
      </c>
      <c r="E292" s="47">
        <v>78</v>
      </c>
      <c r="F292" s="47"/>
      <c r="G292" s="47"/>
      <c r="H292" s="37">
        <f>D292+F292</f>
        <v>78</v>
      </c>
      <c r="I292" s="37">
        <f>E292+G292</f>
        <v>78</v>
      </c>
    </row>
    <row r="293" spans="1:9" s="5" customFormat="1" ht="36.75" customHeight="1" x14ac:dyDescent="0.2">
      <c r="A293" s="49">
        <v>4713121</v>
      </c>
      <c r="B293" s="50" t="s">
        <v>66</v>
      </c>
      <c r="C293" s="44" t="s">
        <v>100</v>
      </c>
      <c r="D293" s="45">
        <f>D294+D305</f>
        <v>14205</v>
      </c>
      <c r="E293" s="45">
        <f t="shared" ref="E293:I293" si="218">E294+E305</f>
        <v>14163.5</v>
      </c>
      <c r="F293" s="45">
        <f t="shared" si="218"/>
        <v>0</v>
      </c>
      <c r="G293" s="45">
        <f t="shared" si="218"/>
        <v>0</v>
      </c>
      <c r="H293" s="45">
        <f t="shared" si="218"/>
        <v>14205</v>
      </c>
      <c r="I293" s="45">
        <f t="shared" si="218"/>
        <v>14163.5</v>
      </c>
    </row>
    <row r="294" spans="1:9" ht="24" customHeight="1" x14ac:dyDescent="0.25">
      <c r="A294" s="35">
        <v>2000</v>
      </c>
      <c r="B294" s="22"/>
      <c r="C294" s="36" t="s">
        <v>19</v>
      </c>
      <c r="D294" s="37">
        <f>D295+D297+D298</f>
        <v>14205</v>
      </c>
      <c r="E294" s="37">
        <f t="shared" ref="E294:I294" si="219">E295+E297+E298</f>
        <v>14163.5</v>
      </c>
      <c r="F294" s="37">
        <f t="shared" si="219"/>
        <v>0</v>
      </c>
      <c r="G294" s="37">
        <f t="shared" si="219"/>
        <v>0</v>
      </c>
      <c r="H294" s="37">
        <f t="shared" si="219"/>
        <v>14205</v>
      </c>
      <c r="I294" s="37">
        <f t="shared" si="219"/>
        <v>14163.5</v>
      </c>
    </row>
    <row r="295" spans="1:9" ht="24" customHeight="1" x14ac:dyDescent="0.25">
      <c r="A295" s="35">
        <v>2110</v>
      </c>
      <c r="B295" s="22"/>
      <c r="C295" s="36" t="s">
        <v>20</v>
      </c>
      <c r="D295" s="37">
        <f>D296</f>
        <v>11149.6</v>
      </c>
      <c r="E295" s="37">
        <f t="shared" ref="E295:I295" si="220">E296</f>
        <v>11149.6</v>
      </c>
      <c r="F295" s="37">
        <f t="shared" si="220"/>
        <v>0</v>
      </c>
      <c r="G295" s="37">
        <f t="shared" si="220"/>
        <v>0</v>
      </c>
      <c r="H295" s="37">
        <f t="shared" si="220"/>
        <v>11149.6</v>
      </c>
      <c r="I295" s="37">
        <f t="shared" si="220"/>
        <v>11149.6</v>
      </c>
    </row>
    <row r="296" spans="1:9" ht="24" customHeight="1" x14ac:dyDescent="0.25">
      <c r="A296" s="35">
        <v>2111</v>
      </c>
      <c r="B296" s="22"/>
      <c r="C296" s="36" t="s">
        <v>21</v>
      </c>
      <c r="D296" s="37">
        <v>11149.6</v>
      </c>
      <c r="E296" s="37">
        <v>11149.6</v>
      </c>
      <c r="F296" s="37"/>
      <c r="G296" s="37"/>
      <c r="H296" s="37">
        <f>D296+F296</f>
        <v>11149.6</v>
      </c>
      <c r="I296" s="37">
        <f>E296+G296</f>
        <v>11149.6</v>
      </c>
    </row>
    <row r="297" spans="1:9" ht="24" customHeight="1" x14ac:dyDescent="0.25">
      <c r="A297" s="35">
        <v>2120</v>
      </c>
      <c r="B297" s="46"/>
      <c r="C297" s="36" t="s">
        <v>22</v>
      </c>
      <c r="D297" s="47">
        <v>2452.9</v>
      </c>
      <c r="E297" s="47">
        <v>2452.9</v>
      </c>
      <c r="F297" s="47"/>
      <c r="G297" s="47"/>
      <c r="H297" s="37">
        <f>D297+F297</f>
        <v>2452.9</v>
      </c>
      <c r="I297" s="37">
        <f>E297+G297</f>
        <v>2452.9</v>
      </c>
    </row>
    <row r="298" spans="1:9" ht="22.5" customHeight="1" x14ac:dyDescent="0.25">
      <c r="A298" s="35">
        <v>2200</v>
      </c>
      <c r="B298" s="46"/>
      <c r="C298" s="36" t="s">
        <v>46</v>
      </c>
      <c r="D298" s="47">
        <f>D299+D300+D301</f>
        <v>602.5</v>
      </c>
      <c r="E298" s="47">
        <f t="shared" ref="E298:G298" si="221">E299+E300+E301</f>
        <v>561</v>
      </c>
      <c r="F298" s="47">
        <f t="shared" si="221"/>
        <v>0</v>
      </c>
      <c r="G298" s="47">
        <f t="shared" si="221"/>
        <v>0</v>
      </c>
      <c r="H298" s="47">
        <f>H299+H300+H301</f>
        <v>602.5</v>
      </c>
      <c r="I298" s="47">
        <f t="shared" ref="I298" si="222">I299+I300+I301</f>
        <v>561</v>
      </c>
    </row>
    <row r="299" spans="1:9" ht="22.5" customHeight="1" x14ac:dyDescent="0.25">
      <c r="A299" s="35">
        <v>2210</v>
      </c>
      <c r="B299" s="46"/>
      <c r="C299" s="36" t="s">
        <v>24</v>
      </c>
      <c r="D299" s="47">
        <v>231.5</v>
      </c>
      <c r="E299" s="47">
        <v>231.5</v>
      </c>
      <c r="F299" s="47"/>
      <c r="G299" s="47"/>
      <c r="H299" s="37">
        <f>D299+F299</f>
        <v>231.5</v>
      </c>
      <c r="I299" s="37">
        <f>E299+G299</f>
        <v>231.5</v>
      </c>
    </row>
    <row r="300" spans="1:9" ht="22.5" customHeight="1" x14ac:dyDescent="0.25">
      <c r="A300" s="35">
        <v>2240</v>
      </c>
      <c r="B300" s="46"/>
      <c r="C300" s="36" t="s">
        <v>27</v>
      </c>
      <c r="D300" s="47">
        <v>184.2</v>
      </c>
      <c r="E300" s="47">
        <v>184.2</v>
      </c>
      <c r="F300" s="47"/>
      <c r="G300" s="47"/>
      <c r="H300" s="37">
        <f t="shared" ref="H300" si="223">D300+F300</f>
        <v>184.2</v>
      </c>
      <c r="I300" s="37">
        <f t="shared" ref="I300" si="224">E300+G300</f>
        <v>184.2</v>
      </c>
    </row>
    <row r="301" spans="1:9" ht="22.5" customHeight="1" x14ac:dyDescent="0.25">
      <c r="A301" s="35">
        <v>2270</v>
      </c>
      <c r="B301" s="46"/>
      <c r="C301" s="21" t="s">
        <v>55</v>
      </c>
      <c r="D301" s="47">
        <f>D302+D303+D304</f>
        <v>186.8</v>
      </c>
      <c r="E301" s="47">
        <f t="shared" ref="E301:I301" si="225">E302+E303+E304</f>
        <v>145.30000000000001</v>
      </c>
      <c r="F301" s="47">
        <f t="shared" si="225"/>
        <v>0</v>
      </c>
      <c r="G301" s="47">
        <f t="shared" si="225"/>
        <v>0</v>
      </c>
      <c r="H301" s="47">
        <f t="shared" si="225"/>
        <v>186.8</v>
      </c>
      <c r="I301" s="47">
        <f t="shared" si="225"/>
        <v>145.30000000000001</v>
      </c>
    </row>
    <row r="302" spans="1:9" ht="22.5" customHeight="1" x14ac:dyDescent="0.25">
      <c r="A302" s="35">
        <v>2271</v>
      </c>
      <c r="B302" s="46"/>
      <c r="C302" s="21" t="s">
        <v>30</v>
      </c>
      <c r="D302" s="47">
        <v>126.4</v>
      </c>
      <c r="E302" s="47">
        <v>94.7</v>
      </c>
      <c r="F302" s="47"/>
      <c r="G302" s="47"/>
      <c r="H302" s="37">
        <f>D302+F302</f>
        <v>126.4</v>
      </c>
      <c r="I302" s="37">
        <f>E302+G302</f>
        <v>94.7</v>
      </c>
    </row>
    <row r="303" spans="1:9" ht="22.5" customHeight="1" x14ac:dyDescent="0.25">
      <c r="A303" s="35">
        <v>2272</v>
      </c>
      <c r="B303" s="46"/>
      <c r="C303" s="21" t="s">
        <v>31</v>
      </c>
      <c r="D303" s="47">
        <v>9.8000000000000007</v>
      </c>
      <c r="E303" s="47">
        <v>7.8</v>
      </c>
      <c r="F303" s="47"/>
      <c r="G303" s="47"/>
      <c r="H303" s="37">
        <f t="shared" ref="H303:H304" si="226">D303+F303</f>
        <v>9.8000000000000007</v>
      </c>
      <c r="I303" s="37">
        <f t="shared" ref="I303:I304" si="227">E303+G303</f>
        <v>7.8</v>
      </c>
    </row>
    <row r="304" spans="1:9" ht="22.5" customHeight="1" x14ac:dyDescent="0.25">
      <c r="A304" s="35">
        <v>2273</v>
      </c>
      <c r="B304" s="46"/>
      <c r="C304" s="21" t="s">
        <v>32</v>
      </c>
      <c r="D304" s="47">
        <v>50.6</v>
      </c>
      <c r="E304" s="47">
        <v>42.8</v>
      </c>
      <c r="F304" s="47"/>
      <c r="G304" s="47"/>
      <c r="H304" s="37">
        <f t="shared" si="226"/>
        <v>50.6</v>
      </c>
      <c r="I304" s="37">
        <f t="shared" si="227"/>
        <v>42.8</v>
      </c>
    </row>
    <row r="305" spans="1:12" ht="21.75" customHeight="1" x14ac:dyDescent="0.25">
      <c r="A305" s="35">
        <v>3000</v>
      </c>
      <c r="B305" s="46"/>
      <c r="C305" s="36" t="s">
        <v>57</v>
      </c>
      <c r="D305" s="47">
        <f>D306</f>
        <v>0</v>
      </c>
      <c r="E305" s="47">
        <f t="shared" ref="E305:I305" si="228">E306</f>
        <v>0</v>
      </c>
      <c r="F305" s="47">
        <f t="shared" si="228"/>
        <v>0</v>
      </c>
      <c r="G305" s="47">
        <f t="shared" si="228"/>
        <v>0</v>
      </c>
      <c r="H305" s="47">
        <f t="shared" si="228"/>
        <v>0</v>
      </c>
      <c r="I305" s="47">
        <f t="shared" si="228"/>
        <v>0</v>
      </c>
      <c r="J305" s="3"/>
      <c r="K305" s="3"/>
      <c r="L305" s="3"/>
    </row>
    <row r="306" spans="1:12" ht="21.75" customHeight="1" x14ac:dyDescent="0.25">
      <c r="A306" s="35">
        <v>3110</v>
      </c>
      <c r="B306" s="46"/>
      <c r="C306" s="36" t="s">
        <v>50</v>
      </c>
      <c r="D306" s="47">
        <v>0</v>
      </c>
      <c r="E306" s="47">
        <v>0</v>
      </c>
      <c r="F306" s="47"/>
      <c r="G306" s="47"/>
      <c r="H306" s="37">
        <f t="shared" ref="H306" si="229">D306+F306</f>
        <v>0</v>
      </c>
      <c r="I306" s="37">
        <f t="shared" ref="I306" si="230">E306+G306</f>
        <v>0</v>
      </c>
      <c r="J306" s="3"/>
      <c r="K306" s="3"/>
      <c r="L306" s="3"/>
    </row>
    <row r="307" spans="1:12" s="5" customFormat="1" ht="21" customHeight="1" x14ac:dyDescent="0.2">
      <c r="A307" s="49">
        <v>4713123</v>
      </c>
      <c r="B307" s="50" t="s">
        <v>66</v>
      </c>
      <c r="C307" s="44" t="s">
        <v>67</v>
      </c>
      <c r="D307" s="45">
        <f>D308</f>
        <v>90</v>
      </c>
      <c r="E307" s="45">
        <f t="shared" ref="E307:I309" si="231">E308</f>
        <v>90</v>
      </c>
      <c r="F307" s="45">
        <f t="shared" si="231"/>
        <v>0</v>
      </c>
      <c r="G307" s="45">
        <f t="shared" si="231"/>
        <v>0</v>
      </c>
      <c r="H307" s="45">
        <f t="shared" si="231"/>
        <v>90</v>
      </c>
      <c r="I307" s="45">
        <f t="shared" si="231"/>
        <v>90</v>
      </c>
    </row>
    <row r="308" spans="1:12" ht="21" customHeight="1" x14ac:dyDescent="0.25">
      <c r="A308" s="35">
        <v>2000</v>
      </c>
      <c r="B308" s="22"/>
      <c r="C308" s="36" t="s">
        <v>19</v>
      </c>
      <c r="D308" s="37">
        <f>D309</f>
        <v>90</v>
      </c>
      <c r="E308" s="37">
        <f t="shared" si="231"/>
        <v>90</v>
      </c>
      <c r="F308" s="37">
        <f t="shared" si="231"/>
        <v>0</v>
      </c>
      <c r="G308" s="37">
        <f t="shared" si="231"/>
        <v>0</v>
      </c>
      <c r="H308" s="37">
        <f t="shared" si="231"/>
        <v>90</v>
      </c>
      <c r="I308" s="37">
        <f t="shared" si="231"/>
        <v>90</v>
      </c>
    </row>
    <row r="309" spans="1:12" ht="21" customHeight="1" x14ac:dyDescent="0.25">
      <c r="A309" s="35">
        <v>2200</v>
      </c>
      <c r="B309" s="46"/>
      <c r="C309" s="36" t="s">
        <v>46</v>
      </c>
      <c r="D309" s="47">
        <f>D310</f>
        <v>90</v>
      </c>
      <c r="E309" s="47">
        <f t="shared" si="231"/>
        <v>90</v>
      </c>
      <c r="F309" s="47">
        <f t="shared" si="231"/>
        <v>0</v>
      </c>
      <c r="G309" s="47">
        <f t="shared" si="231"/>
        <v>0</v>
      </c>
      <c r="H309" s="47">
        <f t="shared" si="231"/>
        <v>90</v>
      </c>
      <c r="I309" s="47">
        <f t="shared" si="231"/>
        <v>90</v>
      </c>
    </row>
    <row r="310" spans="1:12" ht="21" customHeight="1" x14ac:dyDescent="0.25">
      <c r="A310" s="35">
        <v>2210</v>
      </c>
      <c r="B310" s="46"/>
      <c r="C310" s="36" t="s">
        <v>24</v>
      </c>
      <c r="D310" s="47">
        <v>90</v>
      </c>
      <c r="E310" s="47">
        <v>90</v>
      </c>
      <c r="F310" s="47"/>
      <c r="G310" s="47"/>
      <c r="H310" s="37">
        <f>D310+F310</f>
        <v>90</v>
      </c>
      <c r="I310" s="37">
        <f>E310+G310</f>
        <v>90</v>
      </c>
    </row>
    <row r="311" spans="1:12" s="5" customFormat="1" ht="48.75" customHeight="1" x14ac:dyDescent="0.2">
      <c r="A311" s="49">
        <v>4713124</v>
      </c>
      <c r="B311" s="50" t="s">
        <v>66</v>
      </c>
      <c r="C311" s="44" t="s">
        <v>126</v>
      </c>
      <c r="D311" s="45">
        <f t="shared" ref="D311:I311" si="232">D312+D322</f>
        <v>2994.9</v>
      </c>
      <c r="E311" s="45">
        <f t="shared" si="232"/>
        <v>2880.7000000000003</v>
      </c>
      <c r="F311" s="45">
        <f t="shared" si="232"/>
        <v>2399.5</v>
      </c>
      <c r="G311" s="45">
        <f t="shared" si="232"/>
        <v>2255.1999999999998</v>
      </c>
      <c r="H311" s="45">
        <f t="shared" si="232"/>
        <v>5394.4</v>
      </c>
      <c r="I311" s="45">
        <f t="shared" si="232"/>
        <v>5135.8999999999996</v>
      </c>
    </row>
    <row r="312" spans="1:12" ht="21" customHeight="1" x14ac:dyDescent="0.25">
      <c r="A312" s="35">
        <v>2000</v>
      </c>
      <c r="B312" s="22"/>
      <c r="C312" s="36" t="s">
        <v>19</v>
      </c>
      <c r="D312" s="37">
        <f>D313+D315+D316</f>
        <v>2994.9</v>
      </c>
      <c r="E312" s="37">
        <f t="shared" ref="E312:I312" si="233">E313+E315+E316</f>
        <v>2880.7000000000003</v>
      </c>
      <c r="F312" s="37">
        <f t="shared" si="233"/>
        <v>0</v>
      </c>
      <c r="G312" s="37">
        <f t="shared" si="233"/>
        <v>0</v>
      </c>
      <c r="H312" s="37">
        <f t="shared" si="233"/>
        <v>2994.9</v>
      </c>
      <c r="I312" s="37">
        <f t="shared" si="233"/>
        <v>2880.7000000000003</v>
      </c>
    </row>
    <row r="313" spans="1:12" ht="21" customHeight="1" x14ac:dyDescent="0.25">
      <c r="A313" s="35">
        <v>2110</v>
      </c>
      <c r="B313" s="22"/>
      <c r="C313" s="36" t="s">
        <v>20</v>
      </c>
      <c r="D313" s="37">
        <f>D314</f>
        <v>2102.3000000000002</v>
      </c>
      <c r="E313" s="37">
        <f t="shared" ref="E313:I313" si="234">E314</f>
        <v>2102.3000000000002</v>
      </c>
      <c r="F313" s="37">
        <f t="shared" si="234"/>
        <v>0</v>
      </c>
      <c r="G313" s="37">
        <f t="shared" si="234"/>
        <v>0</v>
      </c>
      <c r="H313" s="37">
        <f t="shared" si="234"/>
        <v>2102.3000000000002</v>
      </c>
      <c r="I313" s="37">
        <f t="shared" si="234"/>
        <v>2102.3000000000002</v>
      </c>
    </row>
    <row r="314" spans="1:12" ht="21" customHeight="1" x14ac:dyDescent="0.25">
      <c r="A314" s="35">
        <v>2111</v>
      </c>
      <c r="B314" s="22"/>
      <c r="C314" s="36" t="s">
        <v>21</v>
      </c>
      <c r="D314" s="37">
        <v>2102.3000000000002</v>
      </c>
      <c r="E314" s="37">
        <v>2102.3000000000002</v>
      </c>
      <c r="F314" s="37"/>
      <c r="G314" s="37"/>
      <c r="H314" s="37">
        <f>D314+F314</f>
        <v>2102.3000000000002</v>
      </c>
      <c r="I314" s="37">
        <f>E314+G314</f>
        <v>2102.3000000000002</v>
      </c>
    </row>
    <row r="315" spans="1:12" ht="21" customHeight="1" x14ac:dyDescent="0.25">
      <c r="A315" s="35">
        <v>2120</v>
      </c>
      <c r="B315" s="46"/>
      <c r="C315" s="36" t="s">
        <v>22</v>
      </c>
      <c r="D315" s="47">
        <v>462.5</v>
      </c>
      <c r="E315" s="47">
        <v>430</v>
      </c>
      <c r="F315" s="47"/>
      <c r="G315" s="47"/>
      <c r="H315" s="37">
        <f>D315+F315</f>
        <v>462.5</v>
      </c>
      <c r="I315" s="37">
        <f>E315+G315</f>
        <v>430</v>
      </c>
    </row>
    <row r="316" spans="1:12" ht="21" customHeight="1" x14ac:dyDescent="0.25">
      <c r="A316" s="35">
        <v>2200</v>
      </c>
      <c r="B316" s="46"/>
      <c r="C316" s="36" t="s">
        <v>46</v>
      </c>
      <c r="D316" s="47">
        <f>D317+D318+D319</f>
        <v>430.1</v>
      </c>
      <c r="E316" s="47">
        <f t="shared" ref="E316:I316" si="235">E317+E318+E319</f>
        <v>348.4</v>
      </c>
      <c r="F316" s="47">
        <f t="shared" si="235"/>
        <v>0</v>
      </c>
      <c r="G316" s="47">
        <f t="shared" si="235"/>
        <v>0</v>
      </c>
      <c r="H316" s="47">
        <f t="shared" si="235"/>
        <v>430.1</v>
      </c>
      <c r="I316" s="47">
        <f t="shared" si="235"/>
        <v>348.4</v>
      </c>
    </row>
    <row r="317" spans="1:12" ht="21" customHeight="1" x14ac:dyDescent="0.25">
      <c r="A317" s="35">
        <v>2210</v>
      </c>
      <c r="B317" s="46"/>
      <c r="C317" s="36" t="s">
        <v>24</v>
      </c>
      <c r="D317" s="47">
        <v>154.69999999999999</v>
      </c>
      <c r="E317" s="47">
        <v>154.69999999999999</v>
      </c>
      <c r="F317" s="47"/>
      <c r="G317" s="47"/>
      <c r="H317" s="37">
        <f>D317+F317</f>
        <v>154.69999999999999</v>
      </c>
      <c r="I317" s="37">
        <f>E317+G317</f>
        <v>154.69999999999999</v>
      </c>
    </row>
    <row r="318" spans="1:12" ht="21" customHeight="1" x14ac:dyDescent="0.25">
      <c r="A318" s="35">
        <v>2240</v>
      </c>
      <c r="B318" s="46"/>
      <c r="C318" s="36" t="s">
        <v>27</v>
      </c>
      <c r="D318" s="47">
        <v>65</v>
      </c>
      <c r="E318" s="47">
        <v>60.1</v>
      </c>
      <c r="F318" s="47"/>
      <c r="G318" s="47"/>
      <c r="H318" s="37">
        <f t="shared" ref="H318" si="236">D318+F318</f>
        <v>65</v>
      </c>
      <c r="I318" s="37">
        <f t="shared" ref="I318" si="237">E318+G318</f>
        <v>60.1</v>
      </c>
    </row>
    <row r="319" spans="1:12" ht="18.75" customHeight="1" x14ac:dyDescent="0.25">
      <c r="A319" s="35">
        <v>2270</v>
      </c>
      <c r="B319" s="46"/>
      <c r="C319" s="21" t="s">
        <v>55</v>
      </c>
      <c r="D319" s="47">
        <f>D320+D321</f>
        <v>210.4</v>
      </c>
      <c r="E319" s="47">
        <f t="shared" ref="E319:I319" si="238">E320+E321</f>
        <v>133.6</v>
      </c>
      <c r="F319" s="47">
        <f t="shared" si="238"/>
        <v>0</v>
      </c>
      <c r="G319" s="47">
        <f t="shared" si="238"/>
        <v>0</v>
      </c>
      <c r="H319" s="47">
        <f t="shared" si="238"/>
        <v>210.4</v>
      </c>
      <c r="I319" s="47">
        <f t="shared" si="238"/>
        <v>133.6</v>
      </c>
    </row>
    <row r="320" spans="1:12" ht="18.75" customHeight="1" x14ac:dyDescent="0.25">
      <c r="A320" s="35">
        <v>2272</v>
      </c>
      <c r="B320" s="46"/>
      <c r="C320" s="21" t="s">
        <v>31</v>
      </c>
      <c r="D320" s="47">
        <v>0.4</v>
      </c>
      <c r="E320" s="47">
        <v>0</v>
      </c>
      <c r="F320" s="47"/>
      <c r="G320" s="47"/>
      <c r="H320" s="37">
        <f t="shared" ref="H320:H321" si="239">D320+F320</f>
        <v>0.4</v>
      </c>
      <c r="I320" s="37">
        <f t="shared" ref="I320:I321" si="240">E320+G320</f>
        <v>0</v>
      </c>
    </row>
    <row r="321" spans="1:12" ht="19.5" customHeight="1" x14ac:dyDescent="0.25">
      <c r="A321" s="35">
        <v>2273</v>
      </c>
      <c r="B321" s="46"/>
      <c r="C321" s="21" t="s">
        <v>32</v>
      </c>
      <c r="D321" s="47">
        <v>210</v>
      </c>
      <c r="E321" s="47">
        <v>133.6</v>
      </c>
      <c r="F321" s="47"/>
      <c r="G321" s="47"/>
      <c r="H321" s="37">
        <f t="shared" si="239"/>
        <v>210</v>
      </c>
      <c r="I321" s="37">
        <f t="shared" si="240"/>
        <v>133.6</v>
      </c>
    </row>
    <row r="322" spans="1:12" ht="18.75" customHeight="1" x14ac:dyDescent="0.25">
      <c r="A322" s="35">
        <v>3000</v>
      </c>
      <c r="B322" s="46"/>
      <c r="C322" s="36" t="s">
        <v>57</v>
      </c>
      <c r="D322" s="47">
        <f>D323</f>
        <v>0</v>
      </c>
      <c r="E322" s="47">
        <f t="shared" ref="E322:I322" si="241">E323</f>
        <v>0</v>
      </c>
      <c r="F322" s="47">
        <f t="shared" si="241"/>
        <v>2399.5</v>
      </c>
      <c r="G322" s="47">
        <f t="shared" si="241"/>
        <v>2255.1999999999998</v>
      </c>
      <c r="H322" s="47">
        <f t="shared" si="241"/>
        <v>2399.5</v>
      </c>
      <c r="I322" s="47">
        <f t="shared" si="241"/>
        <v>2255.1999999999998</v>
      </c>
      <c r="J322" s="3"/>
      <c r="K322" s="3"/>
      <c r="L322" s="3"/>
    </row>
    <row r="323" spans="1:12" ht="21" customHeight="1" x14ac:dyDescent="0.25">
      <c r="A323" s="46">
        <v>3132</v>
      </c>
      <c r="B323" s="46"/>
      <c r="C323" s="36" t="s">
        <v>58</v>
      </c>
      <c r="D323" s="47">
        <v>0</v>
      </c>
      <c r="E323" s="47">
        <v>0</v>
      </c>
      <c r="F323" s="47">
        <v>2399.5</v>
      </c>
      <c r="G323" s="47">
        <v>2255.1999999999998</v>
      </c>
      <c r="H323" s="37">
        <f t="shared" ref="H323" si="242">D323+F323</f>
        <v>2399.5</v>
      </c>
      <c r="I323" s="37">
        <f t="shared" ref="I323" si="243">E323+G323</f>
        <v>2255.1999999999998</v>
      </c>
    </row>
    <row r="324" spans="1:12" s="5" customFormat="1" ht="21" customHeight="1" x14ac:dyDescent="0.2">
      <c r="A324" s="49">
        <v>4713132</v>
      </c>
      <c r="B324" s="50" t="s">
        <v>66</v>
      </c>
      <c r="C324" s="44" t="s">
        <v>68</v>
      </c>
      <c r="D324" s="45">
        <f t="shared" ref="D324:I324" si="244">D325+D337</f>
        <v>20773.800000000003</v>
      </c>
      <c r="E324" s="45">
        <f t="shared" si="244"/>
        <v>20723</v>
      </c>
      <c r="F324" s="45">
        <f t="shared" si="244"/>
        <v>751.90000000000009</v>
      </c>
      <c r="G324" s="45">
        <f t="shared" si="244"/>
        <v>1519.1</v>
      </c>
      <c r="H324" s="45">
        <f t="shared" si="244"/>
        <v>21525.7</v>
      </c>
      <c r="I324" s="45">
        <f t="shared" si="244"/>
        <v>22242.100000000002</v>
      </c>
    </row>
    <row r="325" spans="1:12" ht="19.5" customHeight="1" x14ac:dyDescent="0.25">
      <c r="A325" s="35">
        <v>2000</v>
      </c>
      <c r="B325" s="22"/>
      <c r="C325" s="36" t="s">
        <v>19</v>
      </c>
      <c r="D325" s="37">
        <f>D326+D328+D329</f>
        <v>20773.800000000003</v>
      </c>
      <c r="E325" s="37">
        <f t="shared" ref="E325:I325" si="245">E326+E328+E329</f>
        <v>20723</v>
      </c>
      <c r="F325" s="37">
        <f t="shared" si="245"/>
        <v>751.90000000000009</v>
      </c>
      <c r="G325" s="37">
        <f t="shared" si="245"/>
        <v>1149.0999999999999</v>
      </c>
      <c r="H325" s="37">
        <f t="shared" si="245"/>
        <v>21525.7</v>
      </c>
      <c r="I325" s="37">
        <f t="shared" si="245"/>
        <v>21872.100000000002</v>
      </c>
    </row>
    <row r="326" spans="1:12" ht="19.5" customHeight="1" x14ac:dyDescent="0.25">
      <c r="A326" s="35">
        <v>2110</v>
      </c>
      <c r="B326" s="22"/>
      <c r="C326" s="36" t="s">
        <v>20</v>
      </c>
      <c r="D326" s="37">
        <f>D327</f>
        <v>11459.6</v>
      </c>
      <c r="E326" s="37">
        <f t="shared" ref="E326:I326" si="246">E327</f>
        <v>11459.6</v>
      </c>
      <c r="F326" s="37">
        <f t="shared" si="246"/>
        <v>448.1</v>
      </c>
      <c r="G326" s="37">
        <f t="shared" si="246"/>
        <v>526.20000000000005</v>
      </c>
      <c r="H326" s="37">
        <f t="shared" si="246"/>
        <v>11907.7</v>
      </c>
      <c r="I326" s="37">
        <f t="shared" si="246"/>
        <v>11985.800000000001</v>
      </c>
    </row>
    <row r="327" spans="1:12" ht="19.5" customHeight="1" x14ac:dyDescent="0.25">
      <c r="A327" s="35">
        <v>2111</v>
      </c>
      <c r="B327" s="22"/>
      <c r="C327" s="36" t="s">
        <v>21</v>
      </c>
      <c r="D327" s="37">
        <v>11459.6</v>
      </c>
      <c r="E327" s="37">
        <v>11459.6</v>
      </c>
      <c r="F327" s="37">
        <v>448.1</v>
      </c>
      <c r="G327" s="37">
        <v>526.20000000000005</v>
      </c>
      <c r="H327" s="37">
        <f>D327+F327</f>
        <v>11907.7</v>
      </c>
      <c r="I327" s="37">
        <f>E327+G327</f>
        <v>11985.800000000001</v>
      </c>
    </row>
    <row r="328" spans="1:12" ht="19.5" customHeight="1" x14ac:dyDescent="0.25">
      <c r="A328" s="35">
        <v>2120</v>
      </c>
      <c r="B328" s="46"/>
      <c r="C328" s="36" t="s">
        <v>22</v>
      </c>
      <c r="D328" s="47">
        <v>2521.1</v>
      </c>
      <c r="E328" s="47">
        <v>2474.5</v>
      </c>
      <c r="F328" s="47">
        <v>98.6</v>
      </c>
      <c r="G328" s="47">
        <v>115.8</v>
      </c>
      <c r="H328" s="37">
        <f>D328+F328</f>
        <v>2619.6999999999998</v>
      </c>
      <c r="I328" s="37">
        <f>E328+G328</f>
        <v>2590.3000000000002</v>
      </c>
    </row>
    <row r="329" spans="1:12" ht="19.5" customHeight="1" x14ac:dyDescent="0.25">
      <c r="A329" s="35">
        <v>2200</v>
      </c>
      <c r="B329" s="46"/>
      <c r="C329" s="36" t="s">
        <v>46</v>
      </c>
      <c r="D329" s="47">
        <f t="shared" ref="D329:I329" si="247">D330+D331+D332+D336</f>
        <v>6793.1</v>
      </c>
      <c r="E329" s="47">
        <f t="shared" si="247"/>
        <v>6788.9</v>
      </c>
      <c r="F329" s="47">
        <f t="shared" si="247"/>
        <v>205.2</v>
      </c>
      <c r="G329" s="47">
        <f t="shared" si="247"/>
        <v>507.09999999999997</v>
      </c>
      <c r="H329" s="47">
        <f t="shared" si="247"/>
        <v>6998.2999999999993</v>
      </c>
      <c r="I329" s="47">
        <f t="shared" si="247"/>
        <v>7296</v>
      </c>
    </row>
    <row r="330" spans="1:12" ht="19.5" customHeight="1" x14ac:dyDescent="0.25">
      <c r="A330" s="35">
        <v>2210</v>
      </c>
      <c r="B330" s="46"/>
      <c r="C330" s="36" t="s">
        <v>24</v>
      </c>
      <c r="D330" s="47">
        <v>506.6</v>
      </c>
      <c r="E330" s="47">
        <v>506.6</v>
      </c>
      <c r="F330" s="47">
        <v>79.3</v>
      </c>
      <c r="G330" s="47">
        <v>392.7</v>
      </c>
      <c r="H330" s="37">
        <f>D330+F330</f>
        <v>585.9</v>
      </c>
      <c r="I330" s="37">
        <f>E330+G330</f>
        <v>899.3</v>
      </c>
    </row>
    <row r="331" spans="1:12" ht="19.5" customHeight="1" x14ac:dyDescent="0.25">
      <c r="A331" s="35">
        <v>2240</v>
      </c>
      <c r="B331" s="46"/>
      <c r="C331" s="36" t="s">
        <v>27</v>
      </c>
      <c r="D331" s="47">
        <v>3546</v>
      </c>
      <c r="E331" s="47">
        <v>3546</v>
      </c>
      <c r="F331" s="47">
        <v>10</v>
      </c>
      <c r="G331" s="47">
        <v>36.200000000000003</v>
      </c>
      <c r="H331" s="37">
        <f t="shared" ref="H331" si="248">D331+F331</f>
        <v>3556</v>
      </c>
      <c r="I331" s="37">
        <f t="shared" ref="I331" si="249">E331+G331</f>
        <v>3582.2</v>
      </c>
    </row>
    <row r="332" spans="1:12" ht="19.5" customHeight="1" x14ac:dyDescent="0.25">
      <c r="A332" s="35">
        <v>2270</v>
      </c>
      <c r="B332" s="46"/>
      <c r="C332" s="21" t="s">
        <v>55</v>
      </c>
      <c r="D332" s="47">
        <f>D333+D334+D335</f>
        <v>2728</v>
      </c>
      <c r="E332" s="47">
        <f t="shared" ref="E332:I332" si="250">E333+E334+E335</f>
        <v>2727.9</v>
      </c>
      <c r="F332" s="47">
        <f t="shared" si="250"/>
        <v>115.9</v>
      </c>
      <c r="G332" s="47">
        <f t="shared" si="250"/>
        <v>78.199999999999989</v>
      </c>
      <c r="H332" s="47">
        <f t="shared" si="250"/>
        <v>2843.9</v>
      </c>
      <c r="I332" s="47">
        <f t="shared" si="250"/>
        <v>2806.1</v>
      </c>
    </row>
    <row r="333" spans="1:12" ht="19.5" customHeight="1" x14ac:dyDescent="0.25">
      <c r="A333" s="35">
        <v>2271</v>
      </c>
      <c r="B333" s="46"/>
      <c r="C333" s="21" t="s">
        <v>30</v>
      </c>
      <c r="D333" s="47">
        <v>765.7</v>
      </c>
      <c r="E333" s="47">
        <v>765.7</v>
      </c>
      <c r="F333" s="47">
        <v>53.7</v>
      </c>
      <c r="G333" s="47">
        <v>47.3</v>
      </c>
      <c r="H333" s="37">
        <f>D333+F333</f>
        <v>819.40000000000009</v>
      </c>
      <c r="I333" s="37">
        <f>E333+G333</f>
        <v>813</v>
      </c>
    </row>
    <row r="334" spans="1:12" ht="19.5" customHeight="1" x14ac:dyDescent="0.25">
      <c r="A334" s="35">
        <v>2272</v>
      </c>
      <c r="B334" s="46"/>
      <c r="C334" s="21" t="s">
        <v>31</v>
      </c>
      <c r="D334" s="47">
        <v>134</v>
      </c>
      <c r="E334" s="47">
        <v>133.9</v>
      </c>
      <c r="F334" s="47">
        <v>10.3</v>
      </c>
      <c r="G334" s="47">
        <v>0.9</v>
      </c>
      <c r="H334" s="37">
        <f t="shared" ref="H334:H336" si="251">D334+F334</f>
        <v>144.30000000000001</v>
      </c>
      <c r="I334" s="37">
        <f t="shared" ref="I334:I336" si="252">E334+G334</f>
        <v>134.80000000000001</v>
      </c>
    </row>
    <row r="335" spans="1:12" ht="19.5" customHeight="1" x14ac:dyDescent="0.25">
      <c r="A335" s="35">
        <v>2273</v>
      </c>
      <c r="B335" s="46"/>
      <c r="C335" s="21" t="s">
        <v>32</v>
      </c>
      <c r="D335" s="47">
        <v>1828.3</v>
      </c>
      <c r="E335" s="47">
        <v>1828.3</v>
      </c>
      <c r="F335" s="47">
        <v>51.9</v>
      </c>
      <c r="G335" s="47">
        <v>30</v>
      </c>
      <c r="H335" s="37">
        <f t="shared" si="251"/>
        <v>1880.2</v>
      </c>
      <c r="I335" s="37">
        <f t="shared" si="252"/>
        <v>1858.3</v>
      </c>
    </row>
    <row r="336" spans="1:12" ht="34.5" customHeight="1" x14ac:dyDescent="0.25">
      <c r="A336" s="35">
        <v>2282</v>
      </c>
      <c r="B336" s="46"/>
      <c r="C336" s="21" t="s">
        <v>47</v>
      </c>
      <c r="D336" s="47">
        <v>12.5</v>
      </c>
      <c r="E336" s="47">
        <v>8.4</v>
      </c>
      <c r="F336" s="47"/>
      <c r="G336" s="47"/>
      <c r="H336" s="37">
        <f t="shared" si="251"/>
        <v>12.5</v>
      </c>
      <c r="I336" s="37">
        <f t="shared" si="252"/>
        <v>8.4</v>
      </c>
    </row>
    <row r="337" spans="1:12" ht="19.5" customHeight="1" x14ac:dyDescent="0.25">
      <c r="A337" s="35">
        <v>3000</v>
      </c>
      <c r="B337" s="46"/>
      <c r="C337" s="36" t="s">
        <v>57</v>
      </c>
      <c r="D337" s="47">
        <f>D338</f>
        <v>0</v>
      </c>
      <c r="E337" s="47">
        <f t="shared" ref="E337:I337" si="253">E338</f>
        <v>0</v>
      </c>
      <c r="F337" s="47">
        <f t="shared" si="253"/>
        <v>0</v>
      </c>
      <c r="G337" s="47">
        <f t="shared" si="253"/>
        <v>370</v>
      </c>
      <c r="H337" s="47">
        <f t="shared" si="253"/>
        <v>0</v>
      </c>
      <c r="I337" s="47">
        <f t="shared" si="253"/>
        <v>370</v>
      </c>
    </row>
    <row r="338" spans="1:12" ht="19.5" customHeight="1" x14ac:dyDescent="0.25">
      <c r="A338" s="35">
        <v>3110</v>
      </c>
      <c r="B338" s="46"/>
      <c r="C338" s="36" t="s">
        <v>50</v>
      </c>
      <c r="D338" s="47">
        <v>0</v>
      </c>
      <c r="E338" s="47">
        <v>0</v>
      </c>
      <c r="F338" s="47">
        <v>0</v>
      </c>
      <c r="G338" s="47">
        <v>370</v>
      </c>
      <c r="H338" s="37">
        <f t="shared" ref="H338" si="254">D338+F338</f>
        <v>0</v>
      </c>
      <c r="I338" s="37">
        <f t="shared" ref="I338" si="255">E338+G338</f>
        <v>370</v>
      </c>
      <c r="J338" s="3"/>
      <c r="K338" s="3"/>
      <c r="L338" s="3"/>
    </row>
    <row r="339" spans="1:12" s="5" customFormat="1" ht="21" customHeight="1" x14ac:dyDescent="0.2">
      <c r="A339" s="49">
        <v>4713133</v>
      </c>
      <c r="B339" s="50" t="s">
        <v>66</v>
      </c>
      <c r="C339" s="44" t="s">
        <v>69</v>
      </c>
      <c r="D339" s="45">
        <f>D340</f>
        <v>150</v>
      </c>
      <c r="E339" s="45">
        <f t="shared" ref="E339:I340" si="256">E340</f>
        <v>100</v>
      </c>
      <c r="F339" s="45">
        <f t="shared" si="256"/>
        <v>0</v>
      </c>
      <c r="G339" s="45">
        <f t="shared" si="256"/>
        <v>0</v>
      </c>
      <c r="H339" s="45">
        <f t="shared" si="256"/>
        <v>150</v>
      </c>
      <c r="I339" s="45">
        <f t="shared" si="256"/>
        <v>100</v>
      </c>
    </row>
    <row r="340" spans="1:12" ht="21" customHeight="1" x14ac:dyDescent="0.25">
      <c r="A340" s="35">
        <v>2000</v>
      </c>
      <c r="B340" s="22"/>
      <c r="C340" s="36" t="s">
        <v>19</v>
      </c>
      <c r="D340" s="37">
        <f>D341</f>
        <v>150</v>
      </c>
      <c r="E340" s="37">
        <f t="shared" si="256"/>
        <v>100</v>
      </c>
      <c r="F340" s="37">
        <f t="shared" si="256"/>
        <v>0</v>
      </c>
      <c r="G340" s="37">
        <f t="shared" si="256"/>
        <v>0</v>
      </c>
      <c r="H340" s="37">
        <f t="shared" si="256"/>
        <v>150</v>
      </c>
      <c r="I340" s="37">
        <f t="shared" si="256"/>
        <v>100</v>
      </c>
    </row>
    <row r="341" spans="1:12" ht="21" customHeight="1" x14ac:dyDescent="0.25">
      <c r="A341" s="35">
        <v>2200</v>
      </c>
      <c r="B341" s="46"/>
      <c r="C341" s="36" t="s">
        <v>46</v>
      </c>
      <c r="D341" s="47">
        <f>D342+D343</f>
        <v>150</v>
      </c>
      <c r="E341" s="47">
        <f t="shared" ref="E341:I341" si="257">E342+E343</f>
        <v>100</v>
      </c>
      <c r="F341" s="47">
        <f t="shared" si="257"/>
        <v>0</v>
      </c>
      <c r="G341" s="47">
        <f t="shared" si="257"/>
        <v>0</v>
      </c>
      <c r="H341" s="47">
        <f t="shared" si="257"/>
        <v>150</v>
      </c>
      <c r="I341" s="47">
        <f t="shared" si="257"/>
        <v>100</v>
      </c>
    </row>
    <row r="342" spans="1:12" ht="21" customHeight="1" x14ac:dyDescent="0.25">
      <c r="A342" s="35">
        <v>2210</v>
      </c>
      <c r="B342" s="46"/>
      <c r="C342" s="36" t="s">
        <v>24</v>
      </c>
      <c r="D342" s="47">
        <v>100</v>
      </c>
      <c r="E342" s="47">
        <v>100</v>
      </c>
      <c r="F342" s="47"/>
      <c r="G342" s="47"/>
      <c r="H342" s="37">
        <f>D342+F342</f>
        <v>100</v>
      </c>
      <c r="I342" s="37">
        <f>E342+G342</f>
        <v>100</v>
      </c>
    </row>
    <row r="343" spans="1:12" ht="21" customHeight="1" x14ac:dyDescent="0.25">
      <c r="A343" s="35">
        <v>2240</v>
      </c>
      <c r="B343" s="46"/>
      <c r="C343" s="36" t="s">
        <v>27</v>
      </c>
      <c r="D343" s="47">
        <v>50</v>
      </c>
      <c r="E343" s="47">
        <v>0</v>
      </c>
      <c r="F343" s="47"/>
      <c r="G343" s="47"/>
      <c r="H343" s="37">
        <f t="shared" ref="H343" si="258">D343+F343</f>
        <v>50</v>
      </c>
      <c r="I343" s="37">
        <f t="shared" ref="I343" si="259">E343+G343</f>
        <v>0</v>
      </c>
    </row>
    <row r="344" spans="1:12" s="5" customFormat="1" ht="21" customHeight="1" x14ac:dyDescent="0.2">
      <c r="A344" s="49">
        <v>4713210</v>
      </c>
      <c r="B344" s="50" t="s">
        <v>71</v>
      </c>
      <c r="C344" s="44" t="s">
        <v>18</v>
      </c>
      <c r="D344" s="45">
        <f>D345</f>
        <v>104.4</v>
      </c>
      <c r="E344" s="45">
        <f t="shared" ref="E344:I346" si="260">E345</f>
        <v>31.9</v>
      </c>
      <c r="F344" s="45">
        <f t="shared" si="260"/>
        <v>0</v>
      </c>
      <c r="G344" s="45">
        <f t="shared" si="260"/>
        <v>0</v>
      </c>
      <c r="H344" s="45">
        <f t="shared" si="260"/>
        <v>104.4</v>
      </c>
      <c r="I344" s="45">
        <f t="shared" si="260"/>
        <v>31.9</v>
      </c>
    </row>
    <row r="345" spans="1:12" ht="18.75" customHeight="1" x14ac:dyDescent="0.25">
      <c r="A345" s="35">
        <v>2000</v>
      </c>
      <c r="B345" s="22"/>
      <c r="C345" s="36" t="s">
        <v>19</v>
      </c>
      <c r="D345" s="37">
        <f>D346</f>
        <v>104.4</v>
      </c>
      <c r="E345" s="37">
        <f t="shared" si="260"/>
        <v>31.9</v>
      </c>
      <c r="F345" s="37">
        <f t="shared" si="260"/>
        <v>0</v>
      </c>
      <c r="G345" s="37">
        <f t="shared" si="260"/>
        <v>0</v>
      </c>
      <c r="H345" s="37">
        <f t="shared" si="260"/>
        <v>104.4</v>
      </c>
      <c r="I345" s="37">
        <f t="shared" si="260"/>
        <v>31.9</v>
      </c>
    </row>
    <row r="346" spans="1:12" ht="18" customHeight="1" x14ac:dyDescent="0.25">
      <c r="A346" s="35">
        <v>2200</v>
      </c>
      <c r="B346" s="46"/>
      <c r="C346" s="36" t="s">
        <v>46</v>
      </c>
      <c r="D346" s="47">
        <f>D347</f>
        <v>104.4</v>
      </c>
      <c r="E346" s="47">
        <f t="shared" si="260"/>
        <v>31.9</v>
      </c>
      <c r="F346" s="47">
        <f t="shared" si="260"/>
        <v>0</v>
      </c>
      <c r="G346" s="47">
        <f t="shared" si="260"/>
        <v>0</v>
      </c>
      <c r="H346" s="47">
        <f t="shared" si="260"/>
        <v>104.4</v>
      </c>
      <c r="I346" s="47">
        <f t="shared" si="260"/>
        <v>31.9</v>
      </c>
    </row>
    <row r="347" spans="1:12" ht="34.5" customHeight="1" x14ac:dyDescent="0.25">
      <c r="A347" s="35">
        <v>2282</v>
      </c>
      <c r="B347" s="46"/>
      <c r="C347" s="21" t="s">
        <v>47</v>
      </c>
      <c r="D347" s="47">
        <v>104.4</v>
      </c>
      <c r="E347" s="47">
        <v>31.9</v>
      </c>
      <c r="F347" s="47"/>
      <c r="G347" s="47"/>
      <c r="H347" s="37">
        <f>D347+F347</f>
        <v>104.4</v>
      </c>
      <c r="I347" s="37">
        <f>E347+G347</f>
        <v>31.9</v>
      </c>
    </row>
    <row r="348" spans="1:12" s="5" customFormat="1" ht="246.75" customHeight="1" x14ac:dyDescent="0.2">
      <c r="A348" s="49">
        <v>4713221</v>
      </c>
      <c r="B348" s="52" t="s">
        <v>112</v>
      </c>
      <c r="C348" s="53" t="s">
        <v>127</v>
      </c>
      <c r="D348" s="54">
        <f>D349</f>
        <v>0</v>
      </c>
      <c r="E348" s="54">
        <f t="shared" ref="E348:I355" si="261">E349</f>
        <v>0</v>
      </c>
      <c r="F348" s="54">
        <f t="shared" si="261"/>
        <v>55024.6</v>
      </c>
      <c r="G348" s="54">
        <f t="shared" si="261"/>
        <v>55024.4</v>
      </c>
      <c r="H348" s="54">
        <f t="shared" si="261"/>
        <v>55024.6</v>
      </c>
      <c r="I348" s="54">
        <f t="shared" si="261"/>
        <v>55024.4</v>
      </c>
    </row>
    <row r="349" spans="1:12" ht="17.25" customHeight="1" x14ac:dyDescent="0.25">
      <c r="A349" s="35">
        <v>3000</v>
      </c>
      <c r="B349" s="46"/>
      <c r="C349" s="36" t="s">
        <v>57</v>
      </c>
      <c r="D349" s="47">
        <f>D350</f>
        <v>0</v>
      </c>
      <c r="E349" s="47">
        <f t="shared" si="261"/>
        <v>0</v>
      </c>
      <c r="F349" s="47">
        <f t="shared" si="261"/>
        <v>55024.6</v>
      </c>
      <c r="G349" s="47">
        <f t="shared" si="261"/>
        <v>55024.4</v>
      </c>
      <c r="H349" s="47">
        <f t="shared" si="261"/>
        <v>55024.6</v>
      </c>
      <c r="I349" s="47">
        <f t="shared" si="261"/>
        <v>55024.4</v>
      </c>
    </row>
    <row r="350" spans="1:12" ht="18" customHeight="1" x14ac:dyDescent="0.25">
      <c r="A350" s="46">
        <v>3240</v>
      </c>
      <c r="B350" s="46"/>
      <c r="C350" s="36" t="s">
        <v>45</v>
      </c>
      <c r="D350" s="47"/>
      <c r="E350" s="47"/>
      <c r="F350" s="47">
        <v>55024.6</v>
      </c>
      <c r="G350" s="47">
        <v>55024.4</v>
      </c>
      <c r="H350" s="37">
        <f t="shared" ref="H350" si="262">D350+F350</f>
        <v>55024.6</v>
      </c>
      <c r="I350" s="37">
        <f t="shared" ref="I350" si="263">E350+G350</f>
        <v>55024.4</v>
      </c>
    </row>
    <row r="351" spans="1:12" s="5" customFormat="1" ht="247.5" customHeight="1" x14ac:dyDescent="0.2">
      <c r="A351" s="49">
        <v>4713222</v>
      </c>
      <c r="B351" s="52" t="s">
        <v>112</v>
      </c>
      <c r="C351" s="53" t="s">
        <v>128</v>
      </c>
      <c r="D351" s="54">
        <f>D352</f>
        <v>0</v>
      </c>
      <c r="E351" s="54">
        <f t="shared" si="261"/>
        <v>0</v>
      </c>
      <c r="F351" s="54">
        <f t="shared" si="261"/>
        <v>168863.3</v>
      </c>
      <c r="G351" s="54">
        <f t="shared" si="261"/>
        <v>168863.3</v>
      </c>
      <c r="H351" s="54">
        <f t="shared" si="261"/>
        <v>168863.3</v>
      </c>
      <c r="I351" s="54">
        <f t="shared" si="261"/>
        <v>168863.3</v>
      </c>
    </row>
    <row r="352" spans="1:12" ht="24" customHeight="1" x14ac:dyDescent="0.25">
      <c r="A352" s="35">
        <v>3000</v>
      </c>
      <c r="B352" s="46"/>
      <c r="C352" s="36" t="s">
        <v>57</v>
      </c>
      <c r="D352" s="47">
        <f>D353</f>
        <v>0</v>
      </c>
      <c r="E352" s="47">
        <f t="shared" si="261"/>
        <v>0</v>
      </c>
      <c r="F352" s="47">
        <f t="shared" si="261"/>
        <v>168863.3</v>
      </c>
      <c r="G352" s="47">
        <f t="shared" si="261"/>
        <v>168863.3</v>
      </c>
      <c r="H352" s="47">
        <f t="shared" si="261"/>
        <v>168863.3</v>
      </c>
      <c r="I352" s="47">
        <f t="shared" si="261"/>
        <v>168863.3</v>
      </c>
    </row>
    <row r="353" spans="1:9" ht="21" customHeight="1" x14ac:dyDescent="0.25">
      <c r="A353" s="46">
        <v>3240</v>
      </c>
      <c r="B353" s="46"/>
      <c r="C353" s="36" t="s">
        <v>45</v>
      </c>
      <c r="D353" s="47"/>
      <c r="E353" s="47"/>
      <c r="F353" s="47">
        <v>168863.3</v>
      </c>
      <c r="G353" s="47">
        <v>168863.3</v>
      </c>
      <c r="H353" s="37">
        <f t="shared" ref="H353" si="264">D353+F353</f>
        <v>168863.3</v>
      </c>
      <c r="I353" s="37">
        <f t="shared" ref="I353" si="265">E353+G353</f>
        <v>168863.3</v>
      </c>
    </row>
    <row r="354" spans="1:9" s="5" customFormat="1" ht="182.25" customHeight="1" x14ac:dyDescent="0.2">
      <c r="A354" s="49">
        <v>4713223</v>
      </c>
      <c r="B354" s="52" t="s">
        <v>112</v>
      </c>
      <c r="C354" s="53" t="s">
        <v>129</v>
      </c>
      <c r="D354" s="54">
        <f>D355</f>
        <v>0</v>
      </c>
      <c r="E354" s="54">
        <f t="shared" si="261"/>
        <v>0</v>
      </c>
      <c r="F354" s="54">
        <f t="shared" si="261"/>
        <v>7767.8</v>
      </c>
      <c r="G354" s="54">
        <f t="shared" si="261"/>
        <v>7767.8</v>
      </c>
      <c r="H354" s="54">
        <f t="shared" si="261"/>
        <v>7767.8</v>
      </c>
      <c r="I354" s="54">
        <f t="shared" si="261"/>
        <v>7767.8</v>
      </c>
    </row>
    <row r="355" spans="1:9" ht="24" customHeight="1" x14ac:dyDescent="0.25">
      <c r="A355" s="35">
        <v>3000</v>
      </c>
      <c r="B355" s="46"/>
      <c r="C355" s="36" t="s">
        <v>57</v>
      </c>
      <c r="D355" s="47">
        <f>D356</f>
        <v>0</v>
      </c>
      <c r="E355" s="47">
        <f t="shared" si="261"/>
        <v>0</v>
      </c>
      <c r="F355" s="47">
        <f t="shared" si="261"/>
        <v>7767.8</v>
      </c>
      <c r="G355" s="47">
        <f t="shared" si="261"/>
        <v>7767.8</v>
      </c>
      <c r="H355" s="47">
        <f t="shared" si="261"/>
        <v>7767.8</v>
      </c>
      <c r="I355" s="47">
        <f t="shared" si="261"/>
        <v>7767.8</v>
      </c>
    </row>
    <row r="356" spans="1:9" ht="21" customHeight="1" x14ac:dyDescent="0.25">
      <c r="A356" s="46">
        <v>3240</v>
      </c>
      <c r="B356" s="46"/>
      <c r="C356" s="36" t="s">
        <v>45</v>
      </c>
      <c r="D356" s="47"/>
      <c r="E356" s="47"/>
      <c r="F356" s="47">
        <v>7767.8</v>
      </c>
      <c r="G356" s="47">
        <v>7767.8</v>
      </c>
      <c r="H356" s="37">
        <f t="shared" ref="H356" si="266">D356+F356</f>
        <v>7767.8</v>
      </c>
      <c r="I356" s="37">
        <f t="shared" ref="I356" si="267">E356+G356</f>
        <v>7767.8</v>
      </c>
    </row>
    <row r="357" spans="1:9" s="5" customFormat="1" ht="38.25" customHeight="1" x14ac:dyDescent="0.2">
      <c r="A357" s="49">
        <v>4713242</v>
      </c>
      <c r="B357" s="50" t="s">
        <v>72</v>
      </c>
      <c r="C357" s="44" t="s">
        <v>73</v>
      </c>
      <c r="D357" s="45">
        <f>D358</f>
        <v>120.3</v>
      </c>
      <c r="E357" s="45">
        <f t="shared" ref="E357:I359" si="268">E358</f>
        <v>114</v>
      </c>
      <c r="F357" s="45">
        <f t="shared" si="268"/>
        <v>0</v>
      </c>
      <c r="G357" s="45">
        <f t="shared" si="268"/>
        <v>0</v>
      </c>
      <c r="H357" s="45">
        <f t="shared" si="268"/>
        <v>120.3</v>
      </c>
      <c r="I357" s="45">
        <f t="shared" si="268"/>
        <v>114</v>
      </c>
    </row>
    <row r="358" spans="1:9" ht="21" customHeight="1" x14ac:dyDescent="0.25">
      <c r="A358" s="35">
        <v>2000</v>
      </c>
      <c r="B358" s="22"/>
      <c r="C358" s="36" t="s">
        <v>19</v>
      </c>
      <c r="D358" s="37">
        <f>D359</f>
        <v>120.3</v>
      </c>
      <c r="E358" s="37">
        <f t="shared" si="268"/>
        <v>114</v>
      </c>
      <c r="F358" s="37">
        <f t="shared" si="268"/>
        <v>0</v>
      </c>
      <c r="G358" s="37">
        <f t="shared" si="268"/>
        <v>0</v>
      </c>
      <c r="H358" s="37">
        <f t="shared" si="268"/>
        <v>120.3</v>
      </c>
      <c r="I358" s="37">
        <f t="shared" si="268"/>
        <v>114</v>
      </c>
    </row>
    <row r="359" spans="1:9" ht="21" customHeight="1" x14ac:dyDescent="0.25">
      <c r="A359" s="35">
        <v>2200</v>
      </c>
      <c r="B359" s="46"/>
      <c r="C359" s="36" t="s">
        <v>46</v>
      </c>
      <c r="D359" s="47">
        <f>D360</f>
        <v>120.3</v>
      </c>
      <c r="E359" s="47">
        <f t="shared" si="268"/>
        <v>114</v>
      </c>
      <c r="F359" s="47">
        <f t="shared" si="268"/>
        <v>0</v>
      </c>
      <c r="G359" s="47">
        <f t="shared" si="268"/>
        <v>0</v>
      </c>
      <c r="H359" s="47">
        <f t="shared" si="268"/>
        <v>120.3</v>
      </c>
      <c r="I359" s="47">
        <f t="shared" si="268"/>
        <v>114</v>
      </c>
    </row>
    <row r="360" spans="1:9" ht="21" customHeight="1" x14ac:dyDescent="0.25">
      <c r="A360" s="35">
        <v>2210</v>
      </c>
      <c r="B360" s="46"/>
      <c r="C360" s="36" t="s">
        <v>24</v>
      </c>
      <c r="D360" s="47">
        <v>120.3</v>
      </c>
      <c r="E360" s="47">
        <v>114</v>
      </c>
      <c r="F360" s="47"/>
      <c r="G360" s="47"/>
      <c r="H360" s="37">
        <f t="shared" ref="H360" si="269">D360+F360</f>
        <v>120.3</v>
      </c>
      <c r="I360" s="37">
        <f t="shared" ref="I360" si="270">E360+G360</f>
        <v>114</v>
      </c>
    </row>
    <row r="361" spans="1:9" s="5" customFormat="1" ht="21" customHeight="1" x14ac:dyDescent="0.2">
      <c r="A361" s="49">
        <v>4714030</v>
      </c>
      <c r="B361" s="52" t="s">
        <v>74</v>
      </c>
      <c r="C361" s="53" t="s">
        <v>75</v>
      </c>
      <c r="D361" s="54">
        <f>D362+D376</f>
        <v>23033.599999999999</v>
      </c>
      <c r="E361" s="54">
        <f t="shared" ref="E361:I361" si="271">E362+E376</f>
        <v>22850.799999999999</v>
      </c>
      <c r="F361" s="54">
        <f t="shared" si="271"/>
        <v>0</v>
      </c>
      <c r="G361" s="54">
        <f t="shared" si="271"/>
        <v>92.1</v>
      </c>
      <c r="H361" s="54">
        <f t="shared" si="271"/>
        <v>23033.599999999999</v>
      </c>
      <c r="I361" s="54">
        <f t="shared" si="271"/>
        <v>22942.899999999998</v>
      </c>
    </row>
    <row r="362" spans="1:9" ht="21" customHeight="1" x14ac:dyDescent="0.25">
      <c r="A362" s="35">
        <v>2000</v>
      </c>
      <c r="B362" s="22"/>
      <c r="C362" s="36" t="s">
        <v>19</v>
      </c>
      <c r="D362" s="37">
        <f>D363+D365+D366</f>
        <v>23033.599999999999</v>
      </c>
      <c r="E362" s="37">
        <f t="shared" ref="E362:I362" si="272">E363+E365+E366</f>
        <v>22850.799999999999</v>
      </c>
      <c r="F362" s="37">
        <f t="shared" si="272"/>
        <v>0</v>
      </c>
      <c r="G362" s="37">
        <f t="shared" si="272"/>
        <v>6.5</v>
      </c>
      <c r="H362" s="37">
        <f t="shared" si="272"/>
        <v>23033.599999999999</v>
      </c>
      <c r="I362" s="37">
        <f t="shared" si="272"/>
        <v>22857.3</v>
      </c>
    </row>
    <row r="363" spans="1:9" ht="21" customHeight="1" x14ac:dyDescent="0.25">
      <c r="A363" s="35">
        <v>2110</v>
      </c>
      <c r="B363" s="22"/>
      <c r="C363" s="36" t="s">
        <v>20</v>
      </c>
      <c r="D363" s="37">
        <f>D364</f>
        <v>16535</v>
      </c>
      <c r="E363" s="37">
        <f t="shared" ref="E363:I363" si="273">E364</f>
        <v>16535</v>
      </c>
      <c r="F363" s="37">
        <f t="shared" si="273"/>
        <v>0</v>
      </c>
      <c r="G363" s="37">
        <f t="shared" si="273"/>
        <v>0</v>
      </c>
      <c r="H363" s="37">
        <f t="shared" si="273"/>
        <v>16535</v>
      </c>
      <c r="I363" s="37">
        <f t="shared" si="273"/>
        <v>16535</v>
      </c>
    </row>
    <row r="364" spans="1:9" ht="21" customHeight="1" x14ac:dyDescent="0.25">
      <c r="A364" s="35">
        <v>2111</v>
      </c>
      <c r="B364" s="22"/>
      <c r="C364" s="36" t="s">
        <v>21</v>
      </c>
      <c r="D364" s="37">
        <v>16535</v>
      </c>
      <c r="E364" s="37">
        <v>16535</v>
      </c>
      <c r="F364" s="37"/>
      <c r="G364" s="37"/>
      <c r="H364" s="37">
        <f>D364+F364</f>
        <v>16535</v>
      </c>
      <c r="I364" s="37">
        <f>E364+G364</f>
        <v>16535</v>
      </c>
    </row>
    <row r="365" spans="1:9" ht="21" customHeight="1" x14ac:dyDescent="0.25">
      <c r="A365" s="35">
        <v>2120</v>
      </c>
      <c r="B365" s="46"/>
      <c r="C365" s="36" t="s">
        <v>22</v>
      </c>
      <c r="D365" s="47">
        <v>3637.8</v>
      </c>
      <c r="E365" s="47">
        <v>3637.8</v>
      </c>
      <c r="F365" s="47"/>
      <c r="G365" s="47"/>
      <c r="H365" s="37">
        <f>D365+F365</f>
        <v>3637.8</v>
      </c>
      <c r="I365" s="37">
        <f>E365+G365</f>
        <v>3637.8</v>
      </c>
    </row>
    <row r="366" spans="1:9" ht="21" customHeight="1" x14ac:dyDescent="0.25">
      <c r="A366" s="35">
        <v>2200</v>
      </c>
      <c r="B366" s="46"/>
      <c r="C366" s="36" t="s">
        <v>46</v>
      </c>
      <c r="D366" s="47">
        <f>D367+D368+D369+D375</f>
        <v>2860.8</v>
      </c>
      <c r="E366" s="47">
        <f t="shared" ref="E366:I366" si="274">E367+E368+E369+E375</f>
        <v>2678</v>
      </c>
      <c r="F366" s="47">
        <f t="shared" si="274"/>
        <v>0</v>
      </c>
      <c r="G366" s="47">
        <f t="shared" si="274"/>
        <v>6.5</v>
      </c>
      <c r="H366" s="47">
        <f t="shared" si="274"/>
        <v>2860.8</v>
      </c>
      <c r="I366" s="47">
        <f t="shared" si="274"/>
        <v>2684.5</v>
      </c>
    </row>
    <row r="367" spans="1:9" ht="21" customHeight="1" x14ac:dyDescent="0.25">
      <c r="A367" s="35">
        <v>2210</v>
      </c>
      <c r="B367" s="46"/>
      <c r="C367" s="36" t="s">
        <v>24</v>
      </c>
      <c r="D367" s="47">
        <v>257.5</v>
      </c>
      <c r="E367" s="47">
        <v>257.39999999999998</v>
      </c>
      <c r="F367" s="47"/>
      <c r="G367" s="47">
        <v>5.2</v>
      </c>
      <c r="H367" s="37">
        <f>D367+F367</f>
        <v>257.5</v>
      </c>
      <c r="I367" s="37">
        <f>E367+G367</f>
        <v>262.59999999999997</v>
      </c>
    </row>
    <row r="368" spans="1:9" ht="21" customHeight="1" x14ac:dyDescent="0.25">
      <c r="A368" s="35">
        <v>2240</v>
      </c>
      <c r="B368" s="46"/>
      <c r="C368" s="36" t="s">
        <v>27</v>
      </c>
      <c r="D368" s="47">
        <v>549.20000000000005</v>
      </c>
      <c r="E368" s="47">
        <v>464.4</v>
      </c>
      <c r="F368" s="47"/>
      <c r="G368" s="47"/>
      <c r="H368" s="37">
        <f t="shared" ref="H368" si="275">D368+F368</f>
        <v>549.20000000000005</v>
      </c>
      <c r="I368" s="37">
        <f t="shared" ref="I368" si="276">E368+G368</f>
        <v>464.4</v>
      </c>
    </row>
    <row r="369" spans="1:9" ht="21" customHeight="1" x14ac:dyDescent="0.25">
      <c r="A369" s="35">
        <v>2270</v>
      </c>
      <c r="B369" s="46"/>
      <c r="C369" s="21" t="s">
        <v>55</v>
      </c>
      <c r="D369" s="47">
        <f>D370+D371+D372+D373+D374</f>
        <v>2032.6</v>
      </c>
      <c r="E369" s="47">
        <f t="shared" ref="E369:I369" si="277">E370+E371+E372+E373+E374</f>
        <v>1942.8999999999999</v>
      </c>
      <c r="F369" s="47">
        <f t="shared" si="277"/>
        <v>0</v>
      </c>
      <c r="G369" s="47">
        <f t="shared" si="277"/>
        <v>1.3</v>
      </c>
      <c r="H369" s="47">
        <f t="shared" si="277"/>
        <v>2032.6</v>
      </c>
      <c r="I369" s="47">
        <f t="shared" si="277"/>
        <v>1944.2</v>
      </c>
    </row>
    <row r="370" spans="1:9" ht="19.5" customHeight="1" x14ac:dyDescent="0.25">
      <c r="A370" s="35">
        <v>2271</v>
      </c>
      <c r="B370" s="46"/>
      <c r="C370" s="21" t="s">
        <v>30</v>
      </c>
      <c r="D370" s="47">
        <v>1578.9</v>
      </c>
      <c r="E370" s="47">
        <v>1557.3</v>
      </c>
      <c r="F370" s="47"/>
      <c r="G370" s="47"/>
      <c r="H370" s="37">
        <f>D370+F370</f>
        <v>1578.9</v>
      </c>
      <c r="I370" s="37">
        <f>E370+G370</f>
        <v>1557.3</v>
      </c>
    </row>
    <row r="371" spans="1:9" ht="19.5" customHeight="1" x14ac:dyDescent="0.25">
      <c r="A371" s="35">
        <v>2272</v>
      </c>
      <c r="B371" s="46"/>
      <c r="C371" s="21" t="s">
        <v>31</v>
      </c>
      <c r="D371" s="47">
        <v>30.1</v>
      </c>
      <c r="E371" s="47">
        <v>26.7</v>
      </c>
      <c r="F371" s="47"/>
      <c r="G371" s="47"/>
      <c r="H371" s="37">
        <f t="shared" ref="H371:H375" si="278">D371+F371</f>
        <v>30.1</v>
      </c>
      <c r="I371" s="37">
        <f t="shared" ref="I371:I375" si="279">E371+G371</f>
        <v>26.7</v>
      </c>
    </row>
    <row r="372" spans="1:9" ht="19.5" customHeight="1" x14ac:dyDescent="0.25">
      <c r="A372" s="35">
        <v>2273</v>
      </c>
      <c r="B372" s="46"/>
      <c r="C372" s="21" t="s">
        <v>32</v>
      </c>
      <c r="D372" s="47">
        <v>353.3</v>
      </c>
      <c r="E372" s="47">
        <v>296.10000000000002</v>
      </c>
      <c r="F372" s="47"/>
      <c r="G372" s="47">
        <v>1.3</v>
      </c>
      <c r="H372" s="37">
        <f t="shared" si="278"/>
        <v>353.3</v>
      </c>
      <c r="I372" s="37">
        <f t="shared" si="279"/>
        <v>297.40000000000003</v>
      </c>
    </row>
    <row r="373" spans="1:9" ht="19.5" customHeight="1" x14ac:dyDescent="0.25">
      <c r="A373" s="35">
        <v>2274</v>
      </c>
      <c r="B373" s="46"/>
      <c r="C373" s="21" t="s">
        <v>33</v>
      </c>
      <c r="D373" s="47">
        <v>46.6</v>
      </c>
      <c r="E373" s="47">
        <v>39.700000000000003</v>
      </c>
      <c r="F373" s="47"/>
      <c r="G373" s="47"/>
      <c r="H373" s="37">
        <f t="shared" si="278"/>
        <v>46.6</v>
      </c>
      <c r="I373" s="37">
        <f t="shared" si="279"/>
        <v>39.700000000000003</v>
      </c>
    </row>
    <row r="374" spans="1:9" ht="21" customHeight="1" x14ac:dyDescent="0.25">
      <c r="A374" s="35">
        <v>2275</v>
      </c>
      <c r="B374" s="22"/>
      <c r="C374" s="21" t="s">
        <v>91</v>
      </c>
      <c r="D374" s="37">
        <v>23.7</v>
      </c>
      <c r="E374" s="37">
        <v>23.1</v>
      </c>
      <c r="F374" s="37"/>
      <c r="G374" s="37"/>
      <c r="H374" s="37">
        <f t="shared" si="278"/>
        <v>23.7</v>
      </c>
      <c r="I374" s="37">
        <f t="shared" si="279"/>
        <v>23.1</v>
      </c>
    </row>
    <row r="375" spans="1:9" ht="33" customHeight="1" x14ac:dyDescent="0.25">
      <c r="A375" s="35">
        <v>2282</v>
      </c>
      <c r="B375" s="46"/>
      <c r="C375" s="21" t="s">
        <v>47</v>
      </c>
      <c r="D375" s="47">
        <v>21.5</v>
      </c>
      <c r="E375" s="47">
        <v>13.3</v>
      </c>
      <c r="F375" s="47"/>
      <c r="G375" s="47"/>
      <c r="H375" s="37">
        <f t="shared" si="278"/>
        <v>21.5</v>
      </c>
      <c r="I375" s="37">
        <f t="shared" si="279"/>
        <v>13.3</v>
      </c>
    </row>
    <row r="376" spans="1:9" ht="19.5" customHeight="1" x14ac:dyDescent="0.25">
      <c r="A376" s="35">
        <v>3000</v>
      </c>
      <c r="B376" s="46"/>
      <c r="C376" s="36" t="s">
        <v>57</v>
      </c>
      <c r="D376" s="47">
        <f>D377</f>
        <v>0</v>
      </c>
      <c r="E376" s="47">
        <f t="shared" ref="E376:I376" si="280">E377</f>
        <v>0</v>
      </c>
      <c r="F376" s="47">
        <f t="shared" si="280"/>
        <v>0</v>
      </c>
      <c r="G376" s="47">
        <f t="shared" si="280"/>
        <v>85.6</v>
      </c>
      <c r="H376" s="47">
        <f t="shared" si="280"/>
        <v>0</v>
      </c>
      <c r="I376" s="47">
        <f t="shared" si="280"/>
        <v>85.6</v>
      </c>
    </row>
    <row r="377" spans="1:9" ht="19.5" customHeight="1" x14ac:dyDescent="0.25">
      <c r="A377" s="35">
        <v>3110</v>
      </c>
      <c r="B377" s="46"/>
      <c r="C377" s="36" t="s">
        <v>50</v>
      </c>
      <c r="D377" s="47"/>
      <c r="E377" s="47"/>
      <c r="F377" s="47"/>
      <c r="G377" s="47">
        <v>85.6</v>
      </c>
      <c r="H377" s="37">
        <f t="shared" ref="H377" si="281">D377+F377</f>
        <v>0</v>
      </c>
      <c r="I377" s="37">
        <f t="shared" ref="I377" si="282">E377+G377</f>
        <v>85.6</v>
      </c>
    </row>
    <row r="378" spans="1:9" s="5" customFormat="1" ht="37.5" customHeight="1" x14ac:dyDescent="0.2">
      <c r="A378" s="49">
        <v>4714060</v>
      </c>
      <c r="B378" s="52" t="s">
        <v>76</v>
      </c>
      <c r="C378" s="53" t="s">
        <v>77</v>
      </c>
      <c r="D378" s="54">
        <f t="shared" ref="D378:I378" si="283">D379+D393</f>
        <v>7391.9</v>
      </c>
      <c r="E378" s="54">
        <f t="shared" si="283"/>
        <v>7053.5</v>
      </c>
      <c r="F378" s="54">
        <f t="shared" si="283"/>
        <v>3244.6</v>
      </c>
      <c r="G378" s="54">
        <f t="shared" si="283"/>
        <v>2086.3000000000002</v>
      </c>
      <c r="H378" s="54">
        <f t="shared" si="283"/>
        <v>10636.5</v>
      </c>
      <c r="I378" s="54">
        <f t="shared" si="283"/>
        <v>9139.7999999999993</v>
      </c>
    </row>
    <row r="379" spans="1:9" ht="18.75" customHeight="1" x14ac:dyDescent="0.25">
      <c r="A379" s="35">
        <v>2000</v>
      </c>
      <c r="B379" s="22"/>
      <c r="C379" s="36" t="s">
        <v>19</v>
      </c>
      <c r="D379" s="37">
        <f>D380+D382+D383+D392</f>
        <v>7391.9</v>
      </c>
      <c r="E379" s="37">
        <f t="shared" ref="E379:I379" si="284">E380+E382+E383+E392</f>
        <v>7053.5</v>
      </c>
      <c r="F379" s="37">
        <f t="shared" si="284"/>
        <v>2686</v>
      </c>
      <c r="G379" s="37">
        <f t="shared" si="284"/>
        <v>2086.3000000000002</v>
      </c>
      <c r="H379" s="37">
        <f t="shared" si="284"/>
        <v>10077.9</v>
      </c>
      <c r="I379" s="37">
        <f t="shared" si="284"/>
        <v>9139.7999999999993</v>
      </c>
    </row>
    <row r="380" spans="1:9" ht="18.75" customHeight="1" x14ac:dyDescent="0.25">
      <c r="A380" s="35">
        <v>2110</v>
      </c>
      <c r="B380" s="22"/>
      <c r="C380" s="36" t="s">
        <v>20</v>
      </c>
      <c r="D380" s="37">
        <f>D381</f>
        <v>4459</v>
      </c>
      <c r="E380" s="37">
        <f t="shared" ref="E380:I380" si="285">E381</f>
        <v>4459</v>
      </c>
      <c r="F380" s="37">
        <f t="shared" si="285"/>
        <v>1410.3</v>
      </c>
      <c r="G380" s="37">
        <f t="shared" si="285"/>
        <v>908.3</v>
      </c>
      <c r="H380" s="37">
        <f t="shared" si="285"/>
        <v>5869.3</v>
      </c>
      <c r="I380" s="37">
        <f t="shared" si="285"/>
        <v>5367.3</v>
      </c>
    </row>
    <row r="381" spans="1:9" ht="21" customHeight="1" x14ac:dyDescent="0.25">
      <c r="A381" s="35">
        <v>2111</v>
      </c>
      <c r="B381" s="22"/>
      <c r="C381" s="36" t="s">
        <v>21</v>
      </c>
      <c r="D381" s="37">
        <v>4459</v>
      </c>
      <c r="E381" s="37">
        <v>4459</v>
      </c>
      <c r="F381" s="37">
        <v>1410.3</v>
      </c>
      <c r="G381" s="37">
        <v>908.3</v>
      </c>
      <c r="H381" s="37">
        <f>D381+F381</f>
        <v>5869.3</v>
      </c>
      <c r="I381" s="37">
        <f>E381+G381</f>
        <v>5367.3</v>
      </c>
    </row>
    <row r="382" spans="1:9" ht="21" customHeight="1" x14ac:dyDescent="0.25">
      <c r="A382" s="35">
        <v>2120</v>
      </c>
      <c r="B382" s="46"/>
      <c r="C382" s="36" t="s">
        <v>22</v>
      </c>
      <c r="D382" s="47">
        <v>981</v>
      </c>
      <c r="E382" s="47">
        <v>981</v>
      </c>
      <c r="F382" s="47">
        <v>310.3</v>
      </c>
      <c r="G382" s="47">
        <v>217.2</v>
      </c>
      <c r="H382" s="37">
        <f>D382+F382</f>
        <v>1291.3</v>
      </c>
      <c r="I382" s="37">
        <f>E382+G382</f>
        <v>1198.2</v>
      </c>
    </row>
    <row r="383" spans="1:9" ht="21" customHeight="1" x14ac:dyDescent="0.25">
      <c r="A383" s="35">
        <v>2200</v>
      </c>
      <c r="B383" s="46"/>
      <c r="C383" s="36" t="s">
        <v>46</v>
      </c>
      <c r="D383" s="47">
        <f>D384+D385+D386+D391</f>
        <v>1951.9</v>
      </c>
      <c r="E383" s="47">
        <f t="shared" ref="E383:I383" si="286">E384+E385+E386+E391</f>
        <v>1613.5</v>
      </c>
      <c r="F383" s="47">
        <f t="shared" si="286"/>
        <v>963</v>
      </c>
      <c r="G383" s="47">
        <f t="shared" si="286"/>
        <v>870.8</v>
      </c>
      <c r="H383" s="47">
        <f t="shared" si="286"/>
        <v>2914.9</v>
      </c>
      <c r="I383" s="47">
        <f t="shared" si="286"/>
        <v>2484.3000000000002</v>
      </c>
    </row>
    <row r="384" spans="1:9" ht="21" customHeight="1" x14ac:dyDescent="0.25">
      <c r="A384" s="35">
        <v>2210</v>
      </c>
      <c r="B384" s="46"/>
      <c r="C384" s="36" t="s">
        <v>24</v>
      </c>
      <c r="D384" s="47">
        <v>194.2</v>
      </c>
      <c r="E384" s="47">
        <v>194.2</v>
      </c>
      <c r="F384" s="47">
        <v>324.39999999999998</v>
      </c>
      <c r="G384" s="47">
        <v>78.599999999999994</v>
      </c>
      <c r="H384" s="37">
        <f>D384+F384</f>
        <v>518.59999999999991</v>
      </c>
      <c r="I384" s="37">
        <f>E384+G384</f>
        <v>272.79999999999995</v>
      </c>
    </row>
    <row r="385" spans="1:9" ht="21" customHeight="1" x14ac:dyDescent="0.25">
      <c r="A385" s="35">
        <v>2240</v>
      </c>
      <c r="B385" s="46"/>
      <c r="C385" s="36" t="s">
        <v>27</v>
      </c>
      <c r="D385" s="47">
        <v>260.2</v>
      </c>
      <c r="E385" s="47">
        <v>241.3</v>
      </c>
      <c r="F385" s="47">
        <v>638.6</v>
      </c>
      <c r="G385" s="47">
        <v>668.9</v>
      </c>
      <c r="H385" s="37">
        <f t="shared" ref="H385" si="287">D385+F385</f>
        <v>898.8</v>
      </c>
      <c r="I385" s="37">
        <f t="shared" ref="I385" si="288">E385+G385</f>
        <v>910.2</v>
      </c>
    </row>
    <row r="386" spans="1:9" ht="21" customHeight="1" x14ac:dyDescent="0.25">
      <c r="A386" s="35">
        <v>2270</v>
      </c>
      <c r="B386" s="46"/>
      <c r="C386" s="21" t="s">
        <v>55</v>
      </c>
      <c r="D386" s="47">
        <f>D387+D388+D389+D390</f>
        <v>1486.4</v>
      </c>
      <c r="E386" s="47">
        <f t="shared" ref="E386:I386" si="289">E387+E388+E389+E390</f>
        <v>1167.7</v>
      </c>
      <c r="F386" s="47">
        <f t="shared" si="289"/>
        <v>0</v>
      </c>
      <c r="G386" s="47">
        <f t="shared" si="289"/>
        <v>123.30000000000001</v>
      </c>
      <c r="H386" s="47">
        <f t="shared" si="289"/>
        <v>1486.4</v>
      </c>
      <c r="I386" s="47">
        <f t="shared" si="289"/>
        <v>1291</v>
      </c>
    </row>
    <row r="387" spans="1:9" ht="21" customHeight="1" x14ac:dyDescent="0.25">
      <c r="A387" s="35">
        <v>2271</v>
      </c>
      <c r="B387" s="46"/>
      <c r="C387" s="21" t="s">
        <v>30</v>
      </c>
      <c r="D387" s="47">
        <v>584.70000000000005</v>
      </c>
      <c r="E387" s="47">
        <v>537.9</v>
      </c>
      <c r="F387" s="47"/>
      <c r="G387" s="47">
        <v>99.4</v>
      </c>
      <c r="H387" s="37">
        <f>D387+F387</f>
        <v>584.70000000000005</v>
      </c>
      <c r="I387" s="37">
        <f>E387+G387</f>
        <v>637.29999999999995</v>
      </c>
    </row>
    <row r="388" spans="1:9" ht="21" customHeight="1" x14ac:dyDescent="0.25">
      <c r="A388" s="35">
        <v>2272</v>
      </c>
      <c r="B388" s="46"/>
      <c r="C388" s="21" t="s">
        <v>31</v>
      </c>
      <c r="D388" s="47">
        <v>18</v>
      </c>
      <c r="E388" s="47">
        <v>8.1999999999999993</v>
      </c>
      <c r="F388" s="47"/>
      <c r="G388" s="47"/>
      <c r="H388" s="37">
        <f t="shared" ref="H388:H390" si="290">D388+F388</f>
        <v>18</v>
      </c>
      <c r="I388" s="37">
        <f t="shared" ref="I388:I392" si="291">E388+G388</f>
        <v>8.1999999999999993</v>
      </c>
    </row>
    <row r="389" spans="1:9" ht="21" customHeight="1" x14ac:dyDescent="0.25">
      <c r="A389" s="35">
        <v>2273</v>
      </c>
      <c r="B389" s="46"/>
      <c r="C389" s="21" t="s">
        <v>32</v>
      </c>
      <c r="D389" s="47">
        <v>872.7</v>
      </c>
      <c r="E389" s="47">
        <v>615.29999999999995</v>
      </c>
      <c r="F389" s="47"/>
      <c r="G389" s="47"/>
      <c r="H389" s="37">
        <f t="shared" si="290"/>
        <v>872.7</v>
      </c>
      <c r="I389" s="37">
        <f t="shared" si="291"/>
        <v>615.29999999999995</v>
      </c>
    </row>
    <row r="390" spans="1:9" ht="21" customHeight="1" x14ac:dyDescent="0.25">
      <c r="A390" s="35">
        <v>2275</v>
      </c>
      <c r="B390" s="22"/>
      <c r="C390" s="21" t="s">
        <v>91</v>
      </c>
      <c r="D390" s="37">
        <v>11</v>
      </c>
      <c r="E390" s="37">
        <v>6.3</v>
      </c>
      <c r="F390" s="37"/>
      <c r="G390" s="37">
        <v>23.9</v>
      </c>
      <c r="H390" s="37">
        <f t="shared" si="290"/>
        <v>11</v>
      </c>
      <c r="I390" s="37">
        <f t="shared" si="291"/>
        <v>30.2</v>
      </c>
    </row>
    <row r="391" spans="1:9" ht="33" customHeight="1" x14ac:dyDescent="0.25">
      <c r="A391" s="35">
        <v>2282</v>
      </c>
      <c r="B391" s="46"/>
      <c r="C391" s="21" t="s">
        <v>47</v>
      </c>
      <c r="D391" s="47">
        <v>11.1</v>
      </c>
      <c r="E391" s="47">
        <v>10.3</v>
      </c>
      <c r="F391" s="47"/>
      <c r="G391" s="47"/>
      <c r="H391" s="37">
        <f t="shared" ref="H391:H392" si="292">D391+F391</f>
        <v>11.1</v>
      </c>
      <c r="I391" s="37">
        <f t="shared" si="291"/>
        <v>10.3</v>
      </c>
    </row>
    <row r="392" spans="1:9" ht="21" customHeight="1" x14ac:dyDescent="0.25">
      <c r="A392" s="39">
        <v>2800</v>
      </c>
      <c r="B392" s="46"/>
      <c r="C392" s="36" t="s">
        <v>48</v>
      </c>
      <c r="D392" s="47"/>
      <c r="E392" s="47"/>
      <c r="F392" s="47">
        <v>2.4</v>
      </c>
      <c r="G392" s="47">
        <v>90</v>
      </c>
      <c r="H392" s="37">
        <f t="shared" si="292"/>
        <v>2.4</v>
      </c>
      <c r="I392" s="37">
        <f t="shared" si="291"/>
        <v>90</v>
      </c>
    </row>
    <row r="393" spans="1:9" ht="18.75" customHeight="1" x14ac:dyDescent="0.25">
      <c r="A393" s="35">
        <v>3000</v>
      </c>
      <c r="B393" s="46"/>
      <c r="C393" s="36" t="s">
        <v>57</v>
      </c>
      <c r="D393" s="47">
        <f>D394</f>
        <v>0</v>
      </c>
      <c r="E393" s="47">
        <f t="shared" ref="E393:I393" si="293">E394</f>
        <v>0</v>
      </c>
      <c r="F393" s="47">
        <f t="shared" si="293"/>
        <v>558.6</v>
      </c>
      <c r="G393" s="47">
        <f t="shared" si="293"/>
        <v>0</v>
      </c>
      <c r="H393" s="47">
        <f t="shared" si="293"/>
        <v>558.6</v>
      </c>
      <c r="I393" s="47">
        <f t="shared" si="293"/>
        <v>0</v>
      </c>
    </row>
    <row r="394" spans="1:9" ht="18" customHeight="1" x14ac:dyDescent="0.25">
      <c r="A394" s="35">
        <v>3110</v>
      </c>
      <c r="B394" s="46"/>
      <c r="C394" s="36" t="s">
        <v>50</v>
      </c>
      <c r="D394" s="47"/>
      <c r="E394" s="47"/>
      <c r="F394" s="47">
        <v>558.6</v>
      </c>
      <c r="G394" s="47">
        <v>0</v>
      </c>
      <c r="H394" s="37">
        <f t="shared" ref="H394" si="294">D394+F394</f>
        <v>558.6</v>
      </c>
      <c r="I394" s="37">
        <f t="shared" ref="I394" si="295">E394+G394</f>
        <v>0</v>
      </c>
    </row>
    <row r="395" spans="1:9" s="5" customFormat="1" ht="32.25" customHeight="1" x14ac:dyDescent="0.2">
      <c r="A395" s="49">
        <v>4714081</v>
      </c>
      <c r="B395" s="52" t="s">
        <v>78</v>
      </c>
      <c r="C395" s="53" t="s">
        <v>79</v>
      </c>
      <c r="D395" s="54">
        <f>D396</f>
        <v>3747</v>
      </c>
      <c r="E395" s="54">
        <f t="shared" ref="E395:I395" si="296">E396</f>
        <v>3719.1</v>
      </c>
      <c r="F395" s="54">
        <f t="shared" si="296"/>
        <v>0</v>
      </c>
      <c r="G395" s="54">
        <f t="shared" si="296"/>
        <v>0.4</v>
      </c>
      <c r="H395" s="54">
        <f t="shared" si="296"/>
        <v>3747</v>
      </c>
      <c r="I395" s="54">
        <f t="shared" si="296"/>
        <v>3719.5</v>
      </c>
    </row>
    <row r="396" spans="1:9" ht="21" customHeight="1" x14ac:dyDescent="0.25">
      <c r="A396" s="35">
        <v>2000</v>
      </c>
      <c r="B396" s="22"/>
      <c r="C396" s="36" t="s">
        <v>19</v>
      </c>
      <c r="D396" s="37">
        <f>D397+D399+D400</f>
        <v>3747</v>
      </c>
      <c r="E396" s="37">
        <f t="shared" ref="E396:I396" si="297">E397+E399+E400</f>
        <v>3719.1</v>
      </c>
      <c r="F396" s="37">
        <f t="shared" si="297"/>
        <v>0</v>
      </c>
      <c r="G396" s="37">
        <f t="shared" si="297"/>
        <v>0.4</v>
      </c>
      <c r="H396" s="37">
        <f t="shared" si="297"/>
        <v>3747</v>
      </c>
      <c r="I396" s="37">
        <f t="shared" si="297"/>
        <v>3719.5</v>
      </c>
    </row>
    <row r="397" spans="1:9" ht="21" customHeight="1" x14ac:dyDescent="0.25">
      <c r="A397" s="35">
        <v>2110</v>
      </c>
      <c r="B397" s="22"/>
      <c r="C397" s="36" t="s">
        <v>20</v>
      </c>
      <c r="D397" s="37">
        <f>D398</f>
        <v>2845.7</v>
      </c>
      <c r="E397" s="37">
        <f t="shared" ref="E397:I397" si="298">E398</f>
        <v>2845.7</v>
      </c>
      <c r="F397" s="37">
        <f t="shared" si="298"/>
        <v>0</v>
      </c>
      <c r="G397" s="37">
        <f t="shared" si="298"/>
        <v>0</v>
      </c>
      <c r="H397" s="37">
        <f t="shared" si="298"/>
        <v>2845.7</v>
      </c>
      <c r="I397" s="37">
        <f t="shared" si="298"/>
        <v>2845.7</v>
      </c>
    </row>
    <row r="398" spans="1:9" ht="21" customHeight="1" x14ac:dyDescent="0.25">
      <c r="A398" s="35">
        <v>2111</v>
      </c>
      <c r="B398" s="22"/>
      <c r="C398" s="36" t="s">
        <v>21</v>
      </c>
      <c r="D398" s="37">
        <v>2845.7</v>
      </c>
      <c r="E398" s="37">
        <v>2845.7</v>
      </c>
      <c r="F398" s="37"/>
      <c r="G398" s="37"/>
      <c r="H398" s="37">
        <f>D398+F398</f>
        <v>2845.7</v>
      </c>
      <c r="I398" s="37">
        <f>E398+G398</f>
        <v>2845.7</v>
      </c>
    </row>
    <row r="399" spans="1:9" ht="21" customHeight="1" x14ac:dyDescent="0.25">
      <c r="A399" s="35">
        <v>2120</v>
      </c>
      <c r="B399" s="46"/>
      <c r="C399" s="36" t="s">
        <v>22</v>
      </c>
      <c r="D399" s="47">
        <v>626</v>
      </c>
      <c r="E399" s="47">
        <v>626</v>
      </c>
      <c r="F399" s="47"/>
      <c r="G399" s="47"/>
      <c r="H399" s="37">
        <f>D399+F399</f>
        <v>626</v>
      </c>
      <c r="I399" s="37">
        <f>E399+G399</f>
        <v>626</v>
      </c>
    </row>
    <row r="400" spans="1:9" ht="21" customHeight="1" x14ac:dyDescent="0.25">
      <c r="A400" s="35">
        <v>2200</v>
      </c>
      <c r="B400" s="46"/>
      <c r="C400" s="36" t="s">
        <v>46</v>
      </c>
      <c r="D400" s="47">
        <f>D401+D402+D403</f>
        <v>275.3</v>
      </c>
      <c r="E400" s="47">
        <f t="shared" ref="E400:I400" si="299">E401+E402+E403</f>
        <v>247.40000000000003</v>
      </c>
      <c r="F400" s="47">
        <f t="shared" si="299"/>
        <v>0</v>
      </c>
      <c r="G400" s="47">
        <f t="shared" si="299"/>
        <v>0.4</v>
      </c>
      <c r="H400" s="47">
        <f t="shared" si="299"/>
        <v>275.3</v>
      </c>
      <c r="I400" s="47">
        <f t="shared" si="299"/>
        <v>247.8</v>
      </c>
    </row>
    <row r="401" spans="1:9" ht="21" customHeight="1" x14ac:dyDescent="0.25">
      <c r="A401" s="35">
        <v>2210</v>
      </c>
      <c r="B401" s="46"/>
      <c r="C401" s="36" t="s">
        <v>24</v>
      </c>
      <c r="D401" s="47">
        <v>38.200000000000003</v>
      </c>
      <c r="E401" s="47">
        <v>38.200000000000003</v>
      </c>
      <c r="F401" s="47"/>
      <c r="G401" s="47">
        <v>0.4</v>
      </c>
      <c r="H401" s="37">
        <f>D401+F401</f>
        <v>38.200000000000003</v>
      </c>
      <c r="I401" s="37">
        <f>E401+G401</f>
        <v>38.6</v>
      </c>
    </row>
    <row r="402" spans="1:9" ht="21" customHeight="1" x14ac:dyDescent="0.25">
      <c r="A402" s="35">
        <v>2240</v>
      </c>
      <c r="B402" s="46"/>
      <c r="C402" s="36" t="s">
        <v>27</v>
      </c>
      <c r="D402" s="47">
        <v>180.5</v>
      </c>
      <c r="E402" s="47">
        <v>180.4</v>
      </c>
      <c r="F402" s="47"/>
      <c r="G402" s="47"/>
      <c r="H402" s="37">
        <f t="shared" ref="H402" si="300">D402+F402</f>
        <v>180.5</v>
      </c>
      <c r="I402" s="37">
        <f t="shared" ref="I402" si="301">E402+G402</f>
        <v>180.4</v>
      </c>
    </row>
    <row r="403" spans="1:9" ht="21" customHeight="1" x14ac:dyDescent="0.25">
      <c r="A403" s="35">
        <v>2270</v>
      </c>
      <c r="B403" s="46"/>
      <c r="C403" s="21" t="s">
        <v>55</v>
      </c>
      <c r="D403" s="47">
        <f>D404+D405+D406</f>
        <v>56.6</v>
      </c>
      <c r="E403" s="47">
        <f t="shared" ref="E403:I403" si="302">E404+E405+E406</f>
        <v>28.799999999999997</v>
      </c>
      <c r="F403" s="47">
        <f t="shared" si="302"/>
        <v>0</v>
      </c>
      <c r="G403" s="47">
        <f t="shared" si="302"/>
        <v>0</v>
      </c>
      <c r="H403" s="47">
        <f t="shared" si="302"/>
        <v>56.6</v>
      </c>
      <c r="I403" s="47">
        <f t="shared" si="302"/>
        <v>28.799999999999997</v>
      </c>
    </row>
    <row r="404" spans="1:9" ht="18" customHeight="1" x14ac:dyDescent="0.25">
      <c r="A404" s="35">
        <v>2271</v>
      </c>
      <c r="B404" s="46"/>
      <c r="C404" s="21" t="s">
        <v>30</v>
      </c>
      <c r="D404" s="47">
        <v>45.5</v>
      </c>
      <c r="E404" s="47">
        <v>18.399999999999999</v>
      </c>
      <c r="F404" s="47"/>
      <c r="G404" s="47"/>
      <c r="H404" s="37">
        <f>D404+F404</f>
        <v>45.5</v>
      </c>
      <c r="I404" s="37">
        <f>E404+G404</f>
        <v>18.399999999999999</v>
      </c>
    </row>
    <row r="405" spans="1:9" ht="18" customHeight="1" x14ac:dyDescent="0.25">
      <c r="A405" s="35">
        <v>2272</v>
      </c>
      <c r="B405" s="46"/>
      <c r="C405" s="21" t="s">
        <v>31</v>
      </c>
      <c r="D405" s="47">
        <v>1</v>
      </c>
      <c r="E405" s="47">
        <v>0.3</v>
      </c>
      <c r="F405" s="47"/>
      <c r="G405" s="47"/>
      <c r="H405" s="37">
        <f t="shared" ref="H405:H406" si="303">D405+F405</f>
        <v>1</v>
      </c>
      <c r="I405" s="37">
        <f t="shared" ref="I405:I406" si="304">E405+G405</f>
        <v>0.3</v>
      </c>
    </row>
    <row r="406" spans="1:9" ht="18" customHeight="1" x14ac:dyDescent="0.25">
      <c r="A406" s="35">
        <v>2273</v>
      </c>
      <c r="B406" s="46"/>
      <c r="C406" s="21" t="s">
        <v>32</v>
      </c>
      <c r="D406" s="47">
        <v>10.1</v>
      </c>
      <c r="E406" s="47">
        <v>10.1</v>
      </c>
      <c r="F406" s="47"/>
      <c r="G406" s="47"/>
      <c r="H406" s="37">
        <f t="shared" si="303"/>
        <v>10.1</v>
      </c>
      <c r="I406" s="37">
        <f t="shared" si="304"/>
        <v>10.1</v>
      </c>
    </row>
    <row r="407" spans="1:9" s="5" customFormat="1" ht="36" customHeight="1" x14ac:dyDescent="0.2">
      <c r="A407" s="49">
        <v>4714082</v>
      </c>
      <c r="B407" s="52" t="s">
        <v>78</v>
      </c>
      <c r="C407" s="53" t="s">
        <v>79</v>
      </c>
      <c r="D407" s="54">
        <f>D408</f>
        <v>250</v>
      </c>
      <c r="E407" s="54">
        <f t="shared" ref="E407:I408" si="305">E408</f>
        <v>0</v>
      </c>
      <c r="F407" s="54">
        <f t="shared" si="305"/>
        <v>0</v>
      </c>
      <c r="G407" s="54">
        <f t="shared" si="305"/>
        <v>0</v>
      </c>
      <c r="H407" s="54">
        <f t="shared" si="305"/>
        <v>250</v>
      </c>
      <c r="I407" s="54">
        <f t="shared" si="305"/>
        <v>0</v>
      </c>
    </row>
    <row r="408" spans="1:9" ht="21" customHeight="1" x14ac:dyDescent="0.25">
      <c r="A408" s="35">
        <v>2000</v>
      </c>
      <c r="B408" s="22"/>
      <c r="C408" s="36" t="s">
        <v>19</v>
      </c>
      <c r="D408" s="37">
        <f>D409</f>
        <v>250</v>
      </c>
      <c r="E408" s="37">
        <f t="shared" si="305"/>
        <v>0</v>
      </c>
      <c r="F408" s="37">
        <f t="shared" si="305"/>
        <v>0</v>
      </c>
      <c r="G408" s="37">
        <f t="shared" si="305"/>
        <v>0</v>
      </c>
      <c r="H408" s="37">
        <f t="shared" si="305"/>
        <v>250</v>
      </c>
      <c r="I408" s="37">
        <f t="shared" si="305"/>
        <v>0</v>
      </c>
    </row>
    <row r="409" spans="1:9" ht="24" customHeight="1" x14ac:dyDescent="0.25">
      <c r="A409" s="35">
        <v>2240</v>
      </c>
      <c r="B409" s="46"/>
      <c r="C409" s="36" t="s">
        <v>27</v>
      </c>
      <c r="D409" s="47">
        <v>250</v>
      </c>
      <c r="E409" s="47">
        <v>0</v>
      </c>
      <c r="F409" s="47"/>
      <c r="G409" s="47"/>
      <c r="H409" s="37">
        <f t="shared" ref="H409" si="306">D409+F409</f>
        <v>250</v>
      </c>
      <c r="I409" s="37">
        <f t="shared" ref="I409" si="307">E409+G409</f>
        <v>0</v>
      </c>
    </row>
    <row r="410" spans="1:9" s="5" customFormat="1" ht="43.5" customHeight="1" x14ac:dyDescent="0.2">
      <c r="A410" s="49">
        <v>4715031</v>
      </c>
      <c r="B410" s="52" t="s">
        <v>80</v>
      </c>
      <c r="C410" s="53" t="s">
        <v>81</v>
      </c>
      <c r="D410" s="54">
        <f>D411</f>
        <v>44602.3</v>
      </c>
      <c r="E410" s="54">
        <f t="shared" ref="E410:I410" si="308">E411</f>
        <v>43621.599999999999</v>
      </c>
      <c r="F410" s="54">
        <f t="shared" si="308"/>
        <v>50</v>
      </c>
      <c r="G410" s="54">
        <f t="shared" si="308"/>
        <v>160.30000000000001</v>
      </c>
      <c r="H410" s="54">
        <f t="shared" si="308"/>
        <v>44652.3</v>
      </c>
      <c r="I410" s="54">
        <f t="shared" si="308"/>
        <v>43781.9</v>
      </c>
    </row>
    <row r="411" spans="1:9" ht="22.5" customHeight="1" x14ac:dyDescent="0.25">
      <c r="A411" s="35">
        <v>2000</v>
      </c>
      <c r="B411" s="22"/>
      <c r="C411" s="36" t="s">
        <v>19</v>
      </c>
      <c r="D411" s="37">
        <f>D412+D414+D415+D420+D425+D426</f>
        <v>44602.3</v>
      </c>
      <c r="E411" s="37">
        <f t="shared" ref="E411:I411" si="309">E412+E414+E415+E420+E425+E426</f>
        <v>43621.599999999999</v>
      </c>
      <c r="F411" s="37">
        <f t="shared" si="309"/>
        <v>50</v>
      </c>
      <c r="G411" s="37">
        <f t="shared" si="309"/>
        <v>160.30000000000001</v>
      </c>
      <c r="H411" s="37">
        <f t="shared" si="309"/>
        <v>44652.3</v>
      </c>
      <c r="I411" s="37">
        <f t="shared" si="309"/>
        <v>43781.9</v>
      </c>
    </row>
    <row r="412" spans="1:9" ht="22.5" customHeight="1" x14ac:dyDescent="0.25">
      <c r="A412" s="35">
        <v>2110</v>
      </c>
      <c r="B412" s="22"/>
      <c r="C412" s="36" t="s">
        <v>20</v>
      </c>
      <c r="D412" s="37">
        <f>D413</f>
        <v>28000</v>
      </c>
      <c r="E412" s="37">
        <f t="shared" ref="E412:I412" si="310">E413</f>
        <v>28000</v>
      </c>
      <c r="F412" s="37">
        <f t="shared" si="310"/>
        <v>0</v>
      </c>
      <c r="G412" s="37">
        <f t="shared" si="310"/>
        <v>0</v>
      </c>
      <c r="H412" s="37">
        <f t="shared" si="310"/>
        <v>28000</v>
      </c>
      <c r="I412" s="37">
        <f t="shared" si="310"/>
        <v>28000</v>
      </c>
    </row>
    <row r="413" spans="1:9" ht="22.5" customHeight="1" x14ac:dyDescent="0.25">
      <c r="A413" s="35">
        <v>2111</v>
      </c>
      <c r="B413" s="22"/>
      <c r="C413" s="36" t="s">
        <v>21</v>
      </c>
      <c r="D413" s="37">
        <v>28000</v>
      </c>
      <c r="E413" s="37">
        <v>28000</v>
      </c>
      <c r="F413" s="37"/>
      <c r="G413" s="37"/>
      <c r="H413" s="37">
        <f>D413+F413</f>
        <v>28000</v>
      </c>
      <c r="I413" s="37">
        <f>E413+G413</f>
        <v>28000</v>
      </c>
    </row>
    <row r="414" spans="1:9" ht="22.5" customHeight="1" x14ac:dyDescent="0.25">
      <c r="A414" s="35">
        <v>2120</v>
      </c>
      <c r="B414" s="46"/>
      <c r="C414" s="36" t="s">
        <v>22</v>
      </c>
      <c r="D414" s="47">
        <v>6160</v>
      </c>
      <c r="E414" s="47">
        <v>5990.9</v>
      </c>
      <c r="F414" s="47"/>
      <c r="G414" s="47"/>
      <c r="H414" s="37">
        <f>D414+F414</f>
        <v>6160</v>
      </c>
      <c r="I414" s="37">
        <f>E414+G414</f>
        <v>5990.9</v>
      </c>
    </row>
    <row r="415" spans="1:9" ht="22.5" customHeight="1" x14ac:dyDescent="0.25">
      <c r="A415" s="35">
        <v>2200</v>
      </c>
      <c r="B415" s="46"/>
      <c r="C415" s="36" t="s">
        <v>46</v>
      </c>
      <c r="D415" s="47">
        <f>D416+D417+D418+D419</f>
        <v>6066.2000000000007</v>
      </c>
      <c r="E415" s="47">
        <f t="shared" ref="E415:I415" si="311">E416+E417+E418+E419</f>
        <v>5939.6</v>
      </c>
      <c r="F415" s="47">
        <f t="shared" si="311"/>
        <v>0</v>
      </c>
      <c r="G415" s="47">
        <f t="shared" si="311"/>
        <v>160.30000000000001</v>
      </c>
      <c r="H415" s="47">
        <f t="shared" si="311"/>
        <v>6066.2000000000007</v>
      </c>
      <c r="I415" s="47">
        <f t="shared" si="311"/>
        <v>6099.9</v>
      </c>
    </row>
    <row r="416" spans="1:9" ht="22.5" customHeight="1" x14ac:dyDescent="0.25">
      <c r="A416" s="35">
        <v>2210</v>
      </c>
      <c r="B416" s="46"/>
      <c r="C416" s="36" t="s">
        <v>24</v>
      </c>
      <c r="D416" s="47">
        <v>1411</v>
      </c>
      <c r="E416" s="47">
        <v>1411</v>
      </c>
      <c r="F416" s="47"/>
      <c r="G416" s="47">
        <v>56.2</v>
      </c>
      <c r="H416" s="37">
        <f>D416+F416</f>
        <v>1411</v>
      </c>
      <c r="I416" s="37">
        <f>E416+G416</f>
        <v>1467.2</v>
      </c>
    </row>
    <row r="417" spans="1:9" ht="22.5" customHeight="1" x14ac:dyDescent="0.25">
      <c r="A417" s="35">
        <v>2220</v>
      </c>
      <c r="B417" s="46"/>
      <c r="C417" s="36" t="s">
        <v>54</v>
      </c>
      <c r="D417" s="47">
        <v>71.8</v>
      </c>
      <c r="E417" s="47">
        <v>71.8</v>
      </c>
      <c r="F417" s="47"/>
      <c r="G417" s="47"/>
      <c r="H417" s="37">
        <f t="shared" ref="H417:H418" si="312">D417+F417</f>
        <v>71.8</v>
      </c>
      <c r="I417" s="37">
        <f t="shared" ref="I417:I418" si="313">E417+G417</f>
        <v>71.8</v>
      </c>
    </row>
    <row r="418" spans="1:9" ht="22.5" customHeight="1" x14ac:dyDescent="0.25">
      <c r="A418" s="35">
        <v>2240</v>
      </c>
      <c r="B418" s="46"/>
      <c r="C418" s="36" t="s">
        <v>27</v>
      </c>
      <c r="D418" s="47">
        <v>1632</v>
      </c>
      <c r="E418" s="47">
        <v>1572.8</v>
      </c>
      <c r="F418" s="47"/>
      <c r="G418" s="47">
        <v>104.1</v>
      </c>
      <c r="H418" s="37">
        <f t="shared" si="312"/>
        <v>1632</v>
      </c>
      <c r="I418" s="37">
        <f t="shared" si="313"/>
        <v>1676.8999999999999</v>
      </c>
    </row>
    <row r="419" spans="1:9" ht="22.5" customHeight="1" x14ac:dyDescent="0.25">
      <c r="A419" s="35">
        <v>2250</v>
      </c>
      <c r="B419" s="46"/>
      <c r="C419" s="36" t="s">
        <v>28</v>
      </c>
      <c r="D419" s="47">
        <v>2951.4</v>
      </c>
      <c r="E419" s="47">
        <v>2884</v>
      </c>
      <c r="F419" s="47"/>
      <c r="G419" s="47"/>
      <c r="H419" s="37">
        <f>D419+F419</f>
        <v>2951.4</v>
      </c>
      <c r="I419" s="37">
        <f>E419+G419</f>
        <v>2884</v>
      </c>
    </row>
    <row r="420" spans="1:9" ht="22.5" customHeight="1" x14ac:dyDescent="0.25">
      <c r="A420" s="35">
        <v>2270</v>
      </c>
      <c r="B420" s="46"/>
      <c r="C420" s="21" t="s">
        <v>55</v>
      </c>
      <c r="D420" s="47">
        <f>D421+D422+D423+D424</f>
        <v>4349.3</v>
      </c>
      <c r="E420" s="47">
        <f t="shared" ref="E420:I420" si="314">E421+E422+E423+E424</f>
        <v>3664.6</v>
      </c>
      <c r="F420" s="47">
        <f t="shared" si="314"/>
        <v>0</v>
      </c>
      <c r="G420" s="47">
        <f t="shared" si="314"/>
        <v>0</v>
      </c>
      <c r="H420" s="47">
        <f t="shared" si="314"/>
        <v>4349.3</v>
      </c>
      <c r="I420" s="47">
        <f t="shared" si="314"/>
        <v>3664.6</v>
      </c>
    </row>
    <row r="421" spans="1:9" ht="22.5" customHeight="1" x14ac:dyDescent="0.25">
      <c r="A421" s="35">
        <v>2271</v>
      </c>
      <c r="B421" s="46"/>
      <c r="C421" s="21" t="s">
        <v>30</v>
      </c>
      <c r="D421" s="47">
        <v>3129.8</v>
      </c>
      <c r="E421" s="47">
        <v>2761.7</v>
      </c>
      <c r="F421" s="47"/>
      <c r="G421" s="47"/>
      <c r="H421" s="37">
        <f>D421+F421</f>
        <v>3129.8</v>
      </c>
      <c r="I421" s="37">
        <f>E421+G421</f>
        <v>2761.7</v>
      </c>
    </row>
    <row r="422" spans="1:9" ht="22.5" customHeight="1" x14ac:dyDescent="0.25">
      <c r="A422" s="35">
        <v>2272</v>
      </c>
      <c r="B422" s="46"/>
      <c r="C422" s="21" t="s">
        <v>31</v>
      </c>
      <c r="D422" s="47">
        <v>250.6</v>
      </c>
      <c r="E422" s="47">
        <v>142.9</v>
      </c>
      <c r="F422" s="47"/>
      <c r="G422" s="47"/>
      <c r="H422" s="37">
        <f t="shared" ref="H422:H424" si="315">D422+F422</f>
        <v>250.6</v>
      </c>
      <c r="I422" s="37">
        <f t="shared" ref="I422:I426" si="316">E422+G422</f>
        <v>142.9</v>
      </c>
    </row>
    <row r="423" spans="1:9" ht="22.5" customHeight="1" x14ac:dyDescent="0.25">
      <c r="A423" s="35">
        <v>2273</v>
      </c>
      <c r="B423" s="46"/>
      <c r="C423" s="21" t="s">
        <v>32</v>
      </c>
      <c r="D423" s="47">
        <v>926.6</v>
      </c>
      <c r="E423" s="47">
        <v>736</v>
      </c>
      <c r="F423" s="47"/>
      <c r="G423" s="47"/>
      <c r="H423" s="37">
        <f t="shared" si="315"/>
        <v>926.6</v>
      </c>
      <c r="I423" s="37">
        <f t="shared" si="316"/>
        <v>736</v>
      </c>
    </row>
    <row r="424" spans="1:9" ht="22.5" customHeight="1" x14ac:dyDescent="0.25">
      <c r="A424" s="35">
        <v>2275</v>
      </c>
      <c r="B424" s="22"/>
      <c r="C424" s="21" t="s">
        <v>91</v>
      </c>
      <c r="D424" s="37">
        <v>42.3</v>
      </c>
      <c r="E424" s="37">
        <v>24</v>
      </c>
      <c r="F424" s="37"/>
      <c r="G424" s="37"/>
      <c r="H424" s="37">
        <f t="shared" si="315"/>
        <v>42.3</v>
      </c>
      <c r="I424" s="37">
        <f t="shared" si="316"/>
        <v>24</v>
      </c>
    </row>
    <row r="425" spans="1:9" ht="42" customHeight="1" x14ac:dyDescent="0.25">
      <c r="A425" s="35">
        <v>2282</v>
      </c>
      <c r="B425" s="46"/>
      <c r="C425" s="21" t="s">
        <v>47</v>
      </c>
      <c r="D425" s="47">
        <v>26.8</v>
      </c>
      <c r="E425" s="47">
        <v>26.5</v>
      </c>
      <c r="F425" s="47"/>
      <c r="G425" s="47"/>
      <c r="H425" s="37">
        <f t="shared" ref="H425:H426" si="317">D425+F425</f>
        <v>26.8</v>
      </c>
      <c r="I425" s="37">
        <f t="shared" si="316"/>
        <v>26.5</v>
      </c>
    </row>
    <row r="426" spans="1:9" ht="22.5" customHeight="1" x14ac:dyDescent="0.25">
      <c r="A426" s="39">
        <v>2800</v>
      </c>
      <c r="B426" s="46"/>
      <c r="C426" s="36" t="s">
        <v>48</v>
      </c>
      <c r="D426" s="47"/>
      <c r="E426" s="47"/>
      <c r="F426" s="47">
        <v>50</v>
      </c>
      <c r="G426" s="47"/>
      <c r="H426" s="37">
        <f t="shared" si="317"/>
        <v>50</v>
      </c>
      <c r="I426" s="37">
        <f t="shared" si="316"/>
        <v>0</v>
      </c>
    </row>
    <row r="427" spans="1:9" s="5" customFormat="1" ht="54.75" customHeight="1" x14ac:dyDescent="0.2">
      <c r="A427" s="49">
        <v>4715061</v>
      </c>
      <c r="B427" s="52" t="s">
        <v>80</v>
      </c>
      <c r="C427" s="53" t="s">
        <v>82</v>
      </c>
      <c r="D427" s="54">
        <f>D428</f>
        <v>100</v>
      </c>
      <c r="E427" s="54">
        <f t="shared" ref="E427:I429" si="318">E428</f>
        <v>100</v>
      </c>
      <c r="F427" s="54">
        <f t="shared" si="318"/>
        <v>0</v>
      </c>
      <c r="G427" s="54">
        <f t="shared" si="318"/>
        <v>0</v>
      </c>
      <c r="H427" s="54">
        <f t="shared" si="318"/>
        <v>100</v>
      </c>
      <c r="I427" s="54">
        <f t="shared" si="318"/>
        <v>100</v>
      </c>
    </row>
    <row r="428" spans="1:9" ht="26.25" customHeight="1" x14ac:dyDescent="0.25">
      <c r="A428" s="35">
        <v>2000</v>
      </c>
      <c r="B428" s="22"/>
      <c r="C428" s="36" t="s">
        <v>19</v>
      </c>
      <c r="D428" s="37">
        <f>D429</f>
        <v>100</v>
      </c>
      <c r="E428" s="37">
        <f t="shared" si="318"/>
        <v>100</v>
      </c>
      <c r="F428" s="37">
        <f t="shared" si="318"/>
        <v>0</v>
      </c>
      <c r="G428" s="37">
        <f t="shared" si="318"/>
        <v>0</v>
      </c>
      <c r="H428" s="37">
        <f t="shared" si="318"/>
        <v>100</v>
      </c>
      <c r="I428" s="37">
        <f t="shared" si="318"/>
        <v>100</v>
      </c>
    </row>
    <row r="429" spans="1:9" ht="26.25" customHeight="1" x14ac:dyDescent="0.25">
      <c r="A429" s="35">
        <v>2200</v>
      </c>
      <c r="B429" s="46"/>
      <c r="C429" s="36" t="s">
        <v>46</v>
      </c>
      <c r="D429" s="47">
        <f>D430</f>
        <v>100</v>
      </c>
      <c r="E429" s="47">
        <f t="shared" si="318"/>
        <v>100</v>
      </c>
      <c r="F429" s="47">
        <f t="shared" si="318"/>
        <v>0</v>
      </c>
      <c r="G429" s="47">
        <f t="shared" si="318"/>
        <v>0</v>
      </c>
      <c r="H429" s="47">
        <f t="shared" si="318"/>
        <v>100</v>
      </c>
      <c r="I429" s="47">
        <f t="shared" si="318"/>
        <v>100</v>
      </c>
    </row>
    <row r="430" spans="1:9" ht="26.25" customHeight="1" x14ac:dyDescent="0.25">
      <c r="A430" s="35">
        <v>2210</v>
      </c>
      <c r="B430" s="46"/>
      <c r="C430" s="36" t="s">
        <v>24</v>
      </c>
      <c r="D430" s="47">
        <v>100</v>
      </c>
      <c r="E430" s="47">
        <v>100</v>
      </c>
      <c r="F430" s="47"/>
      <c r="G430" s="47"/>
      <c r="H430" s="37">
        <f>D430+F430</f>
        <v>100</v>
      </c>
      <c r="I430" s="37">
        <f>E430+G430</f>
        <v>100</v>
      </c>
    </row>
    <row r="431" spans="1:9" s="5" customFormat="1" ht="27" customHeight="1" x14ac:dyDescent="0.2">
      <c r="A431" s="49">
        <v>4716011</v>
      </c>
      <c r="B431" s="52" t="s">
        <v>94</v>
      </c>
      <c r="C431" s="53" t="s">
        <v>86</v>
      </c>
      <c r="D431" s="54">
        <f>D432+D435</f>
        <v>5016.7</v>
      </c>
      <c r="E431" s="54">
        <f t="shared" ref="E431" si="319">E432+E435</f>
        <v>5014</v>
      </c>
      <c r="F431" s="54">
        <f t="shared" ref="F431" si="320">F432+F435</f>
        <v>108253.2</v>
      </c>
      <c r="G431" s="54">
        <f t="shared" ref="G431" si="321">G432+G435</f>
        <v>99914.6</v>
      </c>
      <c r="H431" s="54">
        <f t="shared" ref="H431" si="322">H432+H435</f>
        <v>113269.9</v>
      </c>
      <c r="I431" s="54">
        <f t="shared" ref="I431" si="323">I432+I435</f>
        <v>104928.6</v>
      </c>
    </row>
    <row r="432" spans="1:9" ht="25.5" customHeight="1" x14ac:dyDescent="0.25">
      <c r="A432" s="35">
        <v>2000</v>
      </c>
      <c r="B432" s="22"/>
      <c r="C432" s="36" t="s">
        <v>19</v>
      </c>
      <c r="D432" s="37">
        <f>D433</f>
        <v>5016.7</v>
      </c>
      <c r="E432" s="37">
        <f t="shared" ref="E432:E433" si="324">E433</f>
        <v>5014</v>
      </c>
      <c r="F432" s="37">
        <f t="shared" ref="F432:F433" si="325">F433</f>
        <v>0</v>
      </c>
      <c r="G432" s="37">
        <f t="shared" ref="G432:G433" si="326">G433</f>
        <v>0</v>
      </c>
      <c r="H432" s="37">
        <f t="shared" ref="H432:H433" si="327">H433</f>
        <v>5016.7</v>
      </c>
      <c r="I432" s="37">
        <f t="shared" ref="I432:I433" si="328">I433</f>
        <v>5014</v>
      </c>
    </row>
    <row r="433" spans="1:9" ht="25.5" customHeight="1" x14ac:dyDescent="0.25">
      <c r="A433" s="19">
        <v>2600</v>
      </c>
      <c r="B433" s="41"/>
      <c r="C433" s="26" t="s">
        <v>70</v>
      </c>
      <c r="D433" s="37">
        <f>D434</f>
        <v>5016.7</v>
      </c>
      <c r="E433" s="37">
        <f t="shared" si="324"/>
        <v>5014</v>
      </c>
      <c r="F433" s="37">
        <f t="shared" si="325"/>
        <v>0</v>
      </c>
      <c r="G433" s="37">
        <f t="shared" si="326"/>
        <v>0</v>
      </c>
      <c r="H433" s="37">
        <f t="shared" si="327"/>
        <v>5016.7</v>
      </c>
      <c r="I433" s="37">
        <f t="shared" si="328"/>
        <v>5014</v>
      </c>
    </row>
    <row r="434" spans="1:9" ht="37.5" customHeight="1" x14ac:dyDescent="0.25">
      <c r="A434" s="19">
        <v>2610</v>
      </c>
      <c r="B434" s="41"/>
      <c r="C434" s="21" t="s">
        <v>44</v>
      </c>
      <c r="D434" s="37">
        <v>5016.7</v>
      </c>
      <c r="E434" s="37">
        <v>5014</v>
      </c>
      <c r="F434" s="37"/>
      <c r="G434" s="37"/>
      <c r="H434" s="51">
        <f t="shared" ref="H434" si="329">D434</f>
        <v>5016.7</v>
      </c>
      <c r="I434" s="51">
        <f t="shared" ref="I434" si="330">E434</f>
        <v>5014</v>
      </c>
    </row>
    <row r="435" spans="1:9" ht="24.75" customHeight="1" x14ac:dyDescent="0.25">
      <c r="A435" s="35">
        <v>3000</v>
      </c>
      <c r="B435" s="46"/>
      <c r="C435" s="36" t="s">
        <v>57</v>
      </c>
      <c r="D435" s="47">
        <f>D436+D437+D438</f>
        <v>0</v>
      </c>
      <c r="E435" s="47">
        <f t="shared" ref="E435:I435" si="331">E436+E437+E438</f>
        <v>0</v>
      </c>
      <c r="F435" s="47">
        <f t="shared" si="331"/>
        <v>108253.2</v>
      </c>
      <c r="G435" s="47">
        <f t="shared" si="331"/>
        <v>99914.6</v>
      </c>
      <c r="H435" s="47">
        <f t="shared" si="331"/>
        <v>108253.2</v>
      </c>
      <c r="I435" s="47">
        <f t="shared" si="331"/>
        <v>99914.6</v>
      </c>
    </row>
    <row r="436" spans="1:9" ht="27.75" customHeight="1" x14ac:dyDescent="0.25">
      <c r="A436" s="35">
        <v>3131</v>
      </c>
      <c r="B436" s="46"/>
      <c r="C436" s="36" t="s">
        <v>83</v>
      </c>
      <c r="D436" s="47"/>
      <c r="E436" s="47"/>
      <c r="F436" s="47">
        <v>94453.2</v>
      </c>
      <c r="G436" s="47">
        <v>86533.3</v>
      </c>
      <c r="H436" s="37">
        <f t="shared" ref="H436:H437" si="332">D436+F436</f>
        <v>94453.2</v>
      </c>
      <c r="I436" s="37">
        <f t="shared" ref="I436:I437" si="333">E436+G436</f>
        <v>86533.3</v>
      </c>
    </row>
    <row r="437" spans="1:9" ht="27.75" customHeight="1" x14ac:dyDescent="0.25">
      <c r="A437" s="46">
        <v>3132</v>
      </c>
      <c r="B437" s="46"/>
      <c r="C437" s="36" t="s">
        <v>58</v>
      </c>
      <c r="D437" s="47"/>
      <c r="E437" s="47"/>
      <c r="F437" s="47">
        <v>12300</v>
      </c>
      <c r="G437" s="47">
        <v>11991.6</v>
      </c>
      <c r="H437" s="37">
        <f t="shared" si="332"/>
        <v>12300</v>
      </c>
      <c r="I437" s="37">
        <f t="shared" si="333"/>
        <v>11991.6</v>
      </c>
    </row>
    <row r="438" spans="1:9" ht="27.75" customHeight="1" x14ac:dyDescent="0.25">
      <c r="A438" s="46">
        <v>3210</v>
      </c>
      <c r="B438" s="46"/>
      <c r="C438" s="36" t="s">
        <v>84</v>
      </c>
      <c r="D438" s="61"/>
      <c r="E438" s="61"/>
      <c r="F438" s="61">
        <v>1500</v>
      </c>
      <c r="G438" s="61">
        <v>1389.7</v>
      </c>
      <c r="H438" s="37">
        <f t="shared" ref="H438" si="334">D438+F438</f>
        <v>1500</v>
      </c>
      <c r="I438" s="37">
        <f t="shared" ref="I438" si="335">E438+G438</f>
        <v>1389.7</v>
      </c>
    </row>
    <row r="439" spans="1:9" s="5" customFormat="1" ht="27" customHeight="1" x14ac:dyDescent="0.2">
      <c r="A439" s="62">
        <v>4716015</v>
      </c>
      <c r="B439" s="63" t="s">
        <v>85</v>
      </c>
      <c r="C439" s="53" t="s">
        <v>113</v>
      </c>
      <c r="D439" s="54">
        <f>D440</f>
        <v>0</v>
      </c>
      <c r="E439" s="54">
        <f t="shared" ref="E439:I444" si="336">E440</f>
        <v>0</v>
      </c>
      <c r="F439" s="54">
        <f t="shared" si="336"/>
        <v>7034.7</v>
      </c>
      <c r="G439" s="54">
        <f t="shared" si="336"/>
        <v>7305.7</v>
      </c>
      <c r="H439" s="54">
        <f t="shared" si="336"/>
        <v>7034.7</v>
      </c>
      <c r="I439" s="54">
        <f t="shared" si="336"/>
        <v>7305.7</v>
      </c>
    </row>
    <row r="440" spans="1:9" ht="22.5" customHeight="1" x14ac:dyDescent="0.25">
      <c r="A440" s="35">
        <v>3000</v>
      </c>
      <c r="B440" s="46"/>
      <c r="C440" s="36" t="s">
        <v>57</v>
      </c>
      <c r="D440" s="47">
        <f>D441+D442</f>
        <v>0</v>
      </c>
      <c r="E440" s="47">
        <f t="shared" ref="E440:I440" si="337">E441+E442</f>
        <v>0</v>
      </c>
      <c r="F440" s="47">
        <f t="shared" si="337"/>
        <v>7034.7</v>
      </c>
      <c r="G440" s="47">
        <f t="shared" si="337"/>
        <v>7305.7</v>
      </c>
      <c r="H440" s="47">
        <f t="shared" si="337"/>
        <v>7034.7</v>
      </c>
      <c r="I440" s="47">
        <f t="shared" si="337"/>
        <v>7305.7</v>
      </c>
    </row>
    <row r="441" spans="1:9" ht="22.5" customHeight="1" x14ac:dyDescent="0.25">
      <c r="A441" s="35">
        <v>3131</v>
      </c>
      <c r="B441" s="46"/>
      <c r="C441" s="36" t="s">
        <v>83</v>
      </c>
      <c r="D441" s="47"/>
      <c r="E441" s="47"/>
      <c r="F441" s="47">
        <v>7002</v>
      </c>
      <c r="G441" s="47">
        <v>7279.3</v>
      </c>
      <c r="H441" s="37">
        <f t="shared" ref="H441:H442" si="338">D441+F441</f>
        <v>7002</v>
      </c>
      <c r="I441" s="37">
        <f>E441+G441</f>
        <v>7279.3</v>
      </c>
    </row>
    <row r="442" spans="1:9" ht="22.5" customHeight="1" x14ac:dyDescent="0.25">
      <c r="A442" s="46">
        <v>3210</v>
      </c>
      <c r="B442" s="46"/>
      <c r="C442" s="36" t="s">
        <v>84</v>
      </c>
      <c r="D442" s="61"/>
      <c r="E442" s="61"/>
      <c r="F442" s="61">
        <v>32.700000000000003</v>
      </c>
      <c r="G442" s="61">
        <v>26.4</v>
      </c>
      <c r="H442" s="37">
        <f t="shared" si="338"/>
        <v>32.700000000000003</v>
      </c>
      <c r="I442" s="37">
        <f t="shared" ref="I442" si="339">E442+G442</f>
        <v>26.4</v>
      </c>
    </row>
    <row r="443" spans="1:9" s="5" customFormat="1" ht="41.25" customHeight="1" x14ac:dyDescent="0.2">
      <c r="A443" s="49">
        <v>4716017</v>
      </c>
      <c r="B443" s="52" t="s">
        <v>85</v>
      </c>
      <c r="C443" s="53" t="s">
        <v>114</v>
      </c>
      <c r="D443" s="54">
        <f>D444</f>
        <v>0</v>
      </c>
      <c r="E443" s="54">
        <f t="shared" si="336"/>
        <v>0</v>
      </c>
      <c r="F443" s="54">
        <f t="shared" si="336"/>
        <v>7511</v>
      </c>
      <c r="G443" s="54">
        <f t="shared" si="336"/>
        <v>7472.1</v>
      </c>
      <c r="H443" s="54">
        <f t="shared" si="336"/>
        <v>7511</v>
      </c>
      <c r="I443" s="54">
        <f t="shared" si="336"/>
        <v>7472.1</v>
      </c>
    </row>
    <row r="444" spans="1:9" ht="21" customHeight="1" x14ac:dyDescent="0.25">
      <c r="A444" s="35">
        <v>3000</v>
      </c>
      <c r="B444" s="46"/>
      <c r="C444" s="36" t="s">
        <v>57</v>
      </c>
      <c r="D444" s="47">
        <f>D445</f>
        <v>0</v>
      </c>
      <c r="E444" s="47">
        <f t="shared" si="336"/>
        <v>0</v>
      </c>
      <c r="F444" s="47">
        <f t="shared" si="336"/>
        <v>7511</v>
      </c>
      <c r="G444" s="47">
        <f t="shared" si="336"/>
        <v>7472.1</v>
      </c>
      <c r="H444" s="47">
        <f t="shared" si="336"/>
        <v>7511</v>
      </c>
      <c r="I444" s="47">
        <f t="shared" si="336"/>
        <v>7472.1</v>
      </c>
    </row>
    <row r="445" spans="1:9" ht="21" customHeight="1" x14ac:dyDescent="0.25">
      <c r="A445" s="35">
        <v>3210</v>
      </c>
      <c r="B445" s="46"/>
      <c r="C445" s="36" t="s">
        <v>84</v>
      </c>
      <c r="D445" s="47"/>
      <c r="E445" s="47"/>
      <c r="F445" s="47">
        <v>7511</v>
      </c>
      <c r="G445" s="47">
        <v>7472.1</v>
      </c>
      <c r="H445" s="37">
        <f t="shared" ref="H445" si="340">D445+F445</f>
        <v>7511</v>
      </c>
      <c r="I445" s="37">
        <f>E445+G445</f>
        <v>7472.1</v>
      </c>
    </row>
    <row r="446" spans="1:9" s="5" customFormat="1" ht="29.25" customHeight="1" x14ac:dyDescent="0.2">
      <c r="A446" s="49">
        <v>4716090</v>
      </c>
      <c r="B446" s="52" t="s">
        <v>130</v>
      </c>
      <c r="C446" s="53" t="s">
        <v>131</v>
      </c>
      <c r="D446" s="54">
        <f>D447</f>
        <v>0</v>
      </c>
      <c r="E446" s="54">
        <f t="shared" ref="E446:I446" si="341">E447</f>
        <v>0</v>
      </c>
      <c r="F446" s="54">
        <f t="shared" si="341"/>
        <v>2500</v>
      </c>
      <c r="G446" s="54">
        <f t="shared" si="341"/>
        <v>2416.5</v>
      </c>
      <c r="H446" s="54">
        <f t="shared" si="341"/>
        <v>2500</v>
      </c>
      <c r="I446" s="54">
        <f t="shared" si="341"/>
        <v>2416.5</v>
      </c>
    </row>
    <row r="447" spans="1:9" ht="21" customHeight="1" x14ac:dyDescent="0.25">
      <c r="A447" s="35">
        <v>3000</v>
      </c>
      <c r="B447" s="46"/>
      <c r="C447" s="36" t="s">
        <v>57</v>
      </c>
      <c r="D447" s="47">
        <f>D448</f>
        <v>0</v>
      </c>
      <c r="E447" s="47">
        <f t="shared" ref="E447:I447" si="342">E448</f>
        <v>0</v>
      </c>
      <c r="F447" s="47">
        <f t="shared" si="342"/>
        <v>2500</v>
      </c>
      <c r="G447" s="47">
        <f t="shared" si="342"/>
        <v>2416.5</v>
      </c>
      <c r="H447" s="47">
        <f t="shared" si="342"/>
        <v>2500</v>
      </c>
      <c r="I447" s="47">
        <f t="shared" si="342"/>
        <v>2416.5</v>
      </c>
    </row>
    <row r="448" spans="1:9" ht="21" customHeight="1" x14ac:dyDescent="0.25">
      <c r="A448" s="46">
        <v>3210</v>
      </c>
      <c r="B448" s="46"/>
      <c r="C448" s="36" t="s">
        <v>84</v>
      </c>
      <c r="D448" s="37"/>
      <c r="E448" s="47"/>
      <c r="F448" s="47">
        <v>2500</v>
      </c>
      <c r="G448" s="47">
        <v>2416.5</v>
      </c>
      <c r="H448" s="37">
        <f t="shared" ref="H448" si="343">D448+F448</f>
        <v>2500</v>
      </c>
      <c r="I448" s="37">
        <f>E448+G448</f>
        <v>2416.5</v>
      </c>
    </row>
    <row r="449" spans="1:9" s="34" customFormat="1" ht="21.75" customHeight="1" x14ac:dyDescent="0.25">
      <c r="A449" s="44">
        <v>4717321</v>
      </c>
      <c r="B449" s="43" t="s">
        <v>87</v>
      </c>
      <c r="C449" s="44" t="s">
        <v>101</v>
      </c>
      <c r="D449" s="45">
        <f>D450</f>
        <v>0</v>
      </c>
      <c r="E449" s="45">
        <f t="shared" ref="E449:I449" si="344">E450</f>
        <v>0</v>
      </c>
      <c r="F449" s="45">
        <f t="shared" si="344"/>
        <v>149702.6</v>
      </c>
      <c r="G449" s="45">
        <f t="shared" si="344"/>
        <v>100835.1</v>
      </c>
      <c r="H449" s="45">
        <f t="shared" si="344"/>
        <v>149702.6</v>
      </c>
      <c r="I449" s="45">
        <f t="shared" si="344"/>
        <v>100835.1</v>
      </c>
    </row>
    <row r="450" spans="1:9" ht="21.75" customHeight="1" x14ac:dyDescent="0.25">
      <c r="A450" s="35">
        <v>3000</v>
      </c>
      <c r="B450" s="22"/>
      <c r="C450" s="36" t="s">
        <v>39</v>
      </c>
      <c r="D450" s="37">
        <f>D451+D452</f>
        <v>0</v>
      </c>
      <c r="E450" s="37">
        <f t="shared" ref="E450:I450" si="345">E451+E452</f>
        <v>0</v>
      </c>
      <c r="F450" s="37">
        <f t="shared" si="345"/>
        <v>149702.6</v>
      </c>
      <c r="G450" s="37">
        <f t="shared" si="345"/>
        <v>100835.1</v>
      </c>
      <c r="H450" s="37">
        <f t="shared" si="345"/>
        <v>149702.6</v>
      </c>
      <c r="I450" s="37">
        <f t="shared" si="345"/>
        <v>100835.1</v>
      </c>
    </row>
    <row r="451" spans="1:9" ht="21.75" customHeight="1" x14ac:dyDescent="0.25">
      <c r="A451" s="22">
        <v>3122</v>
      </c>
      <c r="B451" s="22"/>
      <c r="C451" s="36" t="s">
        <v>115</v>
      </c>
      <c r="D451" s="37"/>
      <c r="E451" s="37"/>
      <c r="F451" s="37">
        <v>149692.6</v>
      </c>
      <c r="G451" s="37">
        <v>100835.1</v>
      </c>
      <c r="H451" s="37">
        <f t="shared" ref="H451" si="346">D451+F451</f>
        <v>149692.6</v>
      </c>
      <c r="I451" s="37">
        <f t="shared" ref="I451" si="347">E451+G451</f>
        <v>100835.1</v>
      </c>
    </row>
    <row r="452" spans="1:9" ht="21.75" customHeight="1" x14ac:dyDescent="0.25">
      <c r="A452" s="22">
        <v>3142</v>
      </c>
      <c r="B452" s="22"/>
      <c r="C452" s="36" t="s">
        <v>88</v>
      </c>
      <c r="D452" s="37"/>
      <c r="E452" s="37"/>
      <c r="F452" s="37">
        <v>10</v>
      </c>
      <c r="G452" s="37">
        <v>0</v>
      </c>
      <c r="H452" s="37">
        <f t="shared" ref="H452:I452" si="348">D452+F452</f>
        <v>10</v>
      </c>
      <c r="I452" s="37">
        <f t="shared" si="348"/>
        <v>0</v>
      </c>
    </row>
    <row r="453" spans="1:9" s="34" customFormat="1" ht="24" customHeight="1" x14ac:dyDescent="0.25">
      <c r="A453" s="44">
        <v>4717323</v>
      </c>
      <c r="B453" s="43" t="s">
        <v>87</v>
      </c>
      <c r="C453" s="44" t="s">
        <v>102</v>
      </c>
      <c r="D453" s="45">
        <f>D454</f>
        <v>0</v>
      </c>
      <c r="E453" s="45">
        <f t="shared" ref="E453:I454" si="349">E454</f>
        <v>0</v>
      </c>
      <c r="F453" s="45">
        <f t="shared" si="349"/>
        <v>54266.1</v>
      </c>
      <c r="G453" s="45">
        <f t="shared" si="349"/>
        <v>30467.200000000001</v>
      </c>
      <c r="H453" s="45">
        <f t="shared" si="349"/>
        <v>54266.1</v>
      </c>
      <c r="I453" s="45">
        <f t="shared" si="349"/>
        <v>30467.200000000001</v>
      </c>
    </row>
    <row r="454" spans="1:9" ht="21.75" customHeight="1" x14ac:dyDescent="0.25">
      <c r="A454" s="35">
        <v>3000</v>
      </c>
      <c r="B454" s="22"/>
      <c r="C454" s="36" t="s">
        <v>39</v>
      </c>
      <c r="D454" s="37">
        <f>D455</f>
        <v>0</v>
      </c>
      <c r="E454" s="37">
        <f t="shared" si="349"/>
        <v>0</v>
      </c>
      <c r="F454" s="37">
        <f t="shared" si="349"/>
        <v>54266.1</v>
      </c>
      <c r="G454" s="37">
        <f t="shared" si="349"/>
        <v>30467.200000000001</v>
      </c>
      <c r="H454" s="37">
        <f t="shared" si="349"/>
        <v>54266.1</v>
      </c>
      <c r="I454" s="37">
        <f t="shared" si="349"/>
        <v>30467.200000000001</v>
      </c>
    </row>
    <row r="455" spans="1:9" ht="21.75" customHeight="1" x14ac:dyDescent="0.25">
      <c r="A455" s="22">
        <v>3142</v>
      </c>
      <c r="B455" s="22"/>
      <c r="C455" s="36" t="s">
        <v>88</v>
      </c>
      <c r="D455" s="37"/>
      <c r="E455" s="37"/>
      <c r="F455" s="37">
        <v>54266.1</v>
      </c>
      <c r="G455" s="37">
        <v>30467.200000000001</v>
      </c>
      <c r="H455" s="37">
        <f t="shared" ref="H455" si="350">D455+F455</f>
        <v>54266.1</v>
      </c>
      <c r="I455" s="37">
        <f t="shared" ref="I455" si="351">E455+G455</f>
        <v>30467.200000000001</v>
      </c>
    </row>
    <row r="456" spans="1:9" s="34" customFormat="1" ht="24" customHeight="1" x14ac:dyDescent="0.25">
      <c r="A456" s="44">
        <v>4717670</v>
      </c>
      <c r="B456" s="43" t="s">
        <v>89</v>
      </c>
      <c r="C456" s="44" t="s">
        <v>103</v>
      </c>
      <c r="D456" s="45">
        <f>D457</f>
        <v>0</v>
      </c>
      <c r="E456" s="45">
        <f t="shared" ref="E456:I457" si="352">E457</f>
        <v>0</v>
      </c>
      <c r="F456" s="45">
        <f t="shared" si="352"/>
        <v>20000</v>
      </c>
      <c r="G456" s="45">
        <f t="shared" si="352"/>
        <v>20000</v>
      </c>
      <c r="H456" s="45">
        <f t="shared" si="352"/>
        <v>20000</v>
      </c>
      <c r="I456" s="45">
        <f t="shared" si="352"/>
        <v>20000</v>
      </c>
    </row>
    <row r="457" spans="1:9" ht="21.75" customHeight="1" x14ac:dyDescent="0.25">
      <c r="A457" s="35">
        <v>3000</v>
      </c>
      <c r="B457" s="22"/>
      <c r="C457" s="36" t="s">
        <v>39</v>
      </c>
      <c r="D457" s="37">
        <f>D458</f>
        <v>0</v>
      </c>
      <c r="E457" s="37">
        <f t="shared" si="352"/>
        <v>0</v>
      </c>
      <c r="F457" s="37">
        <f t="shared" si="352"/>
        <v>20000</v>
      </c>
      <c r="G457" s="37">
        <f t="shared" si="352"/>
        <v>20000</v>
      </c>
      <c r="H457" s="37">
        <f t="shared" si="352"/>
        <v>20000</v>
      </c>
      <c r="I457" s="37">
        <f t="shared" si="352"/>
        <v>20000</v>
      </c>
    </row>
    <row r="458" spans="1:9" ht="21.75" customHeight="1" x14ac:dyDescent="0.25">
      <c r="A458" s="46">
        <v>3210</v>
      </c>
      <c r="B458" s="46"/>
      <c r="C458" s="36" t="s">
        <v>84</v>
      </c>
      <c r="D458" s="37"/>
      <c r="E458" s="47"/>
      <c r="F458" s="47">
        <v>20000</v>
      </c>
      <c r="G458" s="47">
        <v>20000</v>
      </c>
      <c r="H458" s="37">
        <f t="shared" ref="H458" si="353">D458+F458</f>
        <v>20000</v>
      </c>
      <c r="I458" s="37">
        <f>E458+G458</f>
        <v>20000</v>
      </c>
    </row>
    <row r="459" spans="1:9" x14ac:dyDescent="0.25">
      <c r="A459" s="55"/>
      <c r="B459" s="56"/>
      <c r="C459" s="55"/>
      <c r="D459" s="57"/>
      <c r="E459" s="57"/>
      <c r="F459" s="57"/>
      <c r="G459" s="57"/>
      <c r="H459" s="57"/>
      <c r="I459" s="57"/>
    </row>
    <row r="460" spans="1:9" ht="7.5" customHeight="1" x14ac:dyDescent="0.25">
      <c r="B460" s="10"/>
    </row>
    <row r="461" spans="1:9" ht="7.5" customHeight="1" x14ac:dyDescent="0.25">
      <c r="B461" s="10"/>
    </row>
    <row r="462" spans="1:9" x14ac:dyDescent="0.25">
      <c r="A462" s="76"/>
      <c r="B462" s="76"/>
      <c r="C462" s="76"/>
      <c r="D462" s="76"/>
      <c r="E462" s="76"/>
      <c r="F462" s="76"/>
      <c r="G462" s="76"/>
      <c r="H462" s="76"/>
      <c r="I462" s="76"/>
    </row>
    <row r="463" spans="1:9" x14ac:dyDescent="0.25">
      <c r="B463" s="10"/>
    </row>
    <row r="464" spans="1:9" x14ac:dyDescent="0.25">
      <c r="B464" s="10"/>
    </row>
    <row r="465" spans="1:9" x14ac:dyDescent="0.25">
      <c r="A465" s="76"/>
      <c r="B465" s="76"/>
      <c r="C465" s="76"/>
      <c r="D465" s="76"/>
      <c r="E465" s="76"/>
      <c r="F465" s="76"/>
      <c r="G465" s="76"/>
      <c r="H465" s="76"/>
      <c r="I465" s="76"/>
    </row>
    <row r="466" spans="1:9" x14ac:dyDescent="0.25">
      <c r="B466" s="10"/>
    </row>
    <row r="467" spans="1:9" x14ac:dyDescent="0.25">
      <c r="B467" s="10"/>
    </row>
    <row r="468" spans="1:9" x14ac:dyDescent="0.25">
      <c r="B468" s="10"/>
    </row>
    <row r="469" spans="1:9" x14ac:dyDescent="0.25">
      <c r="B469" s="10"/>
    </row>
    <row r="470" spans="1:9" x14ac:dyDescent="0.25">
      <c r="B470" s="10"/>
    </row>
    <row r="471" spans="1:9" x14ac:dyDescent="0.25">
      <c r="B471" s="10"/>
    </row>
    <row r="472" spans="1:9" x14ac:dyDescent="0.25">
      <c r="B472" s="10"/>
    </row>
    <row r="473" spans="1:9" x14ac:dyDescent="0.25">
      <c r="B473" s="10"/>
    </row>
    <row r="474" spans="1:9" x14ac:dyDescent="0.25">
      <c r="B474" s="10"/>
    </row>
    <row r="475" spans="1:9" x14ac:dyDescent="0.25">
      <c r="B475" s="10"/>
    </row>
    <row r="476" spans="1:9" x14ac:dyDescent="0.25">
      <c r="B476" s="10"/>
    </row>
    <row r="477" spans="1:9" x14ac:dyDescent="0.25">
      <c r="B477" s="10"/>
    </row>
    <row r="478" spans="1:9" x14ac:dyDescent="0.25">
      <c r="B478" s="10"/>
    </row>
    <row r="479" spans="1:9" x14ac:dyDescent="0.25">
      <c r="B479" s="10"/>
    </row>
    <row r="480" spans="1:9" x14ac:dyDescent="0.25">
      <c r="B480" s="10"/>
    </row>
    <row r="481" spans="2:2" x14ac:dyDescent="0.25">
      <c r="B481" s="10"/>
    </row>
    <row r="482" spans="2:2" x14ac:dyDescent="0.25">
      <c r="B482" s="10"/>
    </row>
    <row r="483" spans="2:2" x14ac:dyDescent="0.25">
      <c r="B483" s="10"/>
    </row>
    <row r="484" spans="2:2" x14ac:dyDescent="0.25">
      <c r="B484" s="10"/>
    </row>
    <row r="485" spans="2:2" x14ac:dyDescent="0.25">
      <c r="B485" s="10"/>
    </row>
    <row r="486" spans="2:2" x14ac:dyDescent="0.25">
      <c r="B486" s="10"/>
    </row>
    <row r="487" spans="2:2" x14ac:dyDescent="0.25">
      <c r="B487" s="10"/>
    </row>
    <row r="488" spans="2:2" x14ac:dyDescent="0.25">
      <c r="B488" s="10"/>
    </row>
    <row r="489" spans="2:2" x14ac:dyDescent="0.25">
      <c r="B489" s="10"/>
    </row>
    <row r="490" spans="2:2" x14ac:dyDescent="0.25">
      <c r="B490" s="10"/>
    </row>
    <row r="491" spans="2:2" x14ac:dyDescent="0.25">
      <c r="B491" s="10"/>
    </row>
    <row r="492" spans="2:2" x14ac:dyDescent="0.25">
      <c r="B492" s="10"/>
    </row>
    <row r="493" spans="2:2" x14ac:dyDescent="0.25">
      <c r="B493" s="10"/>
    </row>
    <row r="494" spans="2:2" x14ac:dyDescent="0.25">
      <c r="B494" s="10"/>
    </row>
    <row r="495" spans="2:2" x14ac:dyDescent="0.25">
      <c r="B495" s="10"/>
    </row>
    <row r="496" spans="2:2" x14ac:dyDescent="0.25">
      <c r="B496" s="10"/>
    </row>
    <row r="497" spans="2:2" x14ac:dyDescent="0.25">
      <c r="B497" s="10"/>
    </row>
    <row r="498" spans="2:2" x14ac:dyDescent="0.25">
      <c r="B498" s="10"/>
    </row>
    <row r="499" spans="2:2" x14ac:dyDescent="0.25">
      <c r="B499" s="10"/>
    </row>
    <row r="500" spans="2:2" x14ac:dyDescent="0.25">
      <c r="B500" s="10"/>
    </row>
    <row r="501" spans="2:2" x14ac:dyDescent="0.25">
      <c r="B501" s="10"/>
    </row>
    <row r="502" spans="2:2" x14ac:dyDescent="0.25">
      <c r="B502" s="10"/>
    </row>
    <row r="503" spans="2:2" x14ac:dyDescent="0.25">
      <c r="B503" s="10"/>
    </row>
    <row r="504" spans="2:2" x14ac:dyDescent="0.25">
      <c r="B504" s="10"/>
    </row>
    <row r="505" spans="2:2" x14ac:dyDescent="0.25">
      <c r="B505" s="10"/>
    </row>
    <row r="506" spans="2:2" x14ac:dyDescent="0.25">
      <c r="B506" s="10"/>
    </row>
    <row r="507" spans="2:2" x14ac:dyDescent="0.25">
      <c r="B507" s="10"/>
    </row>
    <row r="508" spans="2:2" x14ac:dyDescent="0.25">
      <c r="B508" s="10"/>
    </row>
    <row r="509" spans="2:2" x14ac:dyDescent="0.25">
      <c r="B509" s="10"/>
    </row>
    <row r="510" spans="2:2" x14ac:dyDescent="0.25">
      <c r="B510" s="10"/>
    </row>
    <row r="511" spans="2:2" x14ac:dyDescent="0.25">
      <c r="B511" s="10"/>
    </row>
    <row r="512" spans="2:2" x14ac:dyDescent="0.25">
      <c r="B512" s="10"/>
    </row>
    <row r="513" spans="2:2" x14ac:dyDescent="0.25">
      <c r="B513" s="10"/>
    </row>
    <row r="514" spans="2:2" x14ac:dyDescent="0.25">
      <c r="B514" s="10"/>
    </row>
    <row r="515" spans="2:2" x14ac:dyDescent="0.25">
      <c r="B515" s="10"/>
    </row>
    <row r="516" spans="2:2" x14ac:dyDescent="0.25">
      <c r="B516" s="10"/>
    </row>
    <row r="517" spans="2:2" x14ac:dyDescent="0.25">
      <c r="B517" s="10"/>
    </row>
    <row r="518" spans="2:2" x14ac:dyDescent="0.25">
      <c r="B518" s="10"/>
    </row>
    <row r="519" spans="2:2" x14ac:dyDescent="0.25">
      <c r="B519" s="10"/>
    </row>
    <row r="520" spans="2:2" x14ac:dyDescent="0.25">
      <c r="B520" s="10"/>
    </row>
    <row r="521" spans="2:2" x14ac:dyDescent="0.25">
      <c r="B521" s="10"/>
    </row>
    <row r="522" spans="2:2" x14ac:dyDescent="0.25">
      <c r="B522" s="10"/>
    </row>
    <row r="523" spans="2:2" x14ac:dyDescent="0.25">
      <c r="B523" s="10"/>
    </row>
    <row r="524" spans="2:2" x14ac:dyDescent="0.25">
      <c r="B524" s="10"/>
    </row>
    <row r="525" spans="2:2" x14ac:dyDescent="0.25">
      <c r="B525" s="10"/>
    </row>
    <row r="526" spans="2:2" x14ac:dyDescent="0.25">
      <c r="B526" s="10"/>
    </row>
    <row r="527" spans="2:2" x14ac:dyDescent="0.25">
      <c r="B527" s="10"/>
    </row>
    <row r="528" spans="2:2" x14ac:dyDescent="0.25">
      <c r="B528" s="10"/>
    </row>
    <row r="529" spans="2:2" x14ac:dyDescent="0.25">
      <c r="B529" s="10"/>
    </row>
    <row r="530" spans="2:2" x14ac:dyDescent="0.25">
      <c r="B530" s="10"/>
    </row>
    <row r="531" spans="2:2" x14ac:dyDescent="0.25">
      <c r="B531" s="10"/>
    </row>
    <row r="532" spans="2:2" x14ac:dyDescent="0.25">
      <c r="B532" s="10"/>
    </row>
    <row r="533" spans="2:2" x14ac:dyDescent="0.25">
      <c r="B533" s="10"/>
    </row>
    <row r="534" spans="2:2" x14ac:dyDescent="0.25">
      <c r="B534" s="10"/>
    </row>
    <row r="535" spans="2:2" x14ac:dyDescent="0.25">
      <c r="B535" s="10"/>
    </row>
    <row r="536" spans="2:2" x14ac:dyDescent="0.25">
      <c r="B536" s="10"/>
    </row>
    <row r="537" spans="2:2" x14ac:dyDescent="0.25">
      <c r="B537" s="10"/>
    </row>
    <row r="538" spans="2:2" x14ac:dyDescent="0.25">
      <c r="B538" s="10"/>
    </row>
    <row r="539" spans="2:2" x14ac:dyDescent="0.25">
      <c r="B539" s="10"/>
    </row>
    <row r="540" spans="2:2" x14ac:dyDescent="0.25">
      <c r="B540" s="10"/>
    </row>
    <row r="541" spans="2:2" x14ac:dyDescent="0.25">
      <c r="B541" s="10"/>
    </row>
    <row r="542" spans="2:2" x14ac:dyDescent="0.25">
      <c r="B542" s="10"/>
    </row>
    <row r="543" spans="2:2" x14ac:dyDescent="0.25">
      <c r="B543" s="10"/>
    </row>
    <row r="544" spans="2:2" x14ac:dyDescent="0.25">
      <c r="B544" s="10"/>
    </row>
    <row r="545" spans="2:2" x14ac:dyDescent="0.25">
      <c r="B545" s="10"/>
    </row>
    <row r="546" spans="2:2" x14ac:dyDescent="0.25">
      <c r="B546" s="10"/>
    </row>
    <row r="547" spans="2:2" x14ac:dyDescent="0.25">
      <c r="B547" s="10"/>
    </row>
    <row r="548" spans="2:2" x14ac:dyDescent="0.25">
      <c r="B548" s="10"/>
    </row>
    <row r="549" spans="2:2" x14ac:dyDescent="0.25">
      <c r="B549" s="10"/>
    </row>
    <row r="550" spans="2:2" x14ac:dyDescent="0.25">
      <c r="B550" s="10"/>
    </row>
    <row r="551" spans="2:2" x14ac:dyDescent="0.25">
      <c r="B551" s="10"/>
    </row>
    <row r="552" spans="2:2" x14ac:dyDescent="0.25">
      <c r="B552" s="10"/>
    </row>
    <row r="553" spans="2:2" x14ac:dyDescent="0.25">
      <c r="B553" s="10"/>
    </row>
    <row r="554" spans="2:2" x14ac:dyDescent="0.25">
      <c r="B554" s="10"/>
    </row>
    <row r="555" spans="2:2" x14ac:dyDescent="0.25">
      <c r="B555" s="10"/>
    </row>
    <row r="556" spans="2:2" x14ac:dyDescent="0.25">
      <c r="B556" s="10"/>
    </row>
    <row r="557" spans="2:2" x14ac:dyDescent="0.25">
      <c r="B557" s="10"/>
    </row>
    <row r="558" spans="2:2" x14ac:dyDescent="0.25">
      <c r="B558" s="10"/>
    </row>
    <row r="559" spans="2:2" x14ac:dyDescent="0.25">
      <c r="B559" s="10"/>
    </row>
    <row r="560" spans="2:2" x14ac:dyDescent="0.25">
      <c r="B560" s="10"/>
    </row>
    <row r="561" spans="2:2" x14ac:dyDescent="0.25">
      <c r="B561" s="10"/>
    </row>
    <row r="562" spans="2:2" x14ac:dyDescent="0.25">
      <c r="B562" s="10"/>
    </row>
    <row r="563" spans="2:2" x14ac:dyDescent="0.25">
      <c r="B563" s="10"/>
    </row>
    <row r="564" spans="2:2" x14ac:dyDescent="0.25">
      <c r="B564" s="10"/>
    </row>
    <row r="565" spans="2:2" x14ac:dyDescent="0.25">
      <c r="B565" s="10"/>
    </row>
    <row r="566" spans="2:2" x14ac:dyDescent="0.25">
      <c r="B566" s="10"/>
    </row>
    <row r="567" spans="2:2" x14ac:dyDescent="0.25">
      <c r="B567" s="10"/>
    </row>
    <row r="568" spans="2:2" x14ac:dyDescent="0.25">
      <c r="B568" s="10"/>
    </row>
    <row r="569" spans="2:2" x14ac:dyDescent="0.25">
      <c r="B569" s="10"/>
    </row>
    <row r="570" spans="2:2" x14ac:dyDescent="0.25">
      <c r="B570" s="10"/>
    </row>
    <row r="571" spans="2:2" x14ac:dyDescent="0.25">
      <c r="B571" s="10"/>
    </row>
    <row r="572" spans="2:2" x14ac:dyDescent="0.25">
      <c r="B572" s="10"/>
    </row>
    <row r="573" spans="2:2" x14ac:dyDescent="0.25">
      <c r="B573" s="10"/>
    </row>
    <row r="574" spans="2:2" x14ac:dyDescent="0.25">
      <c r="B574" s="10"/>
    </row>
    <row r="575" spans="2:2" x14ac:dyDescent="0.25">
      <c r="B575" s="10"/>
    </row>
    <row r="576" spans="2:2" x14ac:dyDescent="0.25">
      <c r="B576" s="10"/>
    </row>
    <row r="577" spans="2:2" x14ac:dyDescent="0.25">
      <c r="B577" s="10"/>
    </row>
    <row r="578" spans="2:2" x14ac:dyDescent="0.25">
      <c r="B578" s="10"/>
    </row>
    <row r="579" spans="2:2" x14ac:dyDescent="0.25">
      <c r="B579" s="10"/>
    </row>
    <row r="580" spans="2:2" x14ac:dyDescent="0.25">
      <c r="B580" s="10"/>
    </row>
    <row r="581" spans="2:2" x14ac:dyDescent="0.25">
      <c r="B581" s="10"/>
    </row>
    <row r="582" spans="2:2" x14ac:dyDescent="0.25">
      <c r="B582" s="10"/>
    </row>
    <row r="583" spans="2:2" x14ac:dyDescent="0.25">
      <c r="B583" s="10"/>
    </row>
    <row r="584" spans="2:2" x14ac:dyDescent="0.25">
      <c r="B584" s="10"/>
    </row>
    <row r="585" spans="2:2" x14ac:dyDescent="0.25">
      <c r="B585" s="10"/>
    </row>
    <row r="586" spans="2:2" x14ac:dyDescent="0.25">
      <c r="B586" s="10"/>
    </row>
    <row r="587" spans="2:2" x14ac:dyDescent="0.25">
      <c r="B587" s="10"/>
    </row>
    <row r="588" spans="2:2" x14ac:dyDescent="0.25">
      <c r="B588" s="10"/>
    </row>
    <row r="589" spans="2:2" x14ac:dyDescent="0.25">
      <c r="B589" s="10"/>
    </row>
    <row r="590" spans="2:2" x14ac:dyDescent="0.25">
      <c r="B590" s="10"/>
    </row>
    <row r="591" spans="2:2" x14ac:dyDescent="0.25">
      <c r="B591" s="10"/>
    </row>
    <row r="592" spans="2:2" x14ac:dyDescent="0.25">
      <c r="B592" s="10"/>
    </row>
    <row r="593" spans="2:2" x14ac:dyDescent="0.25">
      <c r="B593" s="10"/>
    </row>
    <row r="594" spans="2:2" x14ac:dyDescent="0.25">
      <c r="B594" s="10"/>
    </row>
    <row r="595" spans="2:2" x14ac:dyDescent="0.25">
      <c r="B595" s="10"/>
    </row>
    <row r="596" spans="2:2" x14ac:dyDescent="0.25">
      <c r="B596" s="10"/>
    </row>
    <row r="597" spans="2:2" x14ac:dyDescent="0.25">
      <c r="B597" s="10"/>
    </row>
    <row r="598" spans="2:2" x14ac:dyDescent="0.25">
      <c r="B598" s="10"/>
    </row>
    <row r="599" spans="2:2" x14ac:dyDescent="0.25">
      <c r="B599" s="10"/>
    </row>
    <row r="600" spans="2:2" x14ac:dyDescent="0.25">
      <c r="B600" s="10"/>
    </row>
    <row r="601" spans="2:2" x14ac:dyDescent="0.25">
      <c r="B601" s="10"/>
    </row>
    <row r="602" spans="2:2" x14ac:dyDescent="0.25">
      <c r="B602" s="10"/>
    </row>
    <row r="603" spans="2:2" x14ac:dyDescent="0.25">
      <c r="B603" s="10"/>
    </row>
    <row r="604" spans="2:2" x14ac:dyDescent="0.25">
      <c r="B604" s="10"/>
    </row>
    <row r="605" spans="2:2" x14ac:dyDescent="0.25">
      <c r="B605" s="10"/>
    </row>
    <row r="606" spans="2:2" x14ac:dyDescent="0.25">
      <c r="B606" s="10"/>
    </row>
    <row r="607" spans="2:2" x14ac:dyDescent="0.25">
      <c r="B607" s="10"/>
    </row>
    <row r="608" spans="2:2" x14ac:dyDescent="0.25">
      <c r="B608" s="10"/>
    </row>
    <row r="609" spans="2:2" x14ac:dyDescent="0.25">
      <c r="B609" s="10"/>
    </row>
    <row r="610" spans="2:2" x14ac:dyDescent="0.25">
      <c r="B610" s="10"/>
    </row>
    <row r="611" spans="2:2" x14ac:dyDescent="0.25">
      <c r="B611" s="10"/>
    </row>
    <row r="612" spans="2:2" x14ac:dyDescent="0.25">
      <c r="B612" s="10"/>
    </row>
    <row r="613" spans="2:2" x14ac:dyDescent="0.25">
      <c r="B613" s="10"/>
    </row>
    <row r="614" spans="2:2" x14ac:dyDescent="0.25">
      <c r="B614" s="10"/>
    </row>
    <row r="615" spans="2:2" x14ac:dyDescent="0.25">
      <c r="B615" s="10"/>
    </row>
    <row r="616" spans="2:2" x14ac:dyDescent="0.25">
      <c r="B616" s="10"/>
    </row>
    <row r="617" spans="2:2" x14ac:dyDescent="0.25">
      <c r="B617" s="10"/>
    </row>
    <row r="618" spans="2:2" x14ac:dyDescent="0.25">
      <c r="B618" s="10"/>
    </row>
    <row r="619" spans="2:2" x14ac:dyDescent="0.25">
      <c r="B619" s="10"/>
    </row>
    <row r="620" spans="2:2" x14ac:dyDescent="0.25">
      <c r="B620" s="10"/>
    </row>
    <row r="621" spans="2:2" x14ac:dyDescent="0.25">
      <c r="B621" s="10"/>
    </row>
    <row r="622" spans="2:2" x14ac:dyDescent="0.25">
      <c r="B622" s="10"/>
    </row>
    <row r="623" spans="2:2" x14ac:dyDescent="0.25">
      <c r="B623" s="10"/>
    </row>
    <row r="624" spans="2:2" x14ac:dyDescent="0.25">
      <c r="B624" s="10"/>
    </row>
    <row r="625" spans="2:2" x14ac:dyDescent="0.25">
      <c r="B625" s="10"/>
    </row>
    <row r="626" spans="2:2" x14ac:dyDescent="0.25">
      <c r="B626" s="10"/>
    </row>
    <row r="627" spans="2:2" x14ac:dyDescent="0.25">
      <c r="B627" s="10"/>
    </row>
    <row r="628" spans="2:2" x14ac:dyDescent="0.25">
      <c r="B628" s="10"/>
    </row>
    <row r="629" spans="2:2" x14ac:dyDescent="0.25">
      <c r="B629" s="10"/>
    </row>
    <row r="630" spans="2:2" x14ac:dyDescent="0.25">
      <c r="B630" s="10"/>
    </row>
    <row r="631" spans="2:2" x14ac:dyDescent="0.25">
      <c r="B631" s="10"/>
    </row>
    <row r="632" spans="2:2" x14ac:dyDescent="0.25">
      <c r="B632" s="10"/>
    </row>
    <row r="633" spans="2:2" x14ac:dyDescent="0.25">
      <c r="B633" s="10"/>
    </row>
    <row r="634" spans="2:2" x14ac:dyDescent="0.25">
      <c r="B634" s="10"/>
    </row>
    <row r="635" spans="2:2" x14ac:dyDescent="0.25">
      <c r="B635" s="10"/>
    </row>
    <row r="636" spans="2:2" x14ac:dyDescent="0.25">
      <c r="B636" s="10"/>
    </row>
    <row r="637" spans="2:2" x14ac:dyDescent="0.25">
      <c r="B637" s="10"/>
    </row>
    <row r="638" spans="2:2" x14ac:dyDescent="0.25">
      <c r="B638" s="10"/>
    </row>
    <row r="639" spans="2:2" x14ac:dyDescent="0.25">
      <c r="B639" s="10"/>
    </row>
    <row r="640" spans="2:2" x14ac:dyDescent="0.25">
      <c r="B640" s="10"/>
    </row>
    <row r="641" spans="2:2" x14ac:dyDescent="0.25">
      <c r="B641" s="10"/>
    </row>
    <row r="642" spans="2:2" x14ac:dyDescent="0.25">
      <c r="B642" s="10"/>
    </row>
    <row r="643" spans="2:2" x14ac:dyDescent="0.25">
      <c r="B643" s="10"/>
    </row>
    <row r="644" spans="2:2" x14ac:dyDescent="0.25">
      <c r="B644" s="10"/>
    </row>
    <row r="645" spans="2:2" x14ac:dyDescent="0.25">
      <c r="B645" s="10"/>
    </row>
    <row r="646" spans="2:2" x14ac:dyDescent="0.25">
      <c r="B646" s="10"/>
    </row>
    <row r="647" spans="2:2" x14ac:dyDescent="0.25">
      <c r="B647" s="10"/>
    </row>
    <row r="648" spans="2:2" x14ac:dyDescent="0.25">
      <c r="B648" s="10"/>
    </row>
    <row r="649" spans="2:2" x14ac:dyDescent="0.25">
      <c r="B649" s="10"/>
    </row>
    <row r="650" spans="2:2" x14ac:dyDescent="0.25">
      <c r="B650" s="10"/>
    </row>
    <row r="651" spans="2:2" x14ac:dyDescent="0.25">
      <c r="B651" s="10"/>
    </row>
    <row r="652" spans="2:2" x14ac:dyDescent="0.25">
      <c r="B652" s="10"/>
    </row>
    <row r="653" spans="2:2" x14ac:dyDescent="0.25">
      <c r="B653" s="10"/>
    </row>
    <row r="654" spans="2:2" x14ac:dyDescent="0.25">
      <c r="B654" s="10"/>
    </row>
    <row r="655" spans="2:2" x14ac:dyDescent="0.25">
      <c r="B655" s="10"/>
    </row>
    <row r="656" spans="2:2" x14ac:dyDescent="0.25">
      <c r="B656" s="10"/>
    </row>
    <row r="657" spans="2:2" x14ac:dyDescent="0.25">
      <c r="B657" s="10"/>
    </row>
    <row r="658" spans="2:2" x14ac:dyDescent="0.25">
      <c r="B658" s="10"/>
    </row>
    <row r="659" spans="2:2" x14ac:dyDescent="0.25">
      <c r="B659" s="10"/>
    </row>
    <row r="660" spans="2:2" x14ac:dyDescent="0.25">
      <c r="B660" s="10"/>
    </row>
    <row r="661" spans="2:2" x14ac:dyDescent="0.25">
      <c r="B661" s="10"/>
    </row>
    <row r="662" spans="2:2" x14ac:dyDescent="0.25">
      <c r="B662" s="10"/>
    </row>
    <row r="663" spans="2:2" x14ac:dyDescent="0.25">
      <c r="B663" s="10"/>
    </row>
    <row r="664" spans="2:2" x14ac:dyDescent="0.25">
      <c r="B664" s="10"/>
    </row>
    <row r="665" spans="2:2" x14ac:dyDescent="0.25">
      <c r="B665" s="10"/>
    </row>
    <row r="666" spans="2:2" x14ac:dyDescent="0.25">
      <c r="B666" s="10"/>
    </row>
    <row r="667" spans="2:2" x14ac:dyDescent="0.25">
      <c r="B667" s="10"/>
    </row>
    <row r="668" spans="2:2" x14ac:dyDescent="0.25">
      <c r="B668" s="10"/>
    </row>
    <row r="669" spans="2:2" x14ac:dyDescent="0.25">
      <c r="B669" s="10"/>
    </row>
    <row r="670" spans="2:2" x14ac:dyDescent="0.25">
      <c r="B670" s="10"/>
    </row>
    <row r="671" spans="2:2" x14ac:dyDescent="0.25">
      <c r="B671" s="10"/>
    </row>
    <row r="672" spans="2:2" x14ac:dyDescent="0.25">
      <c r="B672" s="10"/>
    </row>
    <row r="673" spans="2:2" x14ac:dyDescent="0.25">
      <c r="B673" s="10"/>
    </row>
    <row r="674" spans="2:2" x14ac:dyDescent="0.25">
      <c r="B674" s="10"/>
    </row>
    <row r="675" spans="2:2" x14ac:dyDescent="0.25">
      <c r="B675" s="10"/>
    </row>
    <row r="676" spans="2:2" x14ac:dyDescent="0.25">
      <c r="B676" s="10"/>
    </row>
    <row r="677" spans="2:2" x14ac:dyDescent="0.25">
      <c r="B677" s="10"/>
    </row>
    <row r="678" spans="2:2" x14ac:dyDescent="0.25">
      <c r="B678" s="10"/>
    </row>
    <row r="679" spans="2:2" x14ac:dyDescent="0.25">
      <c r="B679" s="10"/>
    </row>
    <row r="680" spans="2:2" x14ac:dyDescent="0.25">
      <c r="B680" s="10"/>
    </row>
    <row r="681" spans="2:2" x14ac:dyDescent="0.25">
      <c r="B681" s="10"/>
    </row>
    <row r="682" spans="2:2" x14ac:dyDescent="0.25">
      <c r="B682" s="10"/>
    </row>
    <row r="683" spans="2:2" x14ac:dyDescent="0.25">
      <c r="B683" s="10"/>
    </row>
    <row r="684" spans="2:2" x14ac:dyDescent="0.25">
      <c r="B684" s="10"/>
    </row>
    <row r="685" spans="2:2" x14ac:dyDescent="0.25">
      <c r="B685" s="10"/>
    </row>
    <row r="686" spans="2:2" x14ac:dyDescent="0.25">
      <c r="B686" s="10"/>
    </row>
    <row r="687" spans="2:2" x14ac:dyDescent="0.25">
      <c r="B687" s="10"/>
    </row>
    <row r="688" spans="2:2" x14ac:dyDescent="0.25">
      <c r="B688" s="10"/>
    </row>
    <row r="689" spans="2:2" x14ac:dyDescent="0.25">
      <c r="B689" s="10"/>
    </row>
    <row r="690" spans="2:2" x14ac:dyDescent="0.25">
      <c r="B690" s="10"/>
    </row>
    <row r="691" spans="2:2" x14ac:dyDescent="0.25">
      <c r="B691" s="10"/>
    </row>
    <row r="692" spans="2:2" x14ac:dyDescent="0.25">
      <c r="B692" s="10"/>
    </row>
    <row r="693" spans="2:2" x14ac:dyDescent="0.25">
      <c r="B693" s="10"/>
    </row>
    <row r="694" spans="2:2" x14ac:dyDescent="0.25">
      <c r="B694" s="10"/>
    </row>
    <row r="695" spans="2:2" x14ac:dyDescent="0.25">
      <c r="B695" s="10"/>
    </row>
    <row r="696" spans="2:2" x14ac:dyDescent="0.25">
      <c r="B696" s="10"/>
    </row>
    <row r="697" spans="2:2" x14ac:dyDescent="0.25">
      <c r="B697" s="10"/>
    </row>
    <row r="698" spans="2:2" x14ac:dyDescent="0.25">
      <c r="B698" s="10"/>
    </row>
    <row r="699" spans="2:2" x14ac:dyDescent="0.25">
      <c r="B699" s="10"/>
    </row>
    <row r="700" spans="2:2" x14ac:dyDescent="0.25">
      <c r="B700" s="10"/>
    </row>
    <row r="701" spans="2:2" x14ac:dyDescent="0.25">
      <c r="B701" s="10"/>
    </row>
    <row r="702" spans="2:2" x14ac:dyDescent="0.25">
      <c r="B702" s="10"/>
    </row>
    <row r="703" spans="2:2" x14ac:dyDescent="0.25">
      <c r="B703" s="10"/>
    </row>
    <row r="704" spans="2:2" x14ac:dyDescent="0.25">
      <c r="B704" s="10"/>
    </row>
    <row r="705" spans="2:2" x14ac:dyDescent="0.25">
      <c r="B705" s="10"/>
    </row>
    <row r="706" spans="2:2" x14ac:dyDescent="0.25">
      <c r="B706" s="10"/>
    </row>
    <row r="707" spans="2:2" x14ac:dyDescent="0.25">
      <c r="B707" s="10"/>
    </row>
    <row r="708" spans="2:2" x14ac:dyDescent="0.25">
      <c r="B708" s="10"/>
    </row>
    <row r="709" spans="2:2" x14ac:dyDescent="0.25">
      <c r="B709" s="10"/>
    </row>
    <row r="710" spans="2:2" x14ac:dyDescent="0.25">
      <c r="B710" s="10"/>
    </row>
    <row r="711" spans="2:2" x14ac:dyDescent="0.25">
      <c r="B711" s="10"/>
    </row>
    <row r="712" spans="2:2" x14ac:dyDescent="0.25">
      <c r="B712" s="10"/>
    </row>
    <row r="713" spans="2:2" x14ac:dyDescent="0.25">
      <c r="B713" s="10"/>
    </row>
    <row r="714" spans="2:2" x14ac:dyDescent="0.25">
      <c r="B714" s="10"/>
    </row>
    <row r="715" spans="2:2" x14ac:dyDescent="0.25">
      <c r="B715" s="10"/>
    </row>
    <row r="716" spans="2:2" x14ac:dyDescent="0.25">
      <c r="B716" s="10"/>
    </row>
    <row r="717" spans="2:2" x14ac:dyDescent="0.25">
      <c r="B717" s="10"/>
    </row>
    <row r="718" spans="2:2" x14ac:dyDescent="0.25">
      <c r="B718" s="10"/>
    </row>
    <row r="719" spans="2:2" x14ac:dyDescent="0.25">
      <c r="B719" s="10"/>
    </row>
    <row r="720" spans="2:2" x14ac:dyDescent="0.25">
      <c r="B720" s="10"/>
    </row>
    <row r="721" spans="2:2" x14ac:dyDescent="0.25">
      <c r="B721" s="10"/>
    </row>
    <row r="722" spans="2:2" x14ac:dyDescent="0.25">
      <c r="B722" s="10"/>
    </row>
    <row r="723" spans="2:2" x14ac:dyDescent="0.25">
      <c r="B723" s="10"/>
    </row>
    <row r="724" spans="2:2" x14ac:dyDescent="0.25">
      <c r="B724" s="10"/>
    </row>
    <row r="725" spans="2:2" x14ac:dyDescent="0.25">
      <c r="B725" s="10"/>
    </row>
    <row r="726" spans="2:2" x14ac:dyDescent="0.25">
      <c r="B726" s="10"/>
    </row>
    <row r="727" spans="2:2" x14ac:dyDescent="0.25">
      <c r="B727" s="10"/>
    </row>
    <row r="728" spans="2:2" x14ac:dyDescent="0.25">
      <c r="B728" s="10"/>
    </row>
    <row r="729" spans="2:2" x14ac:dyDescent="0.25">
      <c r="B729" s="10"/>
    </row>
    <row r="730" spans="2:2" x14ac:dyDescent="0.25">
      <c r="B730" s="10"/>
    </row>
    <row r="731" spans="2:2" x14ac:dyDescent="0.25">
      <c r="B731" s="10"/>
    </row>
    <row r="732" spans="2:2" x14ac:dyDescent="0.25">
      <c r="B732" s="10"/>
    </row>
    <row r="733" spans="2:2" x14ac:dyDescent="0.25">
      <c r="B733" s="10"/>
    </row>
    <row r="734" spans="2:2" x14ac:dyDescent="0.25">
      <c r="B734" s="10"/>
    </row>
    <row r="735" spans="2:2" x14ac:dyDescent="0.25">
      <c r="B735" s="10"/>
    </row>
    <row r="736" spans="2:2" x14ac:dyDescent="0.25">
      <c r="B736" s="10"/>
    </row>
    <row r="737" spans="2:2" x14ac:dyDescent="0.25">
      <c r="B737" s="10"/>
    </row>
    <row r="738" spans="2:2" x14ac:dyDescent="0.25">
      <c r="B738" s="10"/>
    </row>
    <row r="739" spans="2:2" x14ac:dyDescent="0.25">
      <c r="B739" s="10"/>
    </row>
    <row r="740" spans="2:2" x14ac:dyDescent="0.25">
      <c r="B740" s="10"/>
    </row>
    <row r="741" spans="2:2" x14ac:dyDescent="0.25">
      <c r="B741" s="10"/>
    </row>
    <row r="742" spans="2:2" x14ac:dyDescent="0.25">
      <c r="B742" s="10"/>
    </row>
    <row r="743" spans="2:2" x14ac:dyDescent="0.25">
      <c r="B743" s="10"/>
    </row>
    <row r="744" spans="2:2" x14ac:dyDescent="0.25">
      <c r="B744" s="10"/>
    </row>
    <row r="745" spans="2:2" x14ac:dyDescent="0.25">
      <c r="B745" s="10"/>
    </row>
    <row r="746" spans="2:2" x14ac:dyDescent="0.25">
      <c r="B746" s="10"/>
    </row>
    <row r="747" spans="2:2" x14ac:dyDescent="0.25">
      <c r="B747" s="10"/>
    </row>
    <row r="748" spans="2:2" x14ac:dyDescent="0.25">
      <c r="B748" s="10"/>
    </row>
    <row r="749" spans="2:2" x14ac:dyDescent="0.25">
      <c r="B749" s="10"/>
    </row>
    <row r="750" spans="2:2" x14ac:dyDescent="0.25">
      <c r="B750" s="10"/>
    </row>
    <row r="751" spans="2:2" x14ac:dyDescent="0.25">
      <c r="B751" s="10"/>
    </row>
    <row r="752" spans="2:2" x14ac:dyDescent="0.25">
      <c r="B752" s="10"/>
    </row>
    <row r="753" spans="2:2" x14ac:dyDescent="0.25">
      <c r="B753" s="10"/>
    </row>
    <row r="754" spans="2:2" x14ac:dyDescent="0.25">
      <c r="B754" s="10"/>
    </row>
    <row r="755" spans="2:2" x14ac:dyDescent="0.25">
      <c r="B755" s="10"/>
    </row>
    <row r="756" spans="2:2" x14ac:dyDescent="0.25">
      <c r="B756" s="10"/>
    </row>
    <row r="757" spans="2:2" x14ac:dyDescent="0.25">
      <c r="B757" s="10"/>
    </row>
    <row r="758" spans="2:2" x14ac:dyDescent="0.25">
      <c r="B758" s="10"/>
    </row>
    <row r="759" spans="2:2" x14ac:dyDescent="0.25">
      <c r="B759" s="10"/>
    </row>
    <row r="760" spans="2:2" x14ac:dyDescent="0.25">
      <c r="B760" s="10"/>
    </row>
    <row r="761" spans="2:2" x14ac:dyDescent="0.25">
      <c r="B761" s="10"/>
    </row>
    <row r="762" spans="2:2" x14ac:dyDescent="0.25">
      <c r="B762" s="10"/>
    </row>
    <row r="763" spans="2:2" x14ac:dyDescent="0.25">
      <c r="B763" s="10"/>
    </row>
    <row r="764" spans="2:2" x14ac:dyDescent="0.25">
      <c r="B764" s="10"/>
    </row>
    <row r="765" spans="2:2" x14ac:dyDescent="0.25">
      <c r="B765" s="10"/>
    </row>
    <row r="766" spans="2:2" x14ac:dyDescent="0.25">
      <c r="B766" s="10"/>
    </row>
    <row r="767" spans="2:2" x14ac:dyDescent="0.25">
      <c r="B767" s="10"/>
    </row>
    <row r="768" spans="2:2" x14ac:dyDescent="0.25">
      <c r="B768" s="10"/>
    </row>
    <row r="769" spans="2:2" x14ac:dyDescent="0.25">
      <c r="B769" s="10"/>
    </row>
    <row r="770" spans="2:2" x14ac:dyDescent="0.25">
      <c r="B770" s="10"/>
    </row>
    <row r="771" spans="2:2" x14ac:dyDescent="0.25">
      <c r="B771" s="10"/>
    </row>
    <row r="772" spans="2:2" x14ac:dyDescent="0.25">
      <c r="B772" s="10"/>
    </row>
    <row r="773" spans="2:2" x14ac:dyDescent="0.25">
      <c r="B773" s="10"/>
    </row>
    <row r="774" spans="2:2" x14ac:dyDescent="0.25">
      <c r="B774" s="10"/>
    </row>
    <row r="775" spans="2:2" x14ac:dyDescent="0.25">
      <c r="B775" s="10"/>
    </row>
    <row r="776" spans="2:2" x14ac:dyDescent="0.25">
      <c r="B776" s="10"/>
    </row>
    <row r="777" spans="2:2" x14ac:dyDescent="0.25">
      <c r="B777" s="10"/>
    </row>
    <row r="778" spans="2:2" x14ac:dyDescent="0.25">
      <c r="B778" s="10"/>
    </row>
    <row r="779" spans="2:2" x14ac:dyDescent="0.25">
      <c r="B779" s="10"/>
    </row>
    <row r="780" spans="2:2" x14ac:dyDescent="0.25">
      <c r="B780" s="10"/>
    </row>
    <row r="781" spans="2:2" x14ac:dyDescent="0.25">
      <c r="B781" s="10"/>
    </row>
    <row r="782" spans="2:2" x14ac:dyDescent="0.25">
      <c r="B782" s="10"/>
    </row>
    <row r="783" spans="2:2" x14ac:dyDescent="0.25">
      <c r="B783" s="10"/>
    </row>
    <row r="784" spans="2:2" x14ac:dyDescent="0.25">
      <c r="B784" s="10"/>
    </row>
    <row r="785" spans="2:2" x14ac:dyDescent="0.25">
      <c r="B785" s="10"/>
    </row>
    <row r="786" spans="2:2" x14ac:dyDescent="0.25">
      <c r="B786" s="10"/>
    </row>
    <row r="787" spans="2:2" x14ac:dyDescent="0.25">
      <c r="B787" s="10"/>
    </row>
    <row r="788" spans="2:2" x14ac:dyDescent="0.25">
      <c r="B788" s="10"/>
    </row>
    <row r="789" spans="2:2" x14ac:dyDescent="0.25">
      <c r="B789" s="10"/>
    </row>
    <row r="790" spans="2:2" x14ac:dyDescent="0.25">
      <c r="B790" s="10"/>
    </row>
    <row r="791" spans="2:2" x14ac:dyDescent="0.25">
      <c r="B791" s="10"/>
    </row>
    <row r="792" spans="2:2" x14ac:dyDescent="0.25">
      <c r="B792" s="10"/>
    </row>
    <row r="793" spans="2:2" x14ac:dyDescent="0.25">
      <c r="B793" s="10"/>
    </row>
    <row r="794" spans="2:2" x14ac:dyDescent="0.25">
      <c r="B794" s="10"/>
    </row>
    <row r="795" spans="2:2" x14ac:dyDescent="0.25">
      <c r="B795" s="10"/>
    </row>
    <row r="796" spans="2:2" x14ac:dyDescent="0.25">
      <c r="B796" s="10"/>
    </row>
    <row r="797" spans="2:2" x14ac:dyDescent="0.25">
      <c r="B797" s="10"/>
    </row>
    <row r="798" spans="2:2" x14ac:dyDescent="0.25">
      <c r="B798" s="10"/>
    </row>
    <row r="799" spans="2:2" x14ac:dyDescent="0.25">
      <c r="B799" s="10"/>
    </row>
    <row r="800" spans="2:2" x14ac:dyDescent="0.25">
      <c r="B800" s="10"/>
    </row>
    <row r="801" spans="2:2" x14ac:dyDescent="0.25">
      <c r="B801" s="10"/>
    </row>
    <row r="802" spans="2:2" x14ac:dyDescent="0.25">
      <c r="B802" s="10"/>
    </row>
    <row r="803" spans="2:2" x14ac:dyDescent="0.25">
      <c r="B803" s="10"/>
    </row>
    <row r="804" spans="2:2" x14ac:dyDescent="0.25">
      <c r="B804" s="10"/>
    </row>
    <row r="805" spans="2:2" x14ac:dyDescent="0.25">
      <c r="B805" s="10"/>
    </row>
    <row r="806" spans="2:2" x14ac:dyDescent="0.25">
      <c r="B806" s="10"/>
    </row>
    <row r="807" spans="2:2" x14ac:dyDescent="0.25">
      <c r="B807" s="10"/>
    </row>
    <row r="808" spans="2:2" x14ac:dyDescent="0.25">
      <c r="B808" s="10"/>
    </row>
    <row r="809" spans="2:2" x14ac:dyDescent="0.25">
      <c r="B809" s="10"/>
    </row>
    <row r="810" spans="2:2" x14ac:dyDescent="0.25">
      <c r="B810" s="10"/>
    </row>
    <row r="811" spans="2:2" x14ac:dyDescent="0.25">
      <c r="B811" s="10"/>
    </row>
    <row r="812" spans="2:2" x14ac:dyDescent="0.25">
      <c r="B812" s="10"/>
    </row>
    <row r="813" spans="2:2" x14ac:dyDescent="0.25">
      <c r="B813" s="10"/>
    </row>
  </sheetData>
  <mergeCells count="21">
    <mergeCell ref="A462:I462"/>
    <mergeCell ref="A465:I465"/>
    <mergeCell ref="H11:H12"/>
    <mergeCell ref="I11:I12"/>
    <mergeCell ref="F11:F12"/>
    <mergeCell ref="G11:G12"/>
    <mergeCell ref="A45:C45"/>
    <mergeCell ref="A11:C11"/>
    <mergeCell ref="A12:C12"/>
    <mergeCell ref="D11:D12"/>
    <mergeCell ref="E11:E12"/>
    <mergeCell ref="A1:I1"/>
    <mergeCell ref="A3:I3"/>
    <mergeCell ref="H8:I8"/>
    <mergeCell ref="A4:I4"/>
    <mergeCell ref="A6:I6"/>
    <mergeCell ref="A8:A9"/>
    <mergeCell ref="B8:B9"/>
    <mergeCell ref="C8:C9"/>
    <mergeCell ref="D8:E8"/>
    <mergeCell ref="F8:G8"/>
  </mergeCells>
  <pageMargins left="7.874015748031496E-2" right="7.874015748031496E-2" top="0.59055118110236227" bottom="7.874015748031496E-2" header="0.31496062992125984" footer="7.874015748031496E-2"/>
  <pageSetup paperSize="9" scale="85"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видатки 2024</vt:lpstr>
      <vt:lpstr>'видатки 2024'!Заголовки_для_печати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2025-03-13T14:56:13Z</dcterms:modified>
</cp:coreProperties>
</file>