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05" windowWidth="15480" windowHeight="616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Лист1!$A$1:$P$44</definedName>
  </definedNames>
  <calcPr calcId="145621" refMode="R1C1"/>
</workbook>
</file>

<file path=xl/calcChain.xml><?xml version="1.0" encoding="utf-8"?>
<calcChain xmlns="http://schemas.openxmlformats.org/spreadsheetml/2006/main">
  <c r="J38" i="1" l="1"/>
  <c r="J39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24" i="1"/>
  <c r="J18" i="1"/>
</calcChain>
</file>

<file path=xl/sharedStrings.xml><?xml version="1.0" encoding="utf-8"?>
<sst xmlns="http://schemas.openxmlformats.org/spreadsheetml/2006/main" count="183" uniqueCount="109">
  <si>
    <t>№ з/п</t>
  </si>
  <si>
    <t>Назва проекту</t>
  </si>
  <si>
    <t>№ проекту</t>
  </si>
  <si>
    <t>Адреса реалізації проекту</t>
  </si>
  <si>
    <t>Автор проекту(П.І.Б., тел.)</t>
  </si>
  <si>
    <t>Замовник</t>
  </si>
  <si>
    <t>Погодження з автором проекту технічних вимог (дата)</t>
  </si>
  <si>
    <t>Погодження з автором проекту  календарного плану реалізації (дата)</t>
  </si>
  <si>
    <t>Наявність договору на виконання робіт (закупівлі товарів,послуг) (дата)</t>
  </si>
  <si>
    <t>Стан реалізації проекту</t>
  </si>
  <si>
    <t>Освоєно</t>
  </si>
  <si>
    <t>тис.грн</t>
  </si>
  <si>
    <t>%</t>
  </si>
  <si>
    <t>Проблемні питання</t>
  </si>
  <si>
    <t>Сума проекту (тис.грн)</t>
  </si>
  <si>
    <t>Які основні етапу проекту виконано</t>
  </si>
  <si>
    <t>Інформація</t>
  </si>
  <si>
    <t>ПРЦК"Поділ"</t>
  </si>
  <si>
    <t>Профінансовано ДФ КМДА</t>
  </si>
  <si>
    <t>Масловський Микола Михайлович</t>
  </si>
  <si>
    <t xml:space="preserve">Відділ у справах сімї, молоді та спорту </t>
  </si>
  <si>
    <t>Геращенко Андрій Костянтинович</t>
  </si>
  <si>
    <t>Темп - клуб майбутніх олімпійців</t>
  </si>
  <si>
    <t>Мальський Андрій Михайлович</t>
  </si>
  <si>
    <t>Місто дітям, танцювальний простір.</t>
  </si>
  <si>
    <t>Агафонова Ольга Петрівна</t>
  </si>
  <si>
    <t>МІСТО ДІТЯМ - розвиток креативного мислення у підлітків Подолу</t>
  </si>
  <si>
    <t>Рев'юк Андріян Михайлович</t>
  </si>
  <si>
    <t>МІСТО ДІТЯМ - навчання підлітків Подолу комп'ютерній анімації (обладнання комп'ютерного класу)</t>
  </si>
  <si>
    <t>Березовий Гай Будинок музей Тараса Шевченка Подільський район</t>
  </si>
  <si>
    <t xml:space="preserve"> вул. Світлицького, 35б</t>
  </si>
  <si>
    <t xml:space="preserve">пр. Георгія Гонгадзе, 18 Б </t>
  </si>
  <si>
    <t>вул. Копиловська.31</t>
  </si>
  <si>
    <t>пр. Квітневий.4</t>
  </si>
  <si>
    <t>вул. Ярославська,31</t>
  </si>
  <si>
    <t>Всього по Відділу у справах сім"ї, молоді та спорту</t>
  </si>
  <si>
    <t>Всього по ПРЦК "Поділ"</t>
  </si>
  <si>
    <t>Сучасні віолончелі для дітей музичної школи Я. Степового</t>
  </si>
  <si>
    <t>Пахомова Наталія Анатоліївна</t>
  </si>
  <si>
    <t>вул. Сагайдачного,39</t>
  </si>
  <si>
    <t>Відділ культури, туризму та охорони культурної спадщини</t>
  </si>
  <si>
    <t>Всього по Відділу культури, туризму та охорони культурної спадщини</t>
  </si>
  <si>
    <t>Капітальний ремонт та благоустрій тротуарів по вул. Порика ЖМ "Виноградар"</t>
  </si>
  <si>
    <t>Тімченко Катерина Василівна</t>
  </si>
  <si>
    <t>Управління житлово-комунального господарства</t>
  </si>
  <si>
    <t>Пр. Василя Порика,3</t>
  </si>
  <si>
    <t>Всього по Управлінню житлово-комунального господарства</t>
  </si>
  <si>
    <t>Тепло для гімназії №34 «Либідь»</t>
  </si>
  <si>
    <t>Арцимович Юлія Олександрівна</t>
  </si>
  <si>
    <t>Управління освіти</t>
  </si>
  <si>
    <t>SportLand на Межовій</t>
  </si>
  <si>
    <t>Профорієнтація учнів 9 класів Подільського району</t>
  </si>
  <si>
    <t>Лаврукевич Володимир Миколайович</t>
  </si>
  <si>
    <t>Вхідна група  гімназії 107 "Введенська"</t>
  </si>
  <si>
    <t>Спітковська Катерина Василівна</t>
  </si>
  <si>
    <t>Школа 63 (спортивно-ігровий майданчик)</t>
  </si>
  <si>
    <t>Литвиненко Тетяна Григорівна</t>
  </si>
  <si>
    <t>Громадський бюджет діти у школі 257 (EVORANK)</t>
  </si>
  <si>
    <t>Басовський Володимир Олександрович</t>
  </si>
  <si>
    <t>Громадський бюджет діти у школі 93 (EVORANK)</t>
  </si>
  <si>
    <t>Громадський бюджет діти у школі 107 (EVORANK)</t>
  </si>
  <si>
    <t>Громадський бюджет діти у школі 243 (EVORANK)</t>
  </si>
  <si>
    <t>Громадський бюджет діти у школі 19 (EVORANK)</t>
  </si>
  <si>
    <t>Громадський бюджет діти у школі 45 (EVORANK)</t>
  </si>
  <si>
    <t>Громадський бюджет діти у школі 10 (EVORANK)</t>
  </si>
  <si>
    <t>Роботрафік</t>
  </si>
  <si>
    <t>Дзюба Сергій Миколайович</t>
  </si>
  <si>
    <t>Сучасний інтерактивний скеледром "12Climb" (гімназія 107 “Введенська”)</t>
  </si>
  <si>
    <t>Козак Євгеній Миколайович</t>
  </si>
  <si>
    <t>Сучасний інтерактивний скеледром "12Climb" в школу №45</t>
  </si>
  <si>
    <t xml:space="preserve">Всього по управління освіти </t>
  </si>
  <si>
    <t>вул.Межова,22</t>
  </si>
  <si>
    <t>вул. Введенська,35</t>
  </si>
  <si>
    <t>вул.Маршала Гречка,10А</t>
  </si>
  <si>
    <t>пр.Георгія Гонгадзе, 7 Б</t>
  </si>
  <si>
    <t>пр. Межовий,7А</t>
  </si>
  <si>
    <t>вул.Введенська,35</t>
  </si>
  <si>
    <t>вул. Новомостицька,10</t>
  </si>
  <si>
    <t>вул. Межигірська,16</t>
  </si>
  <si>
    <t>вул.Маршала Гречка,22А</t>
  </si>
  <si>
    <t>вул. Костянтинівська,37</t>
  </si>
  <si>
    <t>пр. Правди,84</t>
  </si>
  <si>
    <t>Дитяче свято День Пріорчанина 11.05.2019 Березовий Гай Музей Шевченка</t>
  </si>
  <si>
    <t>Сучасний інвентар для майбутніх чемпіонів з карате, вихованців секцій Подільського району</t>
  </si>
  <si>
    <t>Всього по розпоряднику коштів Подільська районна в місті Києві державна адміністрація:</t>
  </si>
  <si>
    <r>
      <t xml:space="preserve">Головний розпорядник бюджетних коштів   </t>
    </r>
    <r>
      <rPr>
        <b/>
        <u/>
        <sz val="11"/>
        <color theme="1"/>
        <rFont val="Times New Roman"/>
        <family val="1"/>
        <charset val="204"/>
      </rPr>
      <t xml:space="preserve"> Подільська районна в місті Києві державна адміністрація</t>
    </r>
  </si>
  <si>
    <t>про реалізацію проектів громадського бюджету м.Києва  у 2019 році по  Подільській районній в місті Києві державній адміністрації</t>
  </si>
  <si>
    <t>станом на 01.03.2019  року</t>
  </si>
  <si>
    <t xml:space="preserve"> 24.01.2019</t>
  </si>
  <si>
    <t xml:space="preserve"> 13.02.2019</t>
  </si>
  <si>
    <t>дог.№4 від 27.02.2019 - 44,4 тис. грн.</t>
  </si>
  <si>
    <t xml:space="preserve"> 25.01.2019</t>
  </si>
  <si>
    <t xml:space="preserve"> 07.02.2019</t>
  </si>
  <si>
    <t>дог.№1 від 20.02.2019 - 28,8 тис. грн.</t>
  </si>
  <si>
    <t xml:space="preserve"> 28.02.2019</t>
  </si>
  <si>
    <t xml:space="preserve"> 12.02.2019</t>
  </si>
  <si>
    <t>дог.№2 від 25.02.2019 - 121,4 тис. грн.</t>
  </si>
  <si>
    <t>1)розроблено і затверджено календарний план;2) погоджено з автором технічні вимоги; 3)проведно електронну закупівлю обладнання через систему Prozorro та укладено договір;4) замовлено фінансування в ДФ - 44.4 тис.грн.</t>
  </si>
  <si>
    <t>1)розроблено і затверджено календарний план;2) погоджено з автором технічні вимоги; 3)проведно електронну закупівлю обладнання через систему Prozorro та укладено договір;4) замовлено фінансування в ДФ - 168,8 тис.грн.</t>
  </si>
  <si>
    <t xml:space="preserve">1)розроблено і затверджено календарний план;2) погоджено з автором технічні вимоги; </t>
  </si>
  <si>
    <t>1)розроблено і затверджено календарний план;2) погоджено з автором технічні вимоги; 3)проведно електронну закупівлю обладнання через систему Prozorro та укладено договір;4) замовлено фінансування в ДФ - 121,4 тис.грн.</t>
  </si>
  <si>
    <t>06.02.2019</t>
  </si>
  <si>
    <t xml:space="preserve"> 20.02.2019</t>
  </si>
  <si>
    <t xml:space="preserve"> 28.01.2019</t>
  </si>
  <si>
    <t xml:space="preserve"> 06.02.2019</t>
  </si>
  <si>
    <t xml:space="preserve"> 05.02.2019</t>
  </si>
  <si>
    <t>наразі опрацьовується з автором проекту</t>
  </si>
  <si>
    <t>*  За наслідками проведених нарад з авторами-переможцями в черговий раз було наголошено про необхідність надання технічних, якісних вимог та кваліфікаційних критеріїв для предметів закупівель. Станом на 01.03.2019 року до управління овіти з 15 проектів були надані технічні вимоги лише по 4 проектах авторами-перемоцями проектів громадських бюджетів. В управлінні овіти розміщено на сайті Департаменту внутрішнього фінансового контролю Київської міської державної адміністрації тендерну документацію по проекту №203 "SportLand на Межовій". На разі в тендерному комітеті управління освіти готується тендерна документація по 3 проектах, а саме: №403 "Профорієнтація учнів 9-х класів Подільського району", №1173 "Сучасний Інтерактивний скеледром "12Climb" для шкіл Києва ЗЗСО №45", №326 "Інтерактивні скеледроми "12Climb" для шкіл Києва Гімназія "Введенська".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</si>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</sst>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5" fontId="6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/>
    <xf numFmtId="1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0" borderId="1" xfId="0" applyFont="1" applyFill="1" applyBorder="1"/>
    <xf numFmtId="165" fontId="14" fillId="0" borderId="1" xfId="0" applyNumberFormat="1" applyFont="1" applyFill="1" applyBorder="1"/>
    <xf numFmtId="1" fontId="15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6" fillId="0" borderId="0" xfId="0" applyFont="1" applyFill="1" applyAlignment="1">
      <alignment vertical="center" wrapText="1"/>
    </xf>
    <xf numFmtId="165" fontId="16" fillId="0" borderId="0" xfId="0" applyNumberFormat="1" applyFont="1" applyFill="1" applyAlignment="1">
      <alignment vertical="center" wrapText="1"/>
    </xf>
    <xf numFmtId="166" fontId="4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/>
    <xf numFmtId="0" fontId="4" fillId="0" borderId="1" xfId="0" applyFont="1" applyFill="1" applyBorder="1" applyAlignment="1">
      <alignment vertical="center" wrapText="1"/>
    </xf>
    <xf numFmtId="166" fontId="4" fillId="0" borderId="1" xfId="0" applyNumberFormat="1" applyFont="1" applyFill="1" applyBorder="1" applyAlignment="1">
      <alignment vertical="center" wrapText="1"/>
    </xf>
    <xf numFmtId="166" fontId="17" fillId="0" borderId="1" xfId="0" applyNumberFormat="1" applyFont="1" applyFill="1" applyBorder="1"/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view="pageBreakPreview" topLeftCell="D1" zoomScale="86" zoomScaleNormal="90" zoomScaleSheetLayoutView="86" workbookViewId="0">
      <selection activeCell="K23" sqref="K23"/>
    </sheetView>
  </sheetViews>
  <sheetFormatPr defaultColWidth="8.85546875" defaultRowHeight="15" x14ac:dyDescent="0.25"/>
  <cols>
    <col min="1" max="1" width="3.85546875" style="15" customWidth="1"/>
    <col min="2" max="2" width="21.28515625" style="15" customWidth="1"/>
    <col min="3" max="3" width="9.85546875" style="15" customWidth="1"/>
    <col min="4" max="4" width="20.5703125" style="15" customWidth="1"/>
    <col min="5" max="5" width="16.28515625" style="15" customWidth="1"/>
    <col min="6" max="6" width="15.7109375" style="15" customWidth="1"/>
    <col min="7" max="7" width="14.28515625" style="15" customWidth="1"/>
    <col min="8" max="8" width="12.5703125" style="15" customWidth="1"/>
    <col min="9" max="9" width="25.140625" style="15" customWidth="1"/>
    <col min="10" max="10" width="11.140625" style="15" customWidth="1"/>
    <col min="11" max="11" width="17.140625" style="15" customWidth="1"/>
    <col min="12" max="12" width="11.5703125" style="15" customWidth="1"/>
    <col min="13" max="13" width="7.5703125" style="15" customWidth="1"/>
    <col min="14" max="14" width="10" style="15" customWidth="1"/>
    <col min="15" max="15" width="7.42578125" style="15" customWidth="1"/>
    <col min="16" max="16" width="23" style="15" customWidth="1"/>
    <col min="17" max="16384" width="8.85546875" style="15"/>
  </cols>
  <sheetData>
    <row r="1" spans="1:16" ht="15.75" x14ac:dyDescent="0.25">
      <c r="A1" s="13"/>
      <c r="B1" s="13"/>
      <c r="C1" s="13"/>
      <c r="D1" s="13"/>
      <c r="E1" s="14"/>
      <c r="F1" s="14"/>
      <c r="G1" s="62" t="s">
        <v>16</v>
      </c>
      <c r="H1" s="62"/>
      <c r="I1" s="62"/>
      <c r="J1" s="62"/>
      <c r="K1" s="14"/>
      <c r="L1" s="14"/>
      <c r="M1" s="13"/>
      <c r="N1" s="13"/>
      <c r="O1" s="13"/>
      <c r="P1" s="13"/>
    </row>
    <row r="2" spans="1:16" ht="15.75" x14ac:dyDescent="0.25">
      <c r="A2" s="13"/>
      <c r="B2" s="62" t="s">
        <v>86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3"/>
      <c r="P2" s="13"/>
    </row>
    <row r="3" spans="1:16" ht="15.75" x14ac:dyDescent="0.25">
      <c r="A3" s="13"/>
      <c r="B3" s="13"/>
      <c r="C3" s="13"/>
      <c r="D3" s="13"/>
      <c r="E3" s="24"/>
      <c r="F3" s="24"/>
      <c r="G3" s="62" t="s">
        <v>87</v>
      </c>
      <c r="H3" s="62"/>
      <c r="I3" s="62"/>
      <c r="J3" s="24"/>
      <c r="K3" s="24"/>
      <c r="L3" s="24"/>
      <c r="M3" s="13"/>
      <c r="N3" s="13"/>
      <c r="O3" s="13"/>
      <c r="P3" s="13"/>
    </row>
    <row r="4" spans="1:16" hidden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63" t="s">
        <v>0</v>
      </c>
      <c r="B5" s="63" t="s">
        <v>1</v>
      </c>
      <c r="C5" s="63" t="s">
        <v>2</v>
      </c>
      <c r="D5" s="63" t="s">
        <v>3</v>
      </c>
      <c r="E5" s="63" t="s">
        <v>4</v>
      </c>
      <c r="F5" s="76" t="s">
        <v>5</v>
      </c>
      <c r="G5" s="76" t="s">
        <v>6</v>
      </c>
      <c r="H5" s="76" t="s">
        <v>7</v>
      </c>
      <c r="I5" s="76" t="s">
        <v>8</v>
      </c>
      <c r="J5" s="77" t="s">
        <v>9</v>
      </c>
      <c r="K5" s="77"/>
      <c r="L5" s="77"/>
      <c r="M5" s="77"/>
      <c r="N5" s="77"/>
      <c r="O5" s="77"/>
      <c r="P5" s="63" t="s">
        <v>13</v>
      </c>
    </row>
    <row r="6" spans="1:16" ht="30" customHeight="1" x14ac:dyDescent="0.25">
      <c r="A6" s="64"/>
      <c r="B6" s="64"/>
      <c r="C6" s="64"/>
      <c r="D6" s="64"/>
      <c r="E6" s="64"/>
      <c r="F6" s="76"/>
      <c r="G6" s="76"/>
      <c r="H6" s="76"/>
      <c r="I6" s="76"/>
      <c r="J6" s="76" t="s">
        <v>14</v>
      </c>
      <c r="K6" s="78" t="s">
        <v>15</v>
      </c>
      <c r="L6" s="77" t="s">
        <v>10</v>
      </c>
      <c r="M6" s="77"/>
      <c r="N6" s="81" t="s">
        <v>18</v>
      </c>
      <c r="O6" s="82"/>
      <c r="P6" s="64"/>
    </row>
    <row r="7" spans="1:16" ht="99.75" customHeight="1" x14ac:dyDescent="0.25">
      <c r="A7" s="65"/>
      <c r="B7" s="65"/>
      <c r="C7" s="65"/>
      <c r="D7" s="65"/>
      <c r="E7" s="65"/>
      <c r="F7" s="76"/>
      <c r="G7" s="76"/>
      <c r="H7" s="76"/>
      <c r="I7" s="76"/>
      <c r="J7" s="76"/>
      <c r="K7" s="79"/>
      <c r="L7" s="26" t="s">
        <v>11</v>
      </c>
      <c r="M7" s="26" t="s">
        <v>12</v>
      </c>
      <c r="N7" s="26" t="s">
        <v>11</v>
      </c>
      <c r="O7" s="26" t="s">
        <v>12</v>
      </c>
      <c r="P7" s="65"/>
    </row>
    <row r="8" spans="1:16" x14ac:dyDescent="0.25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</row>
    <row r="9" spans="1:16" ht="20.25" customHeight="1" x14ac:dyDescent="0.25">
      <c r="A9" s="80" t="s">
        <v>85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</row>
    <row r="10" spans="1:16" ht="72" customHeight="1" x14ac:dyDescent="0.25">
      <c r="A10" s="26">
        <v>1</v>
      </c>
      <c r="B10" s="3" t="s">
        <v>82</v>
      </c>
      <c r="C10" s="27">
        <v>40</v>
      </c>
      <c r="D10" s="27" t="s">
        <v>29</v>
      </c>
      <c r="E10" s="3" t="s">
        <v>19</v>
      </c>
      <c r="F10" s="27" t="s">
        <v>20</v>
      </c>
      <c r="G10" s="5" t="s">
        <v>103</v>
      </c>
      <c r="H10" s="5" t="s">
        <v>103</v>
      </c>
      <c r="I10" s="16"/>
      <c r="J10" s="30">
        <v>123</v>
      </c>
      <c r="K10" s="25"/>
      <c r="L10" s="26"/>
      <c r="M10" s="12"/>
      <c r="N10" s="26"/>
      <c r="O10" s="12"/>
      <c r="P10" s="17"/>
    </row>
    <row r="11" spans="1:16" ht="29.25" customHeight="1" x14ac:dyDescent="0.25">
      <c r="A11" s="28"/>
      <c r="B11" s="69" t="s">
        <v>35</v>
      </c>
      <c r="C11" s="70"/>
      <c r="D11" s="70"/>
      <c r="E11" s="70"/>
      <c r="F11" s="70"/>
      <c r="G11" s="70"/>
      <c r="H11" s="70"/>
      <c r="I11" s="71"/>
      <c r="J11" s="58">
        <v>123</v>
      </c>
      <c r="K11" s="27"/>
      <c r="L11" s="28"/>
      <c r="M11" s="12"/>
      <c r="N11" s="28"/>
      <c r="O11" s="12"/>
      <c r="P11" s="17"/>
    </row>
    <row r="12" spans="1:16" ht="141.75" customHeight="1" x14ac:dyDescent="0.25">
      <c r="A12" s="36">
        <v>2</v>
      </c>
      <c r="B12" s="3" t="s">
        <v>83</v>
      </c>
      <c r="C12" s="1">
        <v>115</v>
      </c>
      <c r="D12" s="1" t="s">
        <v>30</v>
      </c>
      <c r="E12" s="3" t="s">
        <v>21</v>
      </c>
      <c r="F12" s="27" t="s">
        <v>17</v>
      </c>
      <c r="G12" s="4" t="s">
        <v>89</v>
      </c>
      <c r="H12" s="5" t="s">
        <v>88</v>
      </c>
      <c r="I12" s="1" t="s">
        <v>90</v>
      </c>
      <c r="J12" s="30">
        <v>82.44</v>
      </c>
      <c r="K12" s="60" t="s">
        <v>97</v>
      </c>
      <c r="L12" s="31"/>
      <c r="M12" s="33"/>
      <c r="N12" s="34"/>
      <c r="O12" s="33"/>
      <c r="P12" s="17"/>
    </row>
    <row r="13" spans="1:16" ht="124.5" customHeight="1" x14ac:dyDescent="0.25">
      <c r="A13" s="36">
        <v>3</v>
      </c>
      <c r="B13" s="3" t="s">
        <v>22</v>
      </c>
      <c r="C13" s="27">
        <v>149</v>
      </c>
      <c r="D13" s="1" t="s">
        <v>31</v>
      </c>
      <c r="E13" s="3" t="s">
        <v>23</v>
      </c>
      <c r="F13" s="27" t="s">
        <v>17</v>
      </c>
      <c r="G13" s="4" t="s">
        <v>92</v>
      </c>
      <c r="H13" s="5" t="s">
        <v>91</v>
      </c>
      <c r="I13" s="1" t="s">
        <v>93</v>
      </c>
      <c r="J13" s="30">
        <v>196.8</v>
      </c>
      <c r="K13" s="60" t="s">
        <v>98</v>
      </c>
      <c r="L13" s="31"/>
      <c r="M13" s="33"/>
      <c r="N13" s="31"/>
      <c r="O13" s="33"/>
      <c r="P13" s="25"/>
    </row>
    <row r="14" spans="1:16" ht="69.75" customHeight="1" x14ac:dyDescent="0.25">
      <c r="A14" s="36">
        <v>4</v>
      </c>
      <c r="B14" s="3" t="s">
        <v>24</v>
      </c>
      <c r="C14" s="27">
        <v>294</v>
      </c>
      <c r="D14" s="2" t="s">
        <v>32</v>
      </c>
      <c r="E14" s="3" t="s">
        <v>25</v>
      </c>
      <c r="F14" s="27" t="s">
        <v>17</v>
      </c>
      <c r="G14" s="4" t="s">
        <v>94</v>
      </c>
      <c r="H14" s="5" t="s">
        <v>91</v>
      </c>
      <c r="I14" s="32"/>
      <c r="J14" s="30">
        <v>54</v>
      </c>
      <c r="K14" s="60" t="s">
        <v>99</v>
      </c>
      <c r="L14" s="31"/>
      <c r="M14" s="33"/>
      <c r="N14" s="31"/>
      <c r="O14" s="33"/>
      <c r="P14" s="17"/>
    </row>
    <row r="15" spans="1:16" ht="68.25" customHeight="1" x14ac:dyDescent="0.25">
      <c r="A15" s="36">
        <v>5</v>
      </c>
      <c r="B15" s="3" t="s">
        <v>24</v>
      </c>
      <c r="C15" s="27">
        <v>301</v>
      </c>
      <c r="D15" s="2" t="s">
        <v>33</v>
      </c>
      <c r="E15" s="3" t="s">
        <v>25</v>
      </c>
      <c r="F15" s="27" t="s">
        <v>17</v>
      </c>
      <c r="G15" s="4" t="s">
        <v>94</v>
      </c>
      <c r="H15" s="5" t="s">
        <v>91</v>
      </c>
      <c r="I15" s="35"/>
      <c r="J15" s="30">
        <v>60</v>
      </c>
      <c r="K15" s="60" t="s">
        <v>99</v>
      </c>
      <c r="L15" s="31"/>
      <c r="M15" s="33"/>
      <c r="N15" s="31"/>
      <c r="O15" s="33"/>
      <c r="P15" s="17"/>
    </row>
    <row r="16" spans="1:16" ht="134.25" customHeight="1" x14ac:dyDescent="0.25">
      <c r="A16" s="26">
        <v>6</v>
      </c>
      <c r="B16" s="3" t="s">
        <v>26</v>
      </c>
      <c r="C16" s="27">
        <v>389</v>
      </c>
      <c r="D16" s="3" t="s">
        <v>34</v>
      </c>
      <c r="E16" s="3" t="s">
        <v>27</v>
      </c>
      <c r="F16" s="27" t="s">
        <v>17</v>
      </c>
      <c r="G16" s="4" t="s">
        <v>95</v>
      </c>
      <c r="H16" s="5" t="s">
        <v>91</v>
      </c>
      <c r="I16" s="1" t="s">
        <v>96</v>
      </c>
      <c r="J16" s="30">
        <v>186.15600000000001</v>
      </c>
      <c r="K16" s="60" t="s">
        <v>100</v>
      </c>
      <c r="L16" s="26"/>
      <c r="M16" s="12"/>
      <c r="N16" s="26"/>
      <c r="O16" s="12"/>
      <c r="P16" s="17"/>
    </row>
    <row r="17" spans="1:16" ht="64.5" customHeight="1" x14ac:dyDescent="0.25">
      <c r="A17" s="26">
        <v>7</v>
      </c>
      <c r="B17" s="3" t="s">
        <v>28</v>
      </c>
      <c r="C17" s="27">
        <v>394</v>
      </c>
      <c r="D17" s="3" t="s">
        <v>34</v>
      </c>
      <c r="E17" s="3" t="s">
        <v>27</v>
      </c>
      <c r="F17" s="1" t="s">
        <v>17</v>
      </c>
      <c r="G17" s="4" t="s">
        <v>94</v>
      </c>
      <c r="H17" s="5" t="s">
        <v>91</v>
      </c>
      <c r="I17" s="35"/>
      <c r="J17" s="30">
        <v>270.60000000000002</v>
      </c>
      <c r="K17" s="60" t="s">
        <v>99</v>
      </c>
      <c r="L17" s="31"/>
      <c r="M17" s="33"/>
      <c r="N17" s="31"/>
      <c r="O17" s="37"/>
      <c r="P17" s="3"/>
    </row>
    <row r="18" spans="1:16" ht="30.75" customHeight="1" x14ac:dyDescent="0.25">
      <c r="A18" s="28"/>
      <c r="B18" s="69" t="s">
        <v>36</v>
      </c>
      <c r="C18" s="70"/>
      <c r="D18" s="70"/>
      <c r="E18" s="70"/>
      <c r="F18" s="70"/>
      <c r="G18" s="70"/>
      <c r="H18" s="70"/>
      <c r="I18" s="71"/>
      <c r="J18" s="52">
        <f>J12+J13+J14+J15+J16+J17</f>
        <v>849.99599999999998</v>
      </c>
      <c r="K18" s="32"/>
      <c r="L18" s="31"/>
      <c r="M18" s="33"/>
      <c r="N18" s="31"/>
      <c r="O18" s="37"/>
      <c r="P18" s="3"/>
    </row>
    <row r="19" spans="1:16" ht="108.75" customHeight="1" x14ac:dyDescent="0.25">
      <c r="A19" s="26">
        <v>8</v>
      </c>
      <c r="B19" s="3" t="s">
        <v>37</v>
      </c>
      <c r="C19" s="27">
        <v>220</v>
      </c>
      <c r="D19" s="36" t="s">
        <v>39</v>
      </c>
      <c r="E19" s="3" t="s">
        <v>38</v>
      </c>
      <c r="F19" s="1" t="s">
        <v>40</v>
      </c>
      <c r="G19" s="4" t="s">
        <v>104</v>
      </c>
      <c r="H19" s="5" t="s">
        <v>101</v>
      </c>
      <c r="I19" s="35"/>
      <c r="J19" s="30">
        <v>277.3</v>
      </c>
      <c r="K19" s="1" t="s">
        <v>99</v>
      </c>
      <c r="L19" s="31"/>
      <c r="M19" s="33"/>
      <c r="N19" s="31"/>
      <c r="O19" s="37"/>
      <c r="P19" s="3"/>
    </row>
    <row r="20" spans="1:16" ht="29.25" customHeight="1" x14ac:dyDescent="0.25">
      <c r="A20" s="18"/>
      <c r="B20" s="66" t="s">
        <v>41</v>
      </c>
      <c r="C20" s="67"/>
      <c r="D20" s="67"/>
      <c r="E20" s="67"/>
      <c r="F20" s="67"/>
      <c r="G20" s="67"/>
      <c r="H20" s="67"/>
      <c r="I20" s="68"/>
      <c r="J20" s="58">
        <v>277.3</v>
      </c>
      <c r="K20" s="42"/>
      <c r="L20" s="43"/>
      <c r="M20" s="44"/>
      <c r="N20" s="45"/>
      <c r="O20" s="39"/>
      <c r="P20" s="19"/>
    </row>
    <row r="21" spans="1:16" ht="92.25" customHeight="1" x14ac:dyDescent="0.25">
      <c r="A21" s="20">
        <v>9</v>
      </c>
      <c r="B21" s="3" t="s">
        <v>42</v>
      </c>
      <c r="C21" s="27">
        <v>400</v>
      </c>
      <c r="D21" s="36" t="s">
        <v>45</v>
      </c>
      <c r="E21" s="53" t="s">
        <v>43</v>
      </c>
      <c r="F21" s="53" t="s">
        <v>44</v>
      </c>
      <c r="G21" s="4" t="s">
        <v>106</v>
      </c>
      <c r="H21" s="5" t="s">
        <v>105</v>
      </c>
      <c r="I21" s="46"/>
      <c r="J21" s="3">
        <v>726.26900000000001</v>
      </c>
      <c r="K21" s="46"/>
      <c r="L21" s="46"/>
      <c r="M21" s="46"/>
      <c r="N21" s="46"/>
      <c r="O21" s="40"/>
      <c r="P21" s="21"/>
    </row>
    <row r="22" spans="1:16" ht="44.25" customHeight="1" x14ac:dyDescent="0.25">
      <c r="A22" s="22"/>
      <c r="B22" s="69" t="s">
        <v>46</v>
      </c>
      <c r="C22" s="70"/>
      <c r="D22" s="70"/>
      <c r="E22" s="70"/>
      <c r="F22" s="70"/>
      <c r="G22" s="70"/>
      <c r="H22" s="70"/>
      <c r="I22" s="71"/>
      <c r="J22" s="57">
        <v>726.26900000000001</v>
      </c>
      <c r="K22" s="46"/>
      <c r="L22" s="46"/>
      <c r="M22" s="46"/>
      <c r="N22" s="46"/>
      <c r="O22" s="40"/>
      <c r="P22" s="23"/>
    </row>
    <row r="23" spans="1:16" ht="59.25" customHeight="1" x14ac:dyDescent="0.25">
      <c r="A23" s="22">
        <v>10</v>
      </c>
      <c r="B23" s="3" t="s">
        <v>47</v>
      </c>
      <c r="C23" s="29">
        <v>199</v>
      </c>
      <c r="D23" s="36" t="s">
        <v>71</v>
      </c>
      <c r="E23" s="3" t="s">
        <v>48</v>
      </c>
      <c r="F23" s="54" t="s">
        <v>49</v>
      </c>
      <c r="G23" s="4" t="s">
        <v>108</v>
      </c>
      <c r="H23" s="5" t="s">
        <v>102</v>
      </c>
      <c r="I23" s="46"/>
      <c r="J23" s="55">
        <v>964.06799999999998</v>
      </c>
      <c r="K23" s="40"/>
      <c r="L23" s="46"/>
      <c r="M23" s="46"/>
      <c r="N23" s="46"/>
      <c r="O23" s="40"/>
      <c r="P23" s="23"/>
    </row>
    <row r="24" spans="1:16" ht="61.5" customHeight="1" x14ac:dyDescent="0.25">
      <c r="A24" s="22">
        <f t="shared" ref="A24" si="0">10+1</f>
        <v>11</v>
      </c>
      <c r="B24" s="3" t="s">
        <v>50</v>
      </c>
      <c r="C24" s="40">
        <v>203</v>
      </c>
      <c r="D24" s="36" t="s">
        <v>71</v>
      </c>
      <c r="E24" s="3" t="s">
        <v>48</v>
      </c>
      <c r="F24" s="54" t="s">
        <v>49</v>
      </c>
      <c r="G24" s="4" t="s">
        <v>108</v>
      </c>
      <c r="H24" s="5" t="s">
        <v>102</v>
      </c>
      <c r="I24" s="46"/>
      <c r="J24" s="55">
        <v>979.59</v>
      </c>
      <c r="K24" s="46"/>
      <c r="L24" s="46"/>
      <c r="M24" s="46"/>
      <c r="N24" s="46"/>
      <c r="O24" s="40"/>
      <c r="P24" s="23"/>
    </row>
    <row r="25" spans="1:16" ht="69" customHeight="1" x14ac:dyDescent="0.25">
      <c r="A25" s="22">
        <v>12</v>
      </c>
      <c r="B25" s="3" t="s">
        <v>51</v>
      </c>
      <c r="C25" s="29">
        <v>403</v>
      </c>
      <c r="D25" s="32"/>
      <c r="E25" s="3" t="s">
        <v>52</v>
      </c>
      <c r="F25" s="54" t="s">
        <v>49</v>
      </c>
      <c r="G25" s="4" t="s">
        <v>108</v>
      </c>
      <c r="H25" s="5" t="s">
        <v>102</v>
      </c>
      <c r="I25" s="47"/>
      <c r="J25" s="55">
        <v>289.62</v>
      </c>
      <c r="K25" s="32"/>
      <c r="L25" s="48"/>
      <c r="M25" s="33"/>
      <c r="N25" s="48"/>
      <c r="O25" s="37"/>
      <c r="P25" s="17"/>
    </row>
    <row r="26" spans="1:16" ht="52.5" customHeight="1" x14ac:dyDescent="0.25">
      <c r="A26" s="22">
        <f>A25+1</f>
        <v>13</v>
      </c>
      <c r="B26" s="3" t="s">
        <v>53</v>
      </c>
      <c r="C26" s="29">
        <v>493</v>
      </c>
      <c r="D26" s="1" t="s">
        <v>72</v>
      </c>
      <c r="E26" s="3" t="s">
        <v>54</v>
      </c>
      <c r="F26" s="54" t="s">
        <v>49</v>
      </c>
      <c r="G26" s="4" t="s">
        <v>108</v>
      </c>
      <c r="H26" s="5" t="s">
        <v>102</v>
      </c>
      <c r="I26" s="32"/>
      <c r="J26" s="55">
        <v>794.4</v>
      </c>
      <c r="K26" s="32"/>
      <c r="L26" s="48"/>
      <c r="M26" s="33"/>
      <c r="N26" s="48"/>
      <c r="O26" s="37"/>
      <c r="P26" s="3"/>
    </row>
    <row r="27" spans="1:16" ht="63.75" customHeight="1" x14ac:dyDescent="0.25">
      <c r="A27" s="22">
        <f t="shared" ref="A27:A37" si="1">A26+1</f>
        <v>14</v>
      </c>
      <c r="B27" s="3" t="s">
        <v>55</v>
      </c>
      <c r="C27" s="29">
        <v>719</v>
      </c>
      <c r="D27" s="1" t="s">
        <v>73</v>
      </c>
      <c r="E27" s="3" t="s">
        <v>56</v>
      </c>
      <c r="F27" s="54" t="s">
        <v>49</v>
      </c>
      <c r="G27" s="4" t="s">
        <v>108</v>
      </c>
      <c r="H27" s="5" t="s">
        <v>102</v>
      </c>
      <c r="I27" s="32"/>
      <c r="J27" s="55">
        <v>387</v>
      </c>
      <c r="K27" s="32"/>
      <c r="L27" s="48"/>
      <c r="M27" s="33"/>
      <c r="N27" s="48"/>
      <c r="O27" s="37"/>
      <c r="P27" s="3"/>
    </row>
    <row r="28" spans="1:16" ht="63.75" customHeight="1" x14ac:dyDescent="0.25">
      <c r="A28" s="22">
        <f t="shared" si="1"/>
        <v>15</v>
      </c>
      <c r="B28" s="3" t="s">
        <v>57</v>
      </c>
      <c r="C28" s="29">
        <v>731</v>
      </c>
      <c r="D28" s="1" t="s">
        <v>74</v>
      </c>
      <c r="E28" s="3" t="s">
        <v>58</v>
      </c>
      <c r="F28" s="54" t="s">
        <v>49</v>
      </c>
      <c r="G28" s="4" t="s">
        <v>108</v>
      </c>
      <c r="H28" s="5" t="s">
        <v>102</v>
      </c>
      <c r="I28" s="32"/>
      <c r="J28" s="55">
        <v>193</v>
      </c>
      <c r="K28" s="32"/>
      <c r="L28" s="48"/>
      <c r="M28" s="33"/>
      <c r="N28" s="48"/>
      <c r="O28" s="37"/>
      <c r="P28" s="25"/>
    </row>
    <row r="29" spans="1:16" ht="45" x14ac:dyDescent="0.25">
      <c r="A29" s="22">
        <f t="shared" si="1"/>
        <v>16</v>
      </c>
      <c r="B29" s="3" t="s">
        <v>59</v>
      </c>
      <c r="C29" s="29">
        <v>736</v>
      </c>
      <c r="D29" s="1" t="s">
        <v>75</v>
      </c>
      <c r="E29" s="3" t="s">
        <v>58</v>
      </c>
      <c r="F29" s="54" t="s">
        <v>49</v>
      </c>
      <c r="G29" s="4" t="s">
        <v>108</v>
      </c>
      <c r="H29" s="5" t="s">
        <v>102</v>
      </c>
      <c r="I29" s="46"/>
      <c r="J29" s="55">
        <v>193</v>
      </c>
      <c r="K29" s="46"/>
      <c r="L29" s="46"/>
      <c r="M29" s="46"/>
      <c r="N29" s="46"/>
      <c r="O29" s="40"/>
      <c r="P29" s="23"/>
    </row>
    <row r="30" spans="1:16" ht="45" x14ac:dyDescent="0.25">
      <c r="A30" s="22">
        <f t="shared" si="1"/>
        <v>17</v>
      </c>
      <c r="B30" s="3" t="s">
        <v>60</v>
      </c>
      <c r="C30" s="29">
        <v>739</v>
      </c>
      <c r="D30" s="1" t="s">
        <v>76</v>
      </c>
      <c r="E30" s="3" t="s">
        <v>58</v>
      </c>
      <c r="F30" s="54" t="s">
        <v>49</v>
      </c>
      <c r="G30" s="4" t="s">
        <v>108</v>
      </c>
      <c r="H30" s="5" t="s">
        <v>102</v>
      </c>
      <c r="I30" s="46"/>
      <c r="J30" s="55">
        <v>193</v>
      </c>
      <c r="K30" s="46"/>
      <c r="L30" s="46"/>
      <c r="M30" s="46"/>
      <c r="N30" s="46"/>
      <c r="O30" s="40"/>
      <c r="P30" s="23"/>
    </row>
    <row r="31" spans="1:16" ht="45" x14ac:dyDescent="0.25">
      <c r="A31" s="22">
        <f t="shared" si="1"/>
        <v>18</v>
      </c>
      <c r="B31" s="3" t="s">
        <v>61</v>
      </c>
      <c r="C31" s="29">
        <v>746</v>
      </c>
      <c r="D31" s="1" t="s">
        <v>77</v>
      </c>
      <c r="E31" s="3" t="s">
        <v>58</v>
      </c>
      <c r="F31" s="54" t="s">
        <v>49</v>
      </c>
      <c r="G31" s="4" t="s">
        <v>108</v>
      </c>
      <c r="H31" s="5" t="s">
        <v>102</v>
      </c>
      <c r="I31" s="46"/>
      <c r="J31" s="55">
        <v>143</v>
      </c>
      <c r="K31" s="46"/>
      <c r="L31" s="46"/>
      <c r="M31" s="46"/>
      <c r="N31" s="46"/>
      <c r="O31" s="40"/>
      <c r="P31" s="23"/>
    </row>
    <row r="32" spans="1:16" ht="45" x14ac:dyDescent="0.25">
      <c r="A32" s="22">
        <f t="shared" si="1"/>
        <v>19</v>
      </c>
      <c r="B32" s="3" t="s">
        <v>62</v>
      </c>
      <c r="C32" s="29">
        <v>751</v>
      </c>
      <c r="D32" s="1" t="s">
        <v>78</v>
      </c>
      <c r="E32" s="3" t="s">
        <v>58</v>
      </c>
      <c r="F32" s="54" t="s">
        <v>49</v>
      </c>
      <c r="G32" s="4" t="s">
        <v>108</v>
      </c>
      <c r="H32" s="5" t="s">
        <v>102</v>
      </c>
      <c r="I32" s="46"/>
      <c r="J32" s="55">
        <v>143</v>
      </c>
      <c r="K32" s="46"/>
      <c r="L32" s="46"/>
      <c r="M32" s="46"/>
      <c r="N32" s="46"/>
      <c r="O32" s="40"/>
      <c r="P32" s="23"/>
    </row>
    <row r="33" spans="1:16" ht="45" x14ac:dyDescent="0.25">
      <c r="A33" s="22">
        <f t="shared" si="1"/>
        <v>20</v>
      </c>
      <c r="B33" s="3" t="s">
        <v>63</v>
      </c>
      <c r="C33" s="29">
        <v>769</v>
      </c>
      <c r="D33" s="1" t="s">
        <v>79</v>
      </c>
      <c r="E33" s="3" t="s">
        <v>58</v>
      </c>
      <c r="F33" s="54" t="s">
        <v>49</v>
      </c>
      <c r="G33" s="4" t="s">
        <v>108</v>
      </c>
      <c r="H33" s="5" t="s">
        <v>102</v>
      </c>
      <c r="I33" s="46"/>
      <c r="J33" s="55">
        <v>143</v>
      </c>
      <c r="K33" s="46"/>
      <c r="L33" s="46"/>
      <c r="M33" s="46"/>
      <c r="N33" s="46"/>
      <c r="O33" s="40"/>
      <c r="P33" s="23"/>
    </row>
    <row r="34" spans="1:16" ht="45" x14ac:dyDescent="0.25">
      <c r="A34" s="22">
        <f t="shared" si="1"/>
        <v>21</v>
      </c>
      <c r="B34" s="3" t="s">
        <v>64</v>
      </c>
      <c r="C34" s="29">
        <v>770</v>
      </c>
      <c r="D34" s="1" t="s">
        <v>80</v>
      </c>
      <c r="E34" s="3" t="s">
        <v>58</v>
      </c>
      <c r="F34" s="54" t="s">
        <v>49</v>
      </c>
      <c r="G34" s="4" t="s">
        <v>108</v>
      </c>
      <c r="H34" s="5" t="s">
        <v>102</v>
      </c>
      <c r="I34" s="46"/>
      <c r="J34" s="55">
        <v>143</v>
      </c>
      <c r="K34" s="46"/>
      <c r="L34" s="46"/>
      <c r="M34" s="46"/>
      <c r="N34" s="46"/>
      <c r="O34" s="40"/>
      <c r="P34" s="23"/>
    </row>
    <row r="35" spans="1:16" ht="30" x14ac:dyDescent="0.25">
      <c r="A35" s="22">
        <f t="shared" si="1"/>
        <v>22</v>
      </c>
      <c r="B35" s="3" t="s">
        <v>65</v>
      </c>
      <c r="C35" s="29">
        <v>1107</v>
      </c>
      <c r="D35" s="1" t="s">
        <v>81</v>
      </c>
      <c r="E35" s="3" t="s">
        <v>66</v>
      </c>
      <c r="F35" s="54" t="s">
        <v>49</v>
      </c>
      <c r="G35" s="4" t="s">
        <v>108</v>
      </c>
      <c r="H35" s="5" t="s">
        <v>102</v>
      </c>
      <c r="I35" s="46"/>
      <c r="J35" s="55">
        <v>396</v>
      </c>
      <c r="K35" s="46"/>
      <c r="L35" s="46"/>
      <c r="M35" s="46"/>
      <c r="N35" s="46"/>
      <c r="O35" s="40"/>
      <c r="P35" s="23"/>
    </row>
    <row r="36" spans="1:16" ht="75" x14ac:dyDescent="0.25">
      <c r="A36" s="22">
        <f t="shared" si="1"/>
        <v>23</v>
      </c>
      <c r="B36" s="3" t="s">
        <v>67</v>
      </c>
      <c r="C36" s="29">
        <v>326</v>
      </c>
      <c r="D36" s="1" t="s">
        <v>72</v>
      </c>
      <c r="E36" s="3" t="s">
        <v>68</v>
      </c>
      <c r="F36" s="54" t="s">
        <v>49</v>
      </c>
      <c r="G36" s="4" t="s">
        <v>108</v>
      </c>
      <c r="H36" s="5" t="s">
        <v>102</v>
      </c>
      <c r="I36" s="46"/>
      <c r="J36" s="55">
        <v>122.09</v>
      </c>
      <c r="K36" s="46"/>
      <c r="L36" s="46"/>
      <c r="M36" s="46"/>
      <c r="N36" s="46"/>
      <c r="O36" s="40"/>
      <c r="P36" s="23"/>
    </row>
    <row r="37" spans="1:16" ht="60" x14ac:dyDescent="0.25">
      <c r="A37" s="22">
        <f t="shared" si="1"/>
        <v>24</v>
      </c>
      <c r="B37" s="3" t="s">
        <v>69</v>
      </c>
      <c r="C37" s="29">
        <v>1173</v>
      </c>
      <c r="D37" s="1" t="s">
        <v>79</v>
      </c>
      <c r="E37" s="3" t="s">
        <v>68</v>
      </c>
      <c r="F37" s="54" t="s">
        <v>49</v>
      </c>
      <c r="G37" s="4" t="s">
        <v>108</v>
      </c>
      <c r="H37" s="5" t="s">
        <v>102</v>
      </c>
      <c r="I37" s="46"/>
      <c r="J37" s="55">
        <v>122.09</v>
      </c>
      <c r="K37" s="46"/>
      <c r="L37" s="46"/>
      <c r="M37" s="46"/>
      <c r="N37" s="46"/>
      <c r="O37" s="40"/>
      <c r="P37" s="23"/>
    </row>
    <row r="38" spans="1:16" ht="22.5" customHeight="1" x14ac:dyDescent="0.25">
      <c r="A38" s="22"/>
      <c r="B38" s="69" t="s">
        <v>70</v>
      </c>
      <c r="C38" s="70"/>
      <c r="D38" s="70"/>
      <c r="E38" s="70"/>
      <c r="F38" s="70"/>
      <c r="G38" s="70"/>
      <c r="H38" s="70"/>
      <c r="I38" s="71"/>
      <c r="J38" s="56">
        <f>J37+J36+J35+J34+J33+J32+J31+J30+J29+J28+J27+J26+J25+J24+J23</f>
        <v>5205.8580000000002</v>
      </c>
      <c r="L38" s="46"/>
      <c r="M38" s="46"/>
      <c r="N38" s="46"/>
      <c r="O38" s="40"/>
      <c r="P38" s="23"/>
    </row>
    <row r="39" spans="1:16" ht="24" customHeight="1" x14ac:dyDescent="0.25">
      <c r="A39" s="22"/>
      <c r="B39" s="72" t="s">
        <v>84</v>
      </c>
      <c r="C39" s="73"/>
      <c r="D39" s="73"/>
      <c r="E39" s="73"/>
      <c r="F39" s="73"/>
      <c r="G39" s="73"/>
      <c r="H39" s="73"/>
      <c r="I39" s="74"/>
      <c r="J39" s="59">
        <f>J38+J22+J20+J18+J11</f>
        <v>7182.4230000000007</v>
      </c>
      <c r="K39" s="42"/>
      <c r="L39" s="43"/>
      <c r="M39" s="42"/>
      <c r="N39" s="43"/>
      <c r="O39" s="38"/>
      <c r="P39" s="19"/>
    </row>
    <row r="40" spans="1:16" x14ac:dyDescent="0.25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1"/>
    </row>
    <row r="41" spans="1:16" ht="118.5" customHeight="1" x14ac:dyDescent="0.25">
      <c r="B41" s="61" t="s">
        <v>107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</row>
    <row r="42" spans="1:16" ht="9.75" customHeight="1" x14ac:dyDescent="0.25">
      <c r="B42" s="50"/>
      <c r="C42" s="50"/>
      <c r="D42" s="50"/>
      <c r="E42" s="50"/>
      <c r="F42" s="50"/>
      <c r="G42" s="50"/>
      <c r="H42" s="51"/>
      <c r="I42" s="50"/>
      <c r="J42" s="50"/>
      <c r="K42" s="50"/>
      <c r="L42" s="50"/>
      <c r="M42" s="49"/>
      <c r="N42" s="49"/>
      <c r="O42" s="41"/>
    </row>
    <row r="43" spans="1:16" ht="20.25" x14ac:dyDescent="0.25">
      <c r="B43" s="9"/>
      <c r="C43" s="9"/>
      <c r="D43" s="6"/>
      <c r="E43" s="10"/>
      <c r="F43" s="10"/>
      <c r="G43" s="10"/>
      <c r="H43" s="7"/>
      <c r="I43" s="6"/>
      <c r="J43" s="6"/>
      <c r="K43" s="6"/>
      <c r="L43" s="8"/>
    </row>
    <row r="44" spans="1:16" ht="30" customHeight="1" x14ac:dyDescent="0.25">
      <c r="B44" s="9"/>
      <c r="C44" s="75"/>
      <c r="D44" s="75"/>
      <c r="E44" s="9"/>
      <c r="F44" s="9"/>
      <c r="G44" s="9"/>
      <c r="H44" s="9"/>
      <c r="I44" s="9"/>
      <c r="J44" s="9"/>
      <c r="K44" s="9"/>
      <c r="L44" s="11"/>
    </row>
  </sheetData>
  <mergeCells count="27">
    <mergeCell ref="C44:D44"/>
    <mergeCell ref="G1:J1"/>
    <mergeCell ref="G3:I3"/>
    <mergeCell ref="G5:G7"/>
    <mergeCell ref="H5:H7"/>
    <mergeCell ref="I5:I7"/>
    <mergeCell ref="J5:O5"/>
    <mergeCell ref="F5:F7"/>
    <mergeCell ref="K6:K7"/>
    <mergeCell ref="J6:J7"/>
    <mergeCell ref="A9:P9"/>
    <mergeCell ref="L6:M6"/>
    <mergeCell ref="N6:O6"/>
    <mergeCell ref="A5:A7"/>
    <mergeCell ref="B20:I20"/>
    <mergeCell ref="B22:I22"/>
    <mergeCell ref="B11:I11"/>
    <mergeCell ref="B18:I18"/>
    <mergeCell ref="B41:P41"/>
    <mergeCell ref="B2:N2"/>
    <mergeCell ref="B5:B7"/>
    <mergeCell ref="C5:C7"/>
    <mergeCell ref="D5:D7"/>
    <mergeCell ref="E5:E7"/>
    <mergeCell ref="P5:P7"/>
    <mergeCell ref="B38:I38"/>
    <mergeCell ref="B39:I39"/>
  </mergeCells>
  <pageMargins left="0.15748031496062992" right="0.15748031496062992" top="0.56999999999999995" bottom="0.62" header="0.56999999999999995" footer="0.64"/>
  <pageSetup paperSize="9" scale="63" fitToHeight="3" orientation="landscape" r:id="rId1"/>
  <rowBreaks count="2" manualBreakCount="2">
    <brk id="16" max="15" man="1"/>
    <brk id="2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rano9</dc:creator>
  <cp:lastModifiedBy>Єлінська Валентина Василівна</cp:lastModifiedBy>
  <cp:lastPrinted>2019-03-07T08:20:53Z</cp:lastPrinted>
  <dcterms:created xsi:type="dcterms:W3CDTF">2018-10-26T12:22:05Z</dcterms:created>
  <dcterms:modified xsi:type="dcterms:W3CDTF">2019-04-15T12:34:41Z</dcterms:modified>
</cp:coreProperties>
</file>