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ЛИСТИ\2024\28.06.2024\"/>
    </mc:Choice>
  </mc:AlternateContent>
  <xr:revisionPtr revIDLastSave="0" documentId="8_{4F11B08C-E0E7-41BD-AC07-E2303DE8F823}" xr6:coauthVersionLast="47" xr6:coauthVersionMax="47" xr10:uidLastSave="{00000000-0000-0000-0000-000000000000}"/>
  <bookViews>
    <workbookView xWindow="-120" yWindow="-120" windowWidth="29040" windowHeight="15840" xr2:uid="{67974828-2C1B-44A4-A963-5239A03E6D28}"/>
  </bookViews>
  <sheets>
    <sheet name="Аркуш1" sheetId="1" r:id="rId1"/>
  </sheets>
  <definedNames>
    <definedName name="_xlnm._FilterDatabase" localSheetId="0" hidden="1">Аркуш1!$B$3:$CH$734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645" i="1" l="1"/>
  <c r="CA645" i="1"/>
  <c r="BX505" i="1"/>
  <c r="BX666" i="1"/>
  <c r="BY666" i="1"/>
  <c r="BR666" i="1"/>
  <c r="BP666" i="1"/>
  <c r="BN666" i="1"/>
  <c r="BM666" i="1"/>
  <c r="BL666" i="1"/>
  <c r="BK666" i="1"/>
  <c r="BI666" i="1"/>
  <c r="BF666" i="1"/>
  <c r="BE666" i="1"/>
  <c r="BX644" i="1"/>
  <c r="BX526" i="1"/>
  <c r="BX521" i="1"/>
  <c r="BX519" i="1"/>
  <c r="BX467" i="1"/>
  <c r="BX417" i="1"/>
  <c r="BX410" i="1"/>
  <c r="BX407" i="1"/>
  <c r="BX324" i="1"/>
  <c r="BX17" i="1"/>
  <c r="BX293" i="1"/>
  <c r="BX192" i="1"/>
  <c r="BY725" i="1"/>
  <c r="BT725" i="1"/>
  <c r="BR725" i="1"/>
  <c r="BP725" i="1"/>
  <c r="BO725" i="1"/>
  <c r="BN725" i="1"/>
  <c r="BM725" i="1"/>
  <c r="BL725" i="1"/>
  <c r="BK725" i="1"/>
  <c r="BF725" i="1"/>
  <c r="BE725" i="1"/>
  <c r="BP734" i="1"/>
  <c r="BY734" i="1"/>
  <c r="BE734" i="1"/>
  <c r="BF734" i="1"/>
  <c r="BK734" i="1"/>
  <c r="BL734" i="1"/>
  <c r="BM734" i="1"/>
  <c r="BN734" i="1"/>
  <c r="BO734" i="1"/>
  <c r="BR734" i="1"/>
  <c r="BT734" i="1"/>
  <c r="CB521" i="1"/>
  <c r="BY521" i="1"/>
  <c r="CA239" i="1"/>
  <c r="CA519" i="1"/>
  <c r="CE6" i="1"/>
  <c r="CF6" i="1"/>
  <c r="CE7" i="1"/>
  <c r="CF7" i="1"/>
  <c r="CE8" i="1"/>
  <c r="CF8" i="1"/>
  <c r="CE9" i="1"/>
  <c r="CF9" i="1"/>
  <c r="CE10" i="1"/>
  <c r="CF10" i="1"/>
  <c r="CE11" i="1"/>
  <c r="CF11" i="1"/>
  <c r="CE12" i="1"/>
  <c r="CF12" i="1"/>
  <c r="CE13" i="1"/>
  <c r="CF13" i="1"/>
  <c r="CE14" i="1"/>
  <c r="CF14" i="1"/>
  <c r="CE15" i="1"/>
  <c r="CF15" i="1"/>
  <c r="CE16" i="1"/>
  <c r="CF16" i="1"/>
  <c r="CE17" i="1"/>
  <c r="CF17" i="1"/>
  <c r="CE18" i="1"/>
  <c r="CF18" i="1"/>
  <c r="CE19" i="1"/>
  <c r="CF19" i="1"/>
  <c r="CE20" i="1"/>
  <c r="CF20" i="1"/>
  <c r="CE21" i="1"/>
  <c r="CF21" i="1"/>
  <c r="CE22" i="1"/>
  <c r="CF22" i="1"/>
  <c r="CE23" i="1"/>
  <c r="CF23" i="1"/>
  <c r="CE24" i="1"/>
  <c r="CF24" i="1"/>
  <c r="CE25" i="1"/>
  <c r="CF25" i="1"/>
  <c r="CE26" i="1"/>
  <c r="CF26" i="1"/>
  <c r="CE27" i="1"/>
  <c r="CF27" i="1"/>
  <c r="CE28" i="1"/>
  <c r="CF28" i="1"/>
  <c r="CE29" i="1"/>
  <c r="CF29" i="1"/>
  <c r="CE30" i="1"/>
  <c r="CF30" i="1"/>
  <c r="CE31" i="1"/>
  <c r="CF31" i="1"/>
  <c r="CE32" i="1"/>
  <c r="CF32" i="1"/>
  <c r="CE33" i="1"/>
  <c r="CF33" i="1"/>
  <c r="CE34" i="1"/>
  <c r="CF34" i="1"/>
  <c r="CE35" i="1"/>
  <c r="CF35" i="1"/>
  <c r="CE36" i="1"/>
  <c r="CF36" i="1"/>
  <c r="CE37" i="1"/>
  <c r="CF37" i="1"/>
  <c r="CE38" i="1"/>
  <c r="CF38" i="1"/>
  <c r="CE39" i="1"/>
  <c r="CF39" i="1"/>
  <c r="CE40" i="1"/>
  <c r="CF40" i="1"/>
  <c r="CE41" i="1"/>
  <c r="CF41" i="1"/>
  <c r="CE42" i="1"/>
  <c r="CF42" i="1"/>
  <c r="CE43" i="1"/>
  <c r="CF43" i="1"/>
  <c r="CE44" i="1"/>
  <c r="CF44" i="1"/>
  <c r="CE45" i="1"/>
  <c r="CF45" i="1"/>
  <c r="CE46" i="1"/>
  <c r="CF46" i="1"/>
  <c r="CE47" i="1"/>
  <c r="CF47" i="1"/>
  <c r="CE48" i="1"/>
  <c r="CF48" i="1"/>
  <c r="CE49" i="1"/>
  <c r="CF49" i="1"/>
  <c r="CE50" i="1"/>
  <c r="CF50" i="1"/>
  <c r="CE51" i="1"/>
  <c r="CF51" i="1"/>
  <c r="CE52" i="1"/>
  <c r="CF52" i="1"/>
  <c r="CE53" i="1"/>
  <c r="CF53" i="1"/>
  <c r="CE54" i="1"/>
  <c r="CF54" i="1"/>
  <c r="CE55" i="1"/>
  <c r="CF55" i="1"/>
  <c r="CE56" i="1"/>
  <c r="CF56" i="1"/>
  <c r="CE57" i="1"/>
  <c r="CF57" i="1"/>
  <c r="CE58" i="1"/>
  <c r="CF58" i="1"/>
  <c r="CE59" i="1"/>
  <c r="CF59" i="1"/>
  <c r="CE60" i="1"/>
  <c r="CF60" i="1"/>
  <c r="CE61" i="1"/>
  <c r="CF61" i="1"/>
  <c r="CE62" i="1"/>
  <c r="CF62" i="1"/>
  <c r="CE63" i="1"/>
  <c r="CF63" i="1"/>
  <c r="CE64" i="1"/>
  <c r="CF64" i="1"/>
  <c r="CE65" i="1"/>
  <c r="CF65" i="1"/>
  <c r="CE66" i="1"/>
  <c r="CF66" i="1"/>
  <c r="CE67" i="1"/>
  <c r="CF67" i="1"/>
  <c r="CE68" i="1"/>
  <c r="CF68" i="1"/>
  <c r="CE69" i="1"/>
  <c r="CF69" i="1"/>
  <c r="CE70" i="1"/>
  <c r="CF70" i="1"/>
  <c r="CE71" i="1"/>
  <c r="CF71" i="1"/>
  <c r="CE72" i="1"/>
  <c r="CF72" i="1"/>
  <c r="CE73" i="1"/>
  <c r="CF73" i="1"/>
  <c r="CE74" i="1"/>
  <c r="CF74" i="1"/>
  <c r="CE75" i="1"/>
  <c r="CF75" i="1"/>
  <c r="CE76" i="1"/>
  <c r="CF76" i="1"/>
  <c r="CE77" i="1"/>
  <c r="CF77" i="1"/>
  <c r="CE78" i="1"/>
  <c r="CF78" i="1"/>
  <c r="CE79" i="1"/>
  <c r="CF79" i="1"/>
  <c r="CE80" i="1"/>
  <c r="CF80" i="1"/>
  <c r="CE81" i="1"/>
  <c r="CF81" i="1"/>
  <c r="CE82" i="1"/>
  <c r="CF82" i="1"/>
  <c r="CE83" i="1"/>
  <c r="CF83" i="1"/>
  <c r="CE84" i="1"/>
  <c r="CF84" i="1"/>
  <c r="CE85" i="1"/>
  <c r="CF85" i="1"/>
  <c r="CE86" i="1"/>
  <c r="CF86" i="1"/>
  <c r="CE87" i="1"/>
  <c r="CF87" i="1"/>
  <c r="CE88" i="1"/>
  <c r="CF88" i="1"/>
  <c r="CE89" i="1"/>
  <c r="CF89" i="1"/>
  <c r="CE90" i="1"/>
  <c r="CF90" i="1"/>
  <c r="CE91" i="1"/>
  <c r="CF91" i="1"/>
  <c r="CE92" i="1"/>
  <c r="CF92" i="1"/>
  <c r="CE93" i="1"/>
  <c r="CF93" i="1"/>
  <c r="CE94" i="1"/>
  <c r="CF94" i="1"/>
  <c r="CE95" i="1"/>
  <c r="CF95" i="1"/>
  <c r="CE96" i="1"/>
  <c r="CF96" i="1"/>
  <c r="CE97" i="1"/>
  <c r="CF97" i="1"/>
  <c r="CE98" i="1"/>
  <c r="CF98" i="1"/>
  <c r="CE99" i="1"/>
  <c r="CF99" i="1"/>
  <c r="CE100" i="1"/>
  <c r="CF100" i="1"/>
  <c r="CE101" i="1"/>
  <c r="CF101" i="1"/>
  <c r="CE102" i="1"/>
  <c r="CF102" i="1"/>
  <c r="CE103" i="1"/>
  <c r="CF103" i="1"/>
  <c r="CE104" i="1"/>
  <c r="CF104" i="1"/>
  <c r="CE105" i="1"/>
  <c r="CF105" i="1"/>
  <c r="CE106" i="1"/>
  <c r="CF106" i="1"/>
  <c r="CE107" i="1"/>
  <c r="CF107" i="1"/>
  <c r="CE108" i="1"/>
  <c r="CF108" i="1"/>
  <c r="CE109" i="1"/>
  <c r="CF109" i="1"/>
  <c r="CE110" i="1"/>
  <c r="CF110" i="1"/>
  <c r="CE111" i="1"/>
  <c r="CF111" i="1"/>
  <c r="CE112" i="1"/>
  <c r="CF112" i="1"/>
  <c r="CE113" i="1"/>
  <c r="CF113" i="1"/>
  <c r="CE114" i="1"/>
  <c r="CF114" i="1"/>
  <c r="CE115" i="1"/>
  <c r="CF115" i="1"/>
  <c r="CE116" i="1"/>
  <c r="CF116" i="1"/>
  <c r="CE117" i="1"/>
  <c r="CF117" i="1"/>
  <c r="CE118" i="1"/>
  <c r="CF118" i="1"/>
  <c r="CE119" i="1"/>
  <c r="CF119" i="1"/>
  <c r="CE120" i="1"/>
  <c r="CF120" i="1"/>
  <c r="CE121" i="1"/>
  <c r="CF121" i="1"/>
  <c r="CE122" i="1"/>
  <c r="CF122" i="1"/>
  <c r="CE123" i="1"/>
  <c r="CF123" i="1"/>
  <c r="CE124" i="1"/>
  <c r="CF124" i="1"/>
  <c r="CE125" i="1"/>
  <c r="CF125" i="1"/>
  <c r="CE126" i="1"/>
  <c r="CF126" i="1"/>
  <c r="CE127" i="1"/>
  <c r="CF127" i="1"/>
  <c r="CE128" i="1"/>
  <c r="CF128" i="1"/>
  <c r="CE129" i="1"/>
  <c r="CF129" i="1"/>
  <c r="CE130" i="1"/>
  <c r="CF130" i="1"/>
  <c r="CE131" i="1"/>
  <c r="CF131" i="1"/>
  <c r="CE132" i="1"/>
  <c r="CF132" i="1"/>
  <c r="CE133" i="1"/>
  <c r="CF133" i="1"/>
  <c r="CE134" i="1"/>
  <c r="CF134" i="1"/>
  <c r="CE135" i="1"/>
  <c r="CF135" i="1"/>
  <c r="CE136" i="1"/>
  <c r="CF136" i="1"/>
  <c r="CE137" i="1"/>
  <c r="CF137" i="1"/>
  <c r="CE138" i="1"/>
  <c r="CF138" i="1"/>
  <c r="CE139" i="1"/>
  <c r="CF139" i="1"/>
  <c r="CE140" i="1"/>
  <c r="CF140" i="1"/>
  <c r="CE141" i="1"/>
  <c r="CF141" i="1"/>
  <c r="CE142" i="1"/>
  <c r="CF142" i="1"/>
  <c r="CE143" i="1"/>
  <c r="CF143" i="1"/>
  <c r="CE144" i="1"/>
  <c r="CF144" i="1"/>
  <c r="CE145" i="1"/>
  <c r="CF145" i="1"/>
  <c r="CE146" i="1"/>
  <c r="CF146" i="1"/>
  <c r="CE147" i="1"/>
  <c r="CF147" i="1"/>
  <c r="CE148" i="1"/>
  <c r="CF148" i="1"/>
  <c r="CE149" i="1"/>
  <c r="CF149" i="1"/>
  <c r="CE150" i="1"/>
  <c r="CF150" i="1"/>
  <c r="CE151" i="1"/>
  <c r="CF151" i="1"/>
  <c r="CE152" i="1"/>
  <c r="CF152" i="1"/>
  <c r="CE153" i="1"/>
  <c r="CF153" i="1"/>
  <c r="CE154" i="1"/>
  <c r="CF154" i="1"/>
  <c r="CE155" i="1"/>
  <c r="CF155" i="1"/>
  <c r="CE156" i="1"/>
  <c r="CF156" i="1"/>
  <c r="CE157" i="1"/>
  <c r="CF157" i="1"/>
  <c r="CE158" i="1"/>
  <c r="CF158" i="1"/>
  <c r="CE159" i="1"/>
  <c r="CF159" i="1"/>
  <c r="CE160" i="1"/>
  <c r="CF160" i="1"/>
  <c r="CE161" i="1"/>
  <c r="CF161" i="1"/>
  <c r="CE162" i="1"/>
  <c r="CF162" i="1"/>
  <c r="CE163" i="1"/>
  <c r="CF163" i="1"/>
  <c r="CE164" i="1"/>
  <c r="CF164" i="1"/>
  <c r="CE165" i="1"/>
  <c r="CF165" i="1"/>
  <c r="CE166" i="1"/>
  <c r="CF166" i="1"/>
  <c r="CE167" i="1"/>
  <c r="CF167" i="1"/>
  <c r="CE168" i="1"/>
  <c r="CF168" i="1"/>
  <c r="CE169" i="1"/>
  <c r="CF169" i="1"/>
  <c r="CE170" i="1"/>
  <c r="CF170" i="1"/>
  <c r="CE171" i="1"/>
  <c r="CF171" i="1"/>
  <c r="CE172" i="1"/>
  <c r="CF172" i="1"/>
  <c r="CE173" i="1"/>
  <c r="CF173" i="1"/>
  <c r="CE174" i="1"/>
  <c r="CF174" i="1"/>
  <c r="CE175" i="1"/>
  <c r="CF175" i="1"/>
  <c r="CE176" i="1"/>
  <c r="CF176" i="1"/>
  <c r="CE177" i="1"/>
  <c r="CF177" i="1"/>
  <c r="CE178" i="1"/>
  <c r="CF178" i="1"/>
  <c r="CE179" i="1"/>
  <c r="CF179" i="1"/>
  <c r="CE180" i="1"/>
  <c r="CF180" i="1"/>
  <c r="CE181" i="1"/>
  <c r="CF181" i="1"/>
  <c r="CE182" i="1"/>
  <c r="CF182" i="1"/>
  <c r="CE183" i="1"/>
  <c r="CF183" i="1"/>
  <c r="CE184" i="1"/>
  <c r="CF184" i="1"/>
  <c r="CE185" i="1"/>
  <c r="CF185" i="1"/>
  <c r="CE186" i="1"/>
  <c r="CF186" i="1"/>
  <c r="CE187" i="1"/>
  <c r="CF187" i="1"/>
  <c r="CE188" i="1"/>
  <c r="CF188" i="1"/>
  <c r="CE189" i="1"/>
  <c r="CF189" i="1"/>
  <c r="CE190" i="1"/>
  <c r="CF190" i="1"/>
  <c r="CE191" i="1"/>
  <c r="CF191" i="1"/>
  <c r="CE192" i="1"/>
  <c r="CF192" i="1"/>
  <c r="CE193" i="1"/>
  <c r="CF193" i="1"/>
  <c r="CE194" i="1"/>
  <c r="CF194" i="1"/>
  <c r="CE195" i="1"/>
  <c r="CF195" i="1"/>
  <c r="CE196" i="1"/>
  <c r="CF196" i="1"/>
  <c r="CE197" i="1"/>
  <c r="CF197" i="1"/>
  <c r="CE198" i="1"/>
  <c r="CF198" i="1"/>
  <c r="CE199" i="1"/>
  <c r="CF199" i="1"/>
  <c r="CE200" i="1"/>
  <c r="CF200" i="1"/>
  <c r="CE201" i="1"/>
  <c r="CF201" i="1"/>
  <c r="CE202" i="1"/>
  <c r="CF202" i="1"/>
  <c r="CE203" i="1"/>
  <c r="CF203" i="1"/>
  <c r="CE204" i="1"/>
  <c r="CF204" i="1"/>
  <c r="CE205" i="1"/>
  <c r="CF205" i="1"/>
  <c r="CE206" i="1"/>
  <c r="CF206" i="1"/>
  <c r="CE207" i="1"/>
  <c r="CF207" i="1"/>
  <c r="CE208" i="1"/>
  <c r="CF208" i="1"/>
  <c r="CE209" i="1"/>
  <c r="CF209" i="1"/>
  <c r="CE210" i="1"/>
  <c r="CF210" i="1"/>
  <c r="CE211" i="1"/>
  <c r="CF211" i="1"/>
  <c r="CE212" i="1"/>
  <c r="CF212" i="1"/>
  <c r="CE213" i="1"/>
  <c r="CF213" i="1"/>
  <c r="CE214" i="1"/>
  <c r="CF214" i="1"/>
  <c r="CE215" i="1"/>
  <c r="CF215" i="1"/>
  <c r="CE216" i="1"/>
  <c r="CF216" i="1"/>
  <c r="CE217" i="1"/>
  <c r="CF217" i="1"/>
  <c r="CE218" i="1"/>
  <c r="CF218" i="1"/>
  <c r="CE219" i="1"/>
  <c r="CF219" i="1"/>
  <c r="CE220" i="1"/>
  <c r="CF220" i="1"/>
  <c r="CE221" i="1"/>
  <c r="CF221" i="1"/>
  <c r="CE222" i="1"/>
  <c r="CF222" i="1"/>
  <c r="CE223" i="1"/>
  <c r="CF223" i="1"/>
  <c r="CE224" i="1"/>
  <c r="CF224" i="1"/>
  <c r="CE225" i="1"/>
  <c r="CF225" i="1"/>
  <c r="CE226" i="1"/>
  <c r="CF226" i="1"/>
  <c r="CE227" i="1"/>
  <c r="CF227" i="1"/>
  <c r="CE228" i="1"/>
  <c r="CF228" i="1"/>
  <c r="CE229" i="1"/>
  <c r="CF229" i="1"/>
  <c r="CE230" i="1"/>
  <c r="CF230" i="1"/>
  <c r="CE231" i="1"/>
  <c r="CF231" i="1"/>
  <c r="CE232" i="1"/>
  <c r="CF232" i="1"/>
  <c r="CE233" i="1"/>
  <c r="CF233" i="1"/>
  <c r="CE234" i="1"/>
  <c r="CF234" i="1"/>
  <c r="CE235" i="1"/>
  <c r="CF235" i="1"/>
  <c r="CE236" i="1"/>
  <c r="CF236" i="1"/>
  <c r="CE237" i="1"/>
  <c r="CF237" i="1"/>
  <c r="CE238" i="1"/>
  <c r="CF238" i="1"/>
  <c r="CE239" i="1"/>
  <c r="CF239" i="1"/>
  <c r="CE240" i="1"/>
  <c r="CF240" i="1"/>
  <c r="CE241" i="1"/>
  <c r="CF241" i="1"/>
  <c r="CE242" i="1"/>
  <c r="CF242" i="1"/>
  <c r="CE243" i="1"/>
  <c r="CF243" i="1"/>
  <c r="CE244" i="1"/>
  <c r="CF244" i="1"/>
  <c r="CE245" i="1"/>
  <c r="CF245" i="1"/>
  <c r="CE246" i="1"/>
  <c r="CF246" i="1"/>
  <c r="CE247" i="1"/>
  <c r="CF247" i="1"/>
  <c r="CE248" i="1"/>
  <c r="CF248" i="1"/>
  <c r="CE249" i="1"/>
  <c r="CF249" i="1"/>
  <c r="CE250" i="1"/>
  <c r="CF250" i="1"/>
  <c r="CE251" i="1"/>
  <c r="CF251" i="1"/>
  <c r="CE252" i="1"/>
  <c r="CF252" i="1"/>
  <c r="CE253" i="1"/>
  <c r="CF253" i="1"/>
  <c r="CE254" i="1"/>
  <c r="CF254" i="1"/>
  <c r="CE255" i="1"/>
  <c r="CF255" i="1"/>
  <c r="CE256" i="1"/>
  <c r="CF256" i="1"/>
  <c r="CE257" i="1"/>
  <c r="CF257" i="1"/>
  <c r="CE258" i="1"/>
  <c r="CF258" i="1"/>
  <c r="CE259" i="1"/>
  <c r="CF259" i="1"/>
  <c r="CE260" i="1"/>
  <c r="CF260" i="1"/>
  <c r="CE261" i="1"/>
  <c r="CF261" i="1"/>
  <c r="CE262" i="1"/>
  <c r="CF262" i="1"/>
  <c r="CE263" i="1"/>
  <c r="CF263" i="1"/>
  <c r="CE264" i="1"/>
  <c r="CF264" i="1"/>
  <c r="CE265" i="1"/>
  <c r="CF265" i="1"/>
  <c r="CE266" i="1"/>
  <c r="CF266" i="1"/>
  <c r="CE267" i="1"/>
  <c r="CF267" i="1"/>
  <c r="CE268" i="1"/>
  <c r="CF268" i="1"/>
  <c r="CE269" i="1"/>
  <c r="CF269" i="1"/>
  <c r="CE270" i="1"/>
  <c r="CF270" i="1"/>
  <c r="CE271" i="1"/>
  <c r="CF271" i="1"/>
  <c r="CE272" i="1"/>
  <c r="CF272" i="1"/>
  <c r="CE273" i="1"/>
  <c r="CF273" i="1"/>
  <c r="CE274" i="1"/>
  <c r="CF274" i="1"/>
  <c r="CE275" i="1"/>
  <c r="CF275" i="1"/>
  <c r="CE276" i="1"/>
  <c r="CF276" i="1"/>
  <c r="CE277" i="1"/>
  <c r="CF277" i="1"/>
  <c r="CE278" i="1"/>
  <c r="CF278" i="1"/>
  <c r="CE279" i="1"/>
  <c r="CF279" i="1"/>
  <c r="CE280" i="1"/>
  <c r="CF280" i="1"/>
  <c r="CE281" i="1"/>
  <c r="CF281" i="1"/>
  <c r="CE282" i="1"/>
  <c r="CF282" i="1"/>
  <c r="CE283" i="1"/>
  <c r="CF283" i="1"/>
  <c r="CE284" i="1"/>
  <c r="CF284" i="1"/>
  <c r="CE285" i="1"/>
  <c r="CF285" i="1"/>
  <c r="CE286" i="1"/>
  <c r="CF286" i="1"/>
  <c r="CE287" i="1"/>
  <c r="CF287" i="1"/>
  <c r="CE288" i="1"/>
  <c r="CF288" i="1"/>
  <c r="CE289" i="1"/>
  <c r="CF289" i="1"/>
  <c r="CE290" i="1"/>
  <c r="CF290" i="1"/>
  <c r="CE291" i="1"/>
  <c r="CF291" i="1"/>
  <c r="CE292" i="1"/>
  <c r="CF292" i="1"/>
  <c r="CE293" i="1"/>
  <c r="CF293" i="1"/>
  <c r="CE294" i="1"/>
  <c r="CF294" i="1"/>
  <c r="CE295" i="1"/>
  <c r="CF295" i="1"/>
  <c r="CE296" i="1"/>
  <c r="CF296" i="1"/>
  <c r="CE297" i="1"/>
  <c r="CF297" i="1"/>
  <c r="CE298" i="1"/>
  <c r="CF298" i="1"/>
  <c r="CE299" i="1"/>
  <c r="CF299" i="1"/>
  <c r="CE300" i="1"/>
  <c r="CF300" i="1"/>
  <c r="CE301" i="1"/>
  <c r="CF301" i="1"/>
  <c r="CE302" i="1"/>
  <c r="CF302" i="1"/>
  <c r="CE303" i="1"/>
  <c r="CF303" i="1"/>
  <c r="CE304" i="1"/>
  <c r="CF304" i="1"/>
  <c r="CE305" i="1"/>
  <c r="CF305" i="1"/>
  <c r="CE306" i="1"/>
  <c r="CF306" i="1"/>
  <c r="CE307" i="1"/>
  <c r="CF307" i="1"/>
  <c r="CE308" i="1"/>
  <c r="CF308" i="1"/>
  <c r="CE309" i="1"/>
  <c r="CF309" i="1"/>
  <c r="CE310" i="1"/>
  <c r="CF310" i="1"/>
  <c r="CE311" i="1"/>
  <c r="CF311" i="1"/>
  <c r="CE312" i="1"/>
  <c r="CF312" i="1"/>
  <c r="CE313" i="1"/>
  <c r="CF313" i="1"/>
  <c r="CE314" i="1"/>
  <c r="CF314" i="1"/>
  <c r="CE315" i="1"/>
  <c r="CF315" i="1"/>
  <c r="CE316" i="1"/>
  <c r="CF316" i="1"/>
  <c r="CE317" i="1"/>
  <c r="CF317" i="1"/>
  <c r="CE318" i="1"/>
  <c r="CF318" i="1"/>
  <c r="CE319" i="1"/>
  <c r="CF319" i="1"/>
  <c r="CE320" i="1"/>
  <c r="CF320" i="1"/>
  <c r="CE321" i="1"/>
  <c r="CF321" i="1"/>
  <c r="CE322" i="1"/>
  <c r="CF322" i="1"/>
  <c r="CE323" i="1"/>
  <c r="CF323" i="1"/>
  <c r="CE324" i="1"/>
  <c r="CF324" i="1"/>
  <c r="CE325" i="1"/>
  <c r="CF325" i="1"/>
  <c r="CE326" i="1"/>
  <c r="CF326" i="1"/>
  <c r="CE327" i="1"/>
  <c r="CF327" i="1"/>
  <c r="CE328" i="1"/>
  <c r="CF328" i="1"/>
  <c r="CE329" i="1"/>
  <c r="CF329" i="1"/>
  <c r="CE330" i="1"/>
  <c r="CF330" i="1"/>
  <c r="CE331" i="1"/>
  <c r="CF331" i="1"/>
  <c r="CE332" i="1"/>
  <c r="CF332" i="1"/>
  <c r="CE333" i="1"/>
  <c r="CF333" i="1"/>
  <c r="CE334" i="1"/>
  <c r="CF334" i="1"/>
  <c r="CE335" i="1"/>
  <c r="CF335" i="1"/>
  <c r="CE336" i="1"/>
  <c r="CF336" i="1"/>
  <c r="CE337" i="1"/>
  <c r="CF337" i="1"/>
  <c r="CE338" i="1"/>
  <c r="CF338" i="1"/>
  <c r="CE339" i="1"/>
  <c r="CF339" i="1"/>
  <c r="CE340" i="1"/>
  <c r="CF340" i="1"/>
  <c r="CE341" i="1"/>
  <c r="CF341" i="1"/>
  <c r="CE342" i="1"/>
  <c r="CF342" i="1"/>
  <c r="CE343" i="1"/>
  <c r="CF343" i="1"/>
  <c r="CE344" i="1"/>
  <c r="CF344" i="1"/>
  <c r="CE345" i="1"/>
  <c r="CF345" i="1"/>
  <c r="CE346" i="1"/>
  <c r="CF346" i="1"/>
  <c r="CE347" i="1"/>
  <c r="CF347" i="1"/>
  <c r="CE348" i="1"/>
  <c r="CF348" i="1"/>
  <c r="CE349" i="1"/>
  <c r="CF349" i="1"/>
  <c r="CE350" i="1"/>
  <c r="CF350" i="1"/>
  <c r="CE351" i="1"/>
  <c r="CF351" i="1"/>
  <c r="CE352" i="1"/>
  <c r="CF352" i="1"/>
  <c r="CE353" i="1"/>
  <c r="CF353" i="1"/>
  <c r="CE354" i="1"/>
  <c r="CF354" i="1"/>
  <c r="CE355" i="1"/>
  <c r="CF355" i="1"/>
  <c r="CE356" i="1"/>
  <c r="CF356" i="1"/>
  <c r="CE357" i="1"/>
  <c r="CF357" i="1"/>
  <c r="CE358" i="1"/>
  <c r="CF358" i="1"/>
  <c r="CE359" i="1"/>
  <c r="CF359" i="1"/>
  <c r="CE360" i="1"/>
  <c r="CF360" i="1"/>
  <c r="CE361" i="1"/>
  <c r="CF361" i="1"/>
  <c r="CE362" i="1"/>
  <c r="CF362" i="1"/>
  <c r="CE363" i="1"/>
  <c r="CF363" i="1"/>
  <c r="CE364" i="1"/>
  <c r="CF364" i="1"/>
  <c r="CE365" i="1"/>
  <c r="CF365" i="1"/>
  <c r="CE366" i="1"/>
  <c r="CF366" i="1"/>
  <c r="CE367" i="1"/>
  <c r="CF367" i="1"/>
  <c r="CE368" i="1"/>
  <c r="CF368" i="1"/>
  <c r="CE369" i="1"/>
  <c r="CF369" i="1"/>
  <c r="CE370" i="1"/>
  <c r="CF370" i="1"/>
  <c r="CE371" i="1"/>
  <c r="CF371" i="1"/>
  <c r="CE372" i="1"/>
  <c r="CF372" i="1"/>
  <c r="CE373" i="1"/>
  <c r="CF373" i="1"/>
  <c r="CE374" i="1"/>
  <c r="CF374" i="1"/>
  <c r="CE375" i="1"/>
  <c r="CF375" i="1"/>
  <c r="CE376" i="1"/>
  <c r="CF376" i="1"/>
  <c r="CE377" i="1"/>
  <c r="CF377" i="1"/>
  <c r="CE378" i="1"/>
  <c r="CF378" i="1"/>
  <c r="CE379" i="1"/>
  <c r="CF379" i="1"/>
  <c r="CE380" i="1"/>
  <c r="CF380" i="1"/>
  <c r="CE381" i="1"/>
  <c r="CF381" i="1"/>
  <c r="CE382" i="1"/>
  <c r="CF382" i="1"/>
  <c r="CE383" i="1"/>
  <c r="CF383" i="1"/>
  <c r="CE384" i="1"/>
  <c r="CF384" i="1"/>
  <c r="CE385" i="1"/>
  <c r="CF385" i="1"/>
  <c r="CE386" i="1"/>
  <c r="CF386" i="1"/>
  <c r="CE387" i="1"/>
  <c r="CF387" i="1"/>
  <c r="CE388" i="1"/>
  <c r="CF388" i="1"/>
  <c r="CE389" i="1"/>
  <c r="CF389" i="1"/>
  <c r="CE390" i="1"/>
  <c r="CF390" i="1"/>
  <c r="CE391" i="1"/>
  <c r="CF391" i="1"/>
  <c r="CE392" i="1"/>
  <c r="CF392" i="1"/>
  <c r="CE393" i="1"/>
  <c r="CF393" i="1"/>
  <c r="CE394" i="1"/>
  <c r="CF394" i="1"/>
  <c r="CE395" i="1"/>
  <c r="CF395" i="1"/>
  <c r="CE396" i="1"/>
  <c r="CF396" i="1"/>
  <c r="CE397" i="1"/>
  <c r="CF397" i="1"/>
  <c r="CE398" i="1"/>
  <c r="CF398" i="1"/>
  <c r="CE399" i="1"/>
  <c r="CF399" i="1"/>
  <c r="CE400" i="1"/>
  <c r="CF400" i="1"/>
  <c r="CE401" i="1"/>
  <c r="CF401" i="1"/>
  <c r="CE402" i="1"/>
  <c r="CF402" i="1"/>
  <c r="CE403" i="1"/>
  <c r="CF403" i="1"/>
  <c r="CE404" i="1"/>
  <c r="CF404" i="1"/>
  <c r="CE405" i="1"/>
  <c r="CF405" i="1"/>
  <c r="CE406" i="1"/>
  <c r="CF406" i="1"/>
  <c r="CE407" i="1"/>
  <c r="CF407" i="1"/>
  <c r="CE408" i="1"/>
  <c r="CF408" i="1"/>
  <c r="CE409" i="1"/>
  <c r="CF409" i="1"/>
  <c r="CE410" i="1"/>
  <c r="CF410" i="1"/>
  <c r="CE411" i="1"/>
  <c r="CF411" i="1"/>
  <c r="CE412" i="1"/>
  <c r="CF412" i="1"/>
  <c r="CE413" i="1"/>
  <c r="CF413" i="1"/>
  <c r="CE414" i="1"/>
  <c r="CF414" i="1"/>
  <c r="CE415" i="1"/>
  <c r="CF415" i="1"/>
  <c r="CE416" i="1"/>
  <c r="CF416" i="1"/>
  <c r="CE417" i="1"/>
  <c r="CF417" i="1"/>
  <c r="CE418" i="1"/>
  <c r="CF418" i="1"/>
  <c r="CE419" i="1"/>
  <c r="CF419" i="1"/>
  <c r="CE420" i="1"/>
  <c r="CF420" i="1"/>
  <c r="CE421" i="1"/>
  <c r="CF421" i="1"/>
  <c r="CE422" i="1"/>
  <c r="CF422" i="1"/>
  <c r="CE423" i="1"/>
  <c r="CF423" i="1"/>
  <c r="CE424" i="1"/>
  <c r="CF424" i="1"/>
  <c r="CE425" i="1"/>
  <c r="CF425" i="1"/>
  <c r="CE426" i="1"/>
  <c r="CF426" i="1"/>
  <c r="CE427" i="1"/>
  <c r="CF427" i="1"/>
  <c r="CE428" i="1"/>
  <c r="CF428" i="1"/>
  <c r="CE429" i="1"/>
  <c r="CF429" i="1"/>
  <c r="CE430" i="1"/>
  <c r="CF430" i="1"/>
  <c r="CE431" i="1"/>
  <c r="CF431" i="1"/>
  <c r="CE432" i="1"/>
  <c r="CF432" i="1"/>
  <c r="CE433" i="1"/>
  <c r="CF433" i="1"/>
  <c r="CE434" i="1"/>
  <c r="CF434" i="1"/>
  <c r="CE435" i="1"/>
  <c r="CF435" i="1"/>
  <c r="CE436" i="1"/>
  <c r="CF436" i="1"/>
  <c r="CE437" i="1"/>
  <c r="CF437" i="1"/>
  <c r="CE438" i="1"/>
  <c r="CF438" i="1"/>
  <c r="CE439" i="1"/>
  <c r="CF439" i="1"/>
  <c r="CE440" i="1"/>
  <c r="CF440" i="1"/>
  <c r="CE441" i="1"/>
  <c r="CF441" i="1"/>
  <c r="CE442" i="1"/>
  <c r="CF442" i="1"/>
  <c r="CE443" i="1"/>
  <c r="CF443" i="1"/>
  <c r="CE444" i="1"/>
  <c r="CF444" i="1"/>
  <c r="CE445" i="1"/>
  <c r="CF445" i="1"/>
  <c r="CE446" i="1"/>
  <c r="CF446" i="1"/>
  <c r="CE447" i="1"/>
  <c r="CF447" i="1"/>
  <c r="CE448" i="1"/>
  <c r="CF448" i="1"/>
  <c r="CE449" i="1"/>
  <c r="CF449" i="1"/>
  <c r="CE450" i="1"/>
  <c r="CF450" i="1"/>
  <c r="CE451" i="1"/>
  <c r="CF451" i="1"/>
  <c r="CE452" i="1"/>
  <c r="CF452" i="1"/>
  <c r="CE453" i="1"/>
  <c r="CF453" i="1"/>
  <c r="CE454" i="1"/>
  <c r="CF454" i="1"/>
  <c r="CE455" i="1"/>
  <c r="CF455" i="1"/>
  <c r="CE456" i="1"/>
  <c r="CF456" i="1"/>
  <c r="CE457" i="1"/>
  <c r="CF457" i="1"/>
  <c r="CE458" i="1"/>
  <c r="CF458" i="1"/>
  <c r="CE459" i="1"/>
  <c r="CF459" i="1"/>
  <c r="CE460" i="1"/>
  <c r="CF460" i="1"/>
  <c r="CE461" i="1"/>
  <c r="CF461" i="1"/>
  <c r="CE462" i="1"/>
  <c r="CF462" i="1"/>
  <c r="CE463" i="1"/>
  <c r="CF463" i="1"/>
  <c r="CE464" i="1"/>
  <c r="CF464" i="1"/>
  <c r="CE465" i="1"/>
  <c r="CF465" i="1"/>
  <c r="CE466" i="1"/>
  <c r="CF466" i="1"/>
  <c r="CE467" i="1"/>
  <c r="CF467" i="1"/>
  <c r="CE468" i="1"/>
  <c r="CF468" i="1"/>
  <c r="CE469" i="1"/>
  <c r="CF469" i="1"/>
  <c r="CE470" i="1"/>
  <c r="CF470" i="1"/>
  <c r="CE471" i="1"/>
  <c r="CF471" i="1"/>
  <c r="CE472" i="1"/>
  <c r="CF472" i="1"/>
  <c r="CE473" i="1"/>
  <c r="CF473" i="1"/>
  <c r="CE474" i="1"/>
  <c r="CF474" i="1"/>
  <c r="CE475" i="1"/>
  <c r="CF475" i="1"/>
  <c r="CE476" i="1"/>
  <c r="CF476" i="1"/>
  <c r="CE477" i="1"/>
  <c r="CF477" i="1"/>
  <c r="CE478" i="1"/>
  <c r="CF478" i="1"/>
  <c r="CE479" i="1"/>
  <c r="CF479" i="1"/>
  <c r="CE480" i="1"/>
  <c r="CF480" i="1"/>
  <c r="CE481" i="1"/>
  <c r="CF481" i="1"/>
  <c r="CE482" i="1"/>
  <c r="CF482" i="1"/>
  <c r="CE483" i="1"/>
  <c r="CF483" i="1"/>
  <c r="CE484" i="1"/>
  <c r="CF484" i="1"/>
  <c r="CE485" i="1"/>
  <c r="CF485" i="1"/>
  <c r="CE486" i="1"/>
  <c r="CF486" i="1"/>
  <c r="CE487" i="1"/>
  <c r="CF487" i="1"/>
  <c r="CE488" i="1"/>
  <c r="CF488" i="1"/>
  <c r="CE489" i="1"/>
  <c r="CF489" i="1"/>
  <c r="CE490" i="1"/>
  <c r="CF490" i="1"/>
  <c r="CE491" i="1"/>
  <c r="CF491" i="1"/>
  <c r="CE492" i="1"/>
  <c r="CF492" i="1"/>
  <c r="CE493" i="1"/>
  <c r="CF493" i="1"/>
  <c r="CE494" i="1"/>
  <c r="CF494" i="1"/>
  <c r="CE495" i="1"/>
  <c r="CF495" i="1"/>
  <c r="CE496" i="1"/>
  <c r="CF496" i="1"/>
  <c r="CE497" i="1"/>
  <c r="CF497" i="1"/>
  <c r="CE498" i="1"/>
  <c r="CF498" i="1"/>
  <c r="CE499" i="1"/>
  <c r="CF499" i="1"/>
  <c r="CE500" i="1"/>
  <c r="CF500" i="1"/>
  <c r="CE501" i="1"/>
  <c r="CF501" i="1"/>
  <c r="CE502" i="1"/>
  <c r="CF502" i="1"/>
  <c r="CE503" i="1"/>
  <c r="CF503" i="1"/>
  <c r="CE504" i="1"/>
  <c r="CF504" i="1"/>
  <c r="CE505" i="1"/>
  <c r="CF505" i="1"/>
  <c r="CE506" i="1"/>
  <c r="CF506" i="1"/>
  <c r="CE507" i="1"/>
  <c r="CF507" i="1"/>
  <c r="CE508" i="1"/>
  <c r="CF508" i="1"/>
  <c r="CE509" i="1"/>
  <c r="CF509" i="1"/>
  <c r="CE510" i="1"/>
  <c r="CF510" i="1"/>
  <c r="CE511" i="1"/>
  <c r="CF511" i="1"/>
  <c r="CE512" i="1"/>
  <c r="CF512" i="1"/>
  <c r="CE513" i="1"/>
  <c r="CF513" i="1"/>
  <c r="CE514" i="1"/>
  <c r="CF514" i="1"/>
  <c r="CE515" i="1"/>
  <c r="CF515" i="1"/>
  <c r="CE516" i="1"/>
  <c r="CF516" i="1"/>
  <c r="CE517" i="1"/>
  <c r="CF517" i="1"/>
  <c r="CE518" i="1"/>
  <c r="CF518" i="1"/>
  <c r="CE519" i="1"/>
  <c r="CF519" i="1"/>
  <c r="CE520" i="1"/>
  <c r="CF520" i="1"/>
  <c r="CE521" i="1"/>
  <c r="CF521" i="1"/>
  <c r="CE522" i="1"/>
  <c r="CF522" i="1"/>
  <c r="CE523" i="1"/>
  <c r="CF523" i="1"/>
  <c r="CE524" i="1"/>
  <c r="CF524" i="1"/>
  <c r="CE525" i="1"/>
  <c r="CF525" i="1"/>
  <c r="CE526" i="1"/>
  <c r="CF526" i="1"/>
  <c r="CE527" i="1"/>
  <c r="CF527" i="1"/>
  <c r="CE528" i="1"/>
  <c r="CF528" i="1"/>
  <c r="CE529" i="1"/>
  <c r="CF529" i="1"/>
  <c r="CE530" i="1"/>
  <c r="CF530" i="1"/>
  <c r="CE531" i="1"/>
  <c r="CF531" i="1"/>
  <c r="CE532" i="1"/>
  <c r="CF532" i="1"/>
  <c r="CE533" i="1"/>
  <c r="CF533" i="1"/>
  <c r="CE534" i="1"/>
  <c r="CF534" i="1"/>
  <c r="CE535" i="1"/>
  <c r="CF535" i="1"/>
  <c r="CE536" i="1"/>
  <c r="CF536" i="1"/>
  <c r="CE537" i="1"/>
  <c r="CF537" i="1"/>
  <c r="CE538" i="1"/>
  <c r="CF538" i="1"/>
  <c r="CE539" i="1"/>
  <c r="CF539" i="1"/>
  <c r="CE540" i="1"/>
  <c r="CF540" i="1"/>
  <c r="CE541" i="1"/>
  <c r="CF541" i="1"/>
  <c r="CE542" i="1"/>
  <c r="CF542" i="1"/>
  <c r="CE543" i="1"/>
  <c r="CF543" i="1"/>
  <c r="CE544" i="1"/>
  <c r="CF544" i="1"/>
  <c r="CE545" i="1"/>
  <c r="CF545" i="1"/>
  <c r="CE546" i="1"/>
  <c r="CF546" i="1"/>
  <c r="CE547" i="1"/>
  <c r="CF547" i="1"/>
  <c r="CE548" i="1"/>
  <c r="CF548" i="1"/>
  <c r="CE549" i="1"/>
  <c r="CF549" i="1"/>
  <c r="CE550" i="1"/>
  <c r="CF550" i="1"/>
  <c r="CE551" i="1"/>
  <c r="CF551" i="1"/>
  <c r="CE552" i="1"/>
  <c r="CF552" i="1"/>
  <c r="CE553" i="1"/>
  <c r="CF553" i="1"/>
  <c r="CE554" i="1"/>
  <c r="CF554" i="1"/>
  <c r="CE555" i="1"/>
  <c r="CF555" i="1"/>
  <c r="CE556" i="1"/>
  <c r="CF556" i="1"/>
  <c r="CE557" i="1"/>
  <c r="CF557" i="1"/>
  <c r="CE558" i="1"/>
  <c r="CF558" i="1"/>
  <c r="CE559" i="1"/>
  <c r="CF559" i="1"/>
  <c r="CE560" i="1"/>
  <c r="CF560" i="1"/>
  <c r="CE561" i="1"/>
  <c r="CF561" i="1"/>
  <c r="CE562" i="1"/>
  <c r="CF562" i="1"/>
  <c r="CE563" i="1"/>
  <c r="CF563" i="1"/>
  <c r="CE564" i="1"/>
  <c r="CF564" i="1"/>
  <c r="CE565" i="1"/>
  <c r="CF565" i="1"/>
  <c r="CE566" i="1"/>
  <c r="CF566" i="1"/>
  <c r="CE567" i="1"/>
  <c r="CF567" i="1"/>
  <c r="CE568" i="1"/>
  <c r="CF568" i="1"/>
  <c r="CE569" i="1"/>
  <c r="CF569" i="1"/>
  <c r="CE570" i="1"/>
  <c r="CF570" i="1"/>
  <c r="CE571" i="1"/>
  <c r="CF571" i="1"/>
  <c r="CE572" i="1"/>
  <c r="CF572" i="1"/>
  <c r="CE573" i="1"/>
  <c r="CF573" i="1"/>
  <c r="CE574" i="1"/>
  <c r="CF574" i="1"/>
  <c r="CE575" i="1"/>
  <c r="CF575" i="1"/>
  <c r="CE576" i="1"/>
  <c r="CF576" i="1"/>
  <c r="CE577" i="1"/>
  <c r="CF577" i="1"/>
  <c r="CE578" i="1"/>
  <c r="CF578" i="1"/>
  <c r="CE579" i="1"/>
  <c r="CF579" i="1"/>
  <c r="CE580" i="1"/>
  <c r="CF580" i="1"/>
  <c r="CE581" i="1"/>
  <c r="CF581" i="1"/>
  <c r="CE582" i="1"/>
  <c r="CF582" i="1"/>
  <c r="CE583" i="1"/>
  <c r="CF583" i="1"/>
  <c r="CE584" i="1"/>
  <c r="CF584" i="1"/>
  <c r="CE585" i="1"/>
  <c r="CF585" i="1"/>
  <c r="CE586" i="1"/>
  <c r="CF586" i="1"/>
  <c r="CE587" i="1"/>
  <c r="CF587" i="1"/>
  <c r="CE588" i="1"/>
  <c r="CF588" i="1"/>
  <c r="CE589" i="1"/>
  <c r="CF589" i="1"/>
  <c r="CE590" i="1"/>
  <c r="CF590" i="1"/>
  <c r="CE591" i="1"/>
  <c r="CF591" i="1"/>
  <c r="CE592" i="1"/>
  <c r="CF592" i="1"/>
  <c r="CE593" i="1"/>
  <c r="CF593" i="1"/>
  <c r="CE594" i="1"/>
  <c r="CF594" i="1"/>
  <c r="CE595" i="1"/>
  <c r="CF595" i="1"/>
  <c r="CE596" i="1"/>
  <c r="CF596" i="1"/>
  <c r="CE597" i="1"/>
  <c r="CF597" i="1"/>
  <c r="CE598" i="1"/>
  <c r="CF598" i="1"/>
  <c r="CE599" i="1"/>
  <c r="CF599" i="1"/>
  <c r="CE600" i="1"/>
  <c r="CF600" i="1"/>
  <c r="CE601" i="1"/>
  <c r="CF601" i="1"/>
  <c r="CE602" i="1"/>
  <c r="CF602" i="1"/>
  <c r="CE603" i="1"/>
  <c r="CF603" i="1"/>
  <c r="CE604" i="1"/>
  <c r="CF604" i="1"/>
  <c r="CE605" i="1"/>
  <c r="CF605" i="1"/>
  <c r="CE606" i="1"/>
  <c r="CF606" i="1"/>
  <c r="CE607" i="1"/>
  <c r="CF607" i="1"/>
  <c r="CE608" i="1"/>
  <c r="CF608" i="1"/>
  <c r="CE609" i="1"/>
  <c r="CF609" i="1"/>
  <c r="CE610" i="1"/>
  <c r="CF610" i="1"/>
  <c r="CE611" i="1"/>
  <c r="CF611" i="1"/>
  <c r="CE612" i="1"/>
  <c r="CF612" i="1"/>
  <c r="CE613" i="1"/>
  <c r="CF613" i="1"/>
  <c r="CE614" i="1"/>
  <c r="CF614" i="1"/>
  <c r="CE615" i="1"/>
  <c r="CF615" i="1"/>
  <c r="CE616" i="1"/>
  <c r="CF616" i="1"/>
  <c r="CE617" i="1"/>
  <c r="CF617" i="1"/>
  <c r="CE618" i="1"/>
  <c r="CF618" i="1"/>
  <c r="CE619" i="1"/>
  <c r="CF619" i="1"/>
  <c r="CE620" i="1"/>
  <c r="CF620" i="1"/>
  <c r="CE621" i="1"/>
  <c r="CF621" i="1"/>
  <c r="CE622" i="1"/>
  <c r="CF622" i="1"/>
  <c r="CE623" i="1"/>
  <c r="CF623" i="1"/>
  <c r="CE624" i="1"/>
  <c r="CF624" i="1"/>
  <c r="CE625" i="1"/>
  <c r="CF625" i="1"/>
  <c r="CE626" i="1"/>
  <c r="CF626" i="1"/>
  <c r="CE627" i="1"/>
  <c r="CF627" i="1"/>
  <c r="CE628" i="1"/>
  <c r="CF628" i="1"/>
  <c r="CE629" i="1"/>
  <c r="CF629" i="1"/>
  <c r="CE630" i="1"/>
  <c r="CF630" i="1"/>
  <c r="CE631" i="1"/>
  <c r="CF631" i="1"/>
  <c r="CE632" i="1"/>
  <c r="CF632" i="1"/>
  <c r="CE633" i="1"/>
  <c r="CF633" i="1"/>
  <c r="CE634" i="1"/>
  <c r="CF634" i="1"/>
  <c r="CE635" i="1"/>
  <c r="CF635" i="1"/>
  <c r="CE636" i="1"/>
  <c r="CF636" i="1"/>
  <c r="CE637" i="1"/>
  <c r="CF637" i="1"/>
  <c r="CE638" i="1"/>
  <c r="CF638" i="1"/>
  <c r="CE639" i="1"/>
  <c r="CF639" i="1"/>
  <c r="CE640" i="1"/>
  <c r="CF640" i="1"/>
  <c r="CE641" i="1"/>
  <c r="CF641" i="1"/>
  <c r="CE642" i="1"/>
  <c r="CF642" i="1"/>
  <c r="CE643" i="1"/>
  <c r="CF643" i="1"/>
  <c r="CE644" i="1"/>
  <c r="CF644" i="1"/>
  <c r="CE645" i="1"/>
  <c r="CF645" i="1"/>
  <c r="CE646" i="1"/>
  <c r="CF646" i="1"/>
  <c r="CE647" i="1"/>
  <c r="CF647" i="1"/>
  <c r="CE648" i="1"/>
  <c r="CF648" i="1"/>
  <c r="CE649" i="1"/>
  <c r="CF649" i="1"/>
  <c r="CE650" i="1"/>
  <c r="CF650" i="1"/>
  <c r="CE651" i="1"/>
  <c r="CF651" i="1"/>
  <c r="CE652" i="1"/>
  <c r="CF652" i="1"/>
  <c r="CE653" i="1"/>
  <c r="CF653" i="1"/>
  <c r="CE654" i="1"/>
  <c r="CF654" i="1"/>
  <c r="CE655" i="1"/>
  <c r="CF655" i="1"/>
  <c r="CE656" i="1"/>
  <c r="CF656" i="1"/>
  <c r="CE657" i="1"/>
  <c r="CF657" i="1"/>
  <c r="CE658" i="1"/>
  <c r="CF658" i="1"/>
  <c r="CE659" i="1"/>
  <c r="CF659" i="1"/>
  <c r="CE660" i="1"/>
  <c r="CF660" i="1"/>
  <c r="CE661" i="1"/>
  <c r="CF661" i="1"/>
  <c r="CE662" i="1"/>
  <c r="CF662" i="1"/>
  <c r="CE663" i="1"/>
  <c r="CF663" i="1"/>
  <c r="CE664" i="1"/>
  <c r="CF664" i="1"/>
  <c r="CE665" i="1"/>
  <c r="CF665" i="1"/>
  <c r="CE666" i="1"/>
  <c r="CF666" i="1"/>
  <c r="CE667" i="1"/>
  <c r="CF667" i="1"/>
  <c r="CE668" i="1"/>
  <c r="CF668" i="1"/>
  <c r="CE669" i="1"/>
  <c r="CF669" i="1"/>
  <c r="CE670" i="1"/>
  <c r="CF670" i="1"/>
  <c r="CE671" i="1"/>
  <c r="CF671" i="1"/>
  <c r="CE672" i="1"/>
  <c r="CF672" i="1"/>
  <c r="CE673" i="1"/>
  <c r="CF673" i="1"/>
  <c r="CE674" i="1"/>
  <c r="CF674" i="1"/>
  <c r="CE675" i="1"/>
  <c r="CF675" i="1"/>
  <c r="CE676" i="1"/>
  <c r="CF676" i="1"/>
  <c r="CE677" i="1"/>
  <c r="CF677" i="1"/>
  <c r="CE678" i="1"/>
  <c r="CF678" i="1"/>
  <c r="CE679" i="1"/>
  <c r="CF679" i="1"/>
  <c r="CE680" i="1"/>
  <c r="CF680" i="1"/>
  <c r="CE681" i="1"/>
  <c r="CF681" i="1"/>
  <c r="CE682" i="1"/>
  <c r="CF682" i="1"/>
  <c r="CE683" i="1"/>
  <c r="CF683" i="1"/>
  <c r="CE684" i="1"/>
  <c r="CF684" i="1"/>
  <c r="CE685" i="1"/>
  <c r="CF685" i="1"/>
  <c r="CE686" i="1"/>
  <c r="CF686" i="1"/>
  <c r="CE687" i="1"/>
  <c r="CF687" i="1"/>
  <c r="CE688" i="1"/>
  <c r="CF688" i="1"/>
  <c r="CE689" i="1"/>
  <c r="CF689" i="1"/>
  <c r="CE690" i="1"/>
  <c r="CF690" i="1"/>
  <c r="CE691" i="1"/>
  <c r="CF691" i="1"/>
  <c r="CE692" i="1"/>
  <c r="CF692" i="1"/>
  <c r="CE693" i="1"/>
  <c r="CF693" i="1"/>
  <c r="CE694" i="1"/>
  <c r="CF694" i="1"/>
  <c r="CE695" i="1"/>
  <c r="CF695" i="1"/>
  <c r="CE696" i="1"/>
  <c r="CF696" i="1"/>
  <c r="CE697" i="1"/>
  <c r="CF697" i="1"/>
  <c r="CE698" i="1"/>
  <c r="CF698" i="1"/>
  <c r="CE699" i="1"/>
  <c r="CF699" i="1"/>
  <c r="CE700" i="1"/>
  <c r="CF700" i="1"/>
  <c r="CE701" i="1"/>
  <c r="CF701" i="1"/>
  <c r="CE702" i="1"/>
  <c r="CF702" i="1"/>
  <c r="CE703" i="1"/>
  <c r="CF703" i="1"/>
  <c r="CE704" i="1"/>
  <c r="CF704" i="1"/>
  <c r="CE705" i="1"/>
  <c r="CF705" i="1"/>
  <c r="CE706" i="1"/>
  <c r="CF706" i="1"/>
  <c r="CE707" i="1"/>
  <c r="CF707" i="1"/>
  <c r="CE708" i="1"/>
  <c r="CF708" i="1"/>
  <c r="CE709" i="1"/>
  <c r="CF709" i="1"/>
  <c r="CE710" i="1"/>
  <c r="CF710" i="1"/>
  <c r="CE711" i="1"/>
  <c r="CF711" i="1"/>
  <c r="CE712" i="1"/>
  <c r="CF712" i="1"/>
  <c r="CE713" i="1"/>
  <c r="CF713" i="1"/>
  <c r="CE714" i="1"/>
  <c r="CF714" i="1"/>
  <c r="CE715" i="1"/>
  <c r="CF715" i="1"/>
  <c r="CE716" i="1"/>
  <c r="CF716" i="1"/>
  <c r="CE717" i="1"/>
  <c r="CF717" i="1"/>
  <c r="CE718" i="1"/>
  <c r="CF718" i="1"/>
  <c r="CE719" i="1"/>
  <c r="CF719" i="1"/>
  <c r="CE720" i="1"/>
  <c r="CF720" i="1"/>
  <c r="CE721" i="1"/>
  <c r="CF721" i="1"/>
  <c r="CE722" i="1"/>
  <c r="CF722" i="1"/>
  <c r="CE723" i="1"/>
  <c r="CF723" i="1"/>
  <c r="CE724" i="1"/>
  <c r="CF724" i="1"/>
  <c r="CE725" i="1"/>
  <c r="CF725" i="1"/>
  <c r="CE726" i="1"/>
  <c r="CF726" i="1"/>
  <c r="CE727" i="1"/>
  <c r="CF727" i="1"/>
  <c r="CE728" i="1"/>
  <c r="CF728" i="1"/>
  <c r="CE729" i="1"/>
  <c r="CF729" i="1"/>
  <c r="CE730" i="1"/>
  <c r="CF730" i="1"/>
  <c r="CE731" i="1"/>
  <c r="CF731" i="1"/>
  <c r="CE732" i="1"/>
  <c r="CF732" i="1"/>
  <c r="CE733" i="1"/>
  <c r="CF733" i="1"/>
  <c r="CE734" i="1"/>
  <c r="CF734" i="1"/>
  <c r="BG6" i="1"/>
  <c r="BH6" i="1"/>
  <c r="BS6" i="1"/>
  <c r="BG7" i="1"/>
  <c r="BH7" i="1"/>
  <c r="BS7" i="1"/>
  <c r="BG8" i="1"/>
  <c r="BH8" i="1"/>
  <c r="BS8" i="1"/>
  <c r="BG9" i="1"/>
  <c r="BH9" i="1"/>
  <c r="BS9" i="1"/>
  <c r="BG10" i="1"/>
  <c r="BH10" i="1"/>
  <c r="BS10" i="1"/>
  <c r="BG11" i="1"/>
  <c r="BH11" i="1"/>
  <c r="BS11" i="1"/>
  <c r="BG12" i="1"/>
  <c r="BH12" i="1"/>
  <c r="BS12" i="1"/>
  <c r="BG13" i="1"/>
  <c r="BH13" i="1"/>
  <c r="BS13" i="1"/>
  <c r="BG14" i="1"/>
  <c r="BH14" i="1"/>
  <c r="BS14" i="1"/>
  <c r="BG15" i="1"/>
  <c r="BH15" i="1"/>
  <c r="BS15" i="1"/>
  <c r="BG16" i="1"/>
  <c r="BH16" i="1"/>
  <c r="BS16" i="1"/>
  <c r="BG18" i="1"/>
  <c r="BH18" i="1"/>
  <c r="BS18" i="1"/>
  <c r="BG19" i="1"/>
  <c r="BH19" i="1"/>
  <c r="BS19" i="1"/>
  <c r="BG20" i="1"/>
  <c r="BH20" i="1"/>
  <c r="BS20" i="1"/>
  <c r="BG21" i="1"/>
  <c r="BH21" i="1"/>
  <c r="BS21" i="1"/>
  <c r="BG22" i="1"/>
  <c r="BH22" i="1"/>
  <c r="BS22" i="1"/>
  <c r="BG23" i="1"/>
  <c r="BH23" i="1"/>
  <c r="BS23" i="1"/>
  <c r="BG24" i="1"/>
  <c r="BH24" i="1"/>
  <c r="BS24" i="1"/>
  <c r="BG25" i="1"/>
  <c r="BH25" i="1"/>
  <c r="BS25" i="1"/>
  <c r="BG26" i="1"/>
  <c r="BH26" i="1"/>
  <c r="BS26" i="1"/>
  <c r="BG27" i="1"/>
  <c r="BH27" i="1"/>
  <c r="BS27" i="1"/>
  <c r="BG28" i="1"/>
  <c r="BH28" i="1"/>
  <c r="BS28" i="1"/>
  <c r="BG29" i="1"/>
  <c r="BH29" i="1"/>
  <c r="BS29" i="1"/>
  <c r="BG30" i="1"/>
  <c r="BH30" i="1"/>
  <c r="BS30" i="1"/>
  <c r="BG31" i="1"/>
  <c r="BH31" i="1"/>
  <c r="BS31" i="1"/>
  <c r="BG32" i="1"/>
  <c r="BH32" i="1"/>
  <c r="BS32" i="1"/>
  <c r="BG33" i="1"/>
  <c r="BH33" i="1"/>
  <c r="BS33" i="1"/>
  <c r="BG34" i="1"/>
  <c r="BH34" i="1"/>
  <c r="BS34" i="1"/>
  <c r="BG35" i="1"/>
  <c r="BH35" i="1"/>
  <c r="BS35" i="1"/>
  <c r="BG36" i="1"/>
  <c r="BH36" i="1"/>
  <c r="BS36" i="1"/>
  <c r="BG37" i="1"/>
  <c r="BH37" i="1"/>
  <c r="BS37" i="1"/>
  <c r="BG38" i="1"/>
  <c r="BH38" i="1"/>
  <c r="BS38" i="1"/>
  <c r="BG39" i="1"/>
  <c r="BH39" i="1"/>
  <c r="BS39" i="1"/>
  <c r="BG40" i="1"/>
  <c r="BH40" i="1"/>
  <c r="BS40" i="1"/>
  <c r="BG41" i="1"/>
  <c r="BH41" i="1"/>
  <c r="BS41" i="1"/>
  <c r="BG42" i="1"/>
  <c r="BH42" i="1"/>
  <c r="BS42" i="1"/>
  <c r="BG43" i="1"/>
  <c r="BH43" i="1"/>
  <c r="BS43" i="1"/>
  <c r="BG44" i="1"/>
  <c r="BH44" i="1"/>
  <c r="BS44" i="1"/>
  <c r="BG45" i="1"/>
  <c r="BH45" i="1"/>
  <c r="BS45" i="1"/>
  <c r="BG46" i="1"/>
  <c r="BH46" i="1"/>
  <c r="BS46" i="1"/>
  <c r="BG47" i="1"/>
  <c r="BH47" i="1"/>
  <c r="BS47" i="1"/>
  <c r="BG48" i="1"/>
  <c r="BH48" i="1"/>
  <c r="BS48" i="1"/>
  <c r="BG49" i="1"/>
  <c r="BH49" i="1"/>
  <c r="BS49" i="1"/>
  <c r="BG50" i="1"/>
  <c r="BH50" i="1"/>
  <c r="BS50" i="1"/>
  <c r="BG51" i="1"/>
  <c r="BH51" i="1"/>
  <c r="BS51" i="1"/>
  <c r="BG52" i="1"/>
  <c r="BH52" i="1"/>
  <c r="BS52" i="1"/>
  <c r="BG53" i="1"/>
  <c r="BH53" i="1"/>
  <c r="BS53" i="1"/>
  <c r="BG54" i="1"/>
  <c r="BH54" i="1"/>
  <c r="BS54" i="1"/>
  <c r="BG55" i="1"/>
  <c r="BH55" i="1"/>
  <c r="BS55" i="1"/>
  <c r="BG56" i="1"/>
  <c r="BH56" i="1"/>
  <c r="BS56" i="1"/>
  <c r="BG57" i="1"/>
  <c r="BH57" i="1"/>
  <c r="BS57" i="1"/>
  <c r="BG58" i="1"/>
  <c r="BH58" i="1"/>
  <c r="BS58" i="1"/>
  <c r="BG59" i="1"/>
  <c r="BH59" i="1"/>
  <c r="BS59" i="1"/>
  <c r="BG60" i="1"/>
  <c r="BH60" i="1"/>
  <c r="BS60" i="1"/>
  <c r="BG61" i="1"/>
  <c r="BH61" i="1"/>
  <c r="BS61" i="1"/>
  <c r="BG62" i="1"/>
  <c r="BH62" i="1"/>
  <c r="BS62" i="1"/>
  <c r="BG63" i="1"/>
  <c r="BH63" i="1"/>
  <c r="BS63" i="1"/>
  <c r="BG64" i="1"/>
  <c r="BH64" i="1"/>
  <c r="BS64" i="1"/>
  <c r="BG65" i="1"/>
  <c r="BH65" i="1"/>
  <c r="BS65" i="1"/>
  <c r="BG66" i="1"/>
  <c r="BH66" i="1"/>
  <c r="BS66" i="1"/>
  <c r="BG67" i="1"/>
  <c r="BH67" i="1"/>
  <c r="BS67" i="1"/>
  <c r="BG68" i="1"/>
  <c r="BH68" i="1"/>
  <c r="BS68" i="1"/>
  <c r="BG69" i="1"/>
  <c r="BH69" i="1"/>
  <c r="BS69" i="1"/>
  <c r="BG70" i="1"/>
  <c r="BH70" i="1"/>
  <c r="BS70" i="1"/>
  <c r="BG71" i="1"/>
  <c r="BH71" i="1"/>
  <c r="BS71" i="1"/>
  <c r="BG72" i="1"/>
  <c r="BH72" i="1"/>
  <c r="BS72" i="1"/>
  <c r="BG73" i="1"/>
  <c r="BH73" i="1"/>
  <c r="BS73" i="1"/>
  <c r="BG74" i="1"/>
  <c r="BH74" i="1"/>
  <c r="BS74" i="1"/>
  <c r="BG75" i="1"/>
  <c r="BH75" i="1"/>
  <c r="BS75" i="1"/>
  <c r="BG76" i="1"/>
  <c r="BH76" i="1"/>
  <c r="BS76" i="1"/>
  <c r="BG77" i="1"/>
  <c r="BH77" i="1"/>
  <c r="BS77" i="1"/>
  <c r="BG78" i="1"/>
  <c r="BH78" i="1"/>
  <c r="BS78" i="1"/>
  <c r="BG79" i="1"/>
  <c r="BH79" i="1"/>
  <c r="BS79" i="1"/>
  <c r="BG80" i="1"/>
  <c r="BH80" i="1"/>
  <c r="BS80" i="1"/>
  <c r="BG81" i="1"/>
  <c r="BH81" i="1"/>
  <c r="BS81" i="1"/>
  <c r="BG82" i="1"/>
  <c r="BH82" i="1"/>
  <c r="BS82" i="1"/>
  <c r="BG83" i="1"/>
  <c r="BH83" i="1"/>
  <c r="BS83" i="1"/>
  <c r="BG84" i="1"/>
  <c r="BH84" i="1"/>
  <c r="BS84" i="1"/>
  <c r="BG85" i="1"/>
  <c r="BH85" i="1"/>
  <c r="BS85" i="1"/>
  <c r="BG86" i="1"/>
  <c r="BH86" i="1"/>
  <c r="BS86" i="1"/>
  <c r="BG87" i="1"/>
  <c r="BH87" i="1"/>
  <c r="BS87" i="1"/>
  <c r="BG88" i="1"/>
  <c r="BH88" i="1"/>
  <c r="BS88" i="1"/>
  <c r="BG89" i="1"/>
  <c r="BH89" i="1"/>
  <c r="BS89" i="1"/>
  <c r="BG90" i="1"/>
  <c r="BH90" i="1"/>
  <c r="BS90" i="1"/>
  <c r="BG91" i="1"/>
  <c r="BH91" i="1"/>
  <c r="BS91" i="1"/>
  <c r="BG92" i="1"/>
  <c r="BH92" i="1"/>
  <c r="BS92" i="1"/>
  <c r="BG93" i="1"/>
  <c r="BH93" i="1"/>
  <c r="BS93" i="1"/>
  <c r="BG94" i="1"/>
  <c r="BH94" i="1"/>
  <c r="BS94" i="1"/>
  <c r="BG95" i="1"/>
  <c r="BH95" i="1"/>
  <c r="BS95" i="1"/>
  <c r="BG96" i="1"/>
  <c r="BH96" i="1"/>
  <c r="BS96" i="1"/>
  <c r="BG97" i="1"/>
  <c r="BH97" i="1"/>
  <c r="BS97" i="1"/>
  <c r="BG98" i="1"/>
  <c r="BH98" i="1"/>
  <c r="BS98" i="1"/>
  <c r="BG99" i="1"/>
  <c r="BH99" i="1"/>
  <c r="BS99" i="1"/>
  <c r="BG100" i="1"/>
  <c r="BH100" i="1"/>
  <c r="BS100" i="1"/>
  <c r="BG101" i="1"/>
  <c r="BH101" i="1"/>
  <c r="BS101" i="1"/>
  <c r="BG102" i="1"/>
  <c r="BH102" i="1"/>
  <c r="BS102" i="1"/>
  <c r="BG103" i="1"/>
  <c r="BH103" i="1"/>
  <c r="BS103" i="1"/>
  <c r="BG104" i="1"/>
  <c r="BH104" i="1"/>
  <c r="BS104" i="1"/>
  <c r="BG105" i="1"/>
  <c r="BH105" i="1"/>
  <c r="BS105" i="1"/>
  <c r="BG106" i="1"/>
  <c r="BH106" i="1"/>
  <c r="BS106" i="1"/>
  <c r="BG107" i="1"/>
  <c r="BH107" i="1"/>
  <c r="BS107" i="1"/>
  <c r="BG108" i="1"/>
  <c r="BH108" i="1"/>
  <c r="BS108" i="1"/>
  <c r="BG109" i="1"/>
  <c r="BH109" i="1"/>
  <c r="BS109" i="1"/>
  <c r="BG110" i="1"/>
  <c r="BH110" i="1"/>
  <c r="BS110" i="1"/>
  <c r="BG111" i="1"/>
  <c r="BH111" i="1"/>
  <c r="BS111" i="1"/>
  <c r="BG112" i="1"/>
  <c r="BH112" i="1"/>
  <c r="BS112" i="1"/>
  <c r="BG113" i="1"/>
  <c r="BH113" i="1"/>
  <c r="BS113" i="1"/>
  <c r="BG114" i="1"/>
  <c r="BH114" i="1"/>
  <c r="BS114" i="1"/>
  <c r="BG115" i="1"/>
  <c r="BH115" i="1"/>
  <c r="BS115" i="1"/>
  <c r="BG116" i="1"/>
  <c r="BH116" i="1"/>
  <c r="BS116" i="1"/>
  <c r="BG117" i="1"/>
  <c r="BH117" i="1"/>
  <c r="BS117" i="1"/>
  <c r="BG118" i="1"/>
  <c r="BH118" i="1"/>
  <c r="BS118" i="1"/>
  <c r="BG119" i="1"/>
  <c r="BH119" i="1"/>
  <c r="BS119" i="1"/>
  <c r="BG120" i="1"/>
  <c r="BH120" i="1"/>
  <c r="BS120" i="1"/>
  <c r="BG121" i="1"/>
  <c r="BH121" i="1"/>
  <c r="BS121" i="1"/>
  <c r="BG122" i="1"/>
  <c r="BH122" i="1"/>
  <c r="BS122" i="1"/>
  <c r="BG123" i="1"/>
  <c r="BH123" i="1"/>
  <c r="BS123" i="1"/>
  <c r="BG124" i="1"/>
  <c r="BH124" i="1"/>
  <c r="BS124" i="1"/>
  <c r="BG125" i="1"/>
  <c r="BH125" i="1"/>
  <c r="BS125" i="1"/>
  <c r="BG126" i="1"/>
  <c r="BH126" i="1"/>
  <c r="BS126" i="1"/>
  <c r="BG127" i="1"/>
  <c r="BH127" i="1"/>
  <c r="BS127" i="1"/>
  <c r="BG128" i="1"/>
  <c r="BH128" i="1"/>
  <c r="BS128" i="1"/>
  <c r="BG129" i="1"/>
  <c r="BH129" i="1"/>
  <c r="BS129" i="1"/>
  <c r="BG130" i="1"/>
  <c r="BH130" i="1"/>
  <c r="BS130" i="1"/>
  <c r="BG131" i="1"/>
  <c r="BH131" i="1"/>
  <c r="BS131" i="1"/>
  <c r="BG132" i="1"/>
  <c r="BH132" i="1"/>
  <c r="BS132" i="1"/>
  <c r="BG133" i="1"/>
  <c r="BH133" i="1"/>
  <c r="BS133" i="1"/>
  <c r="BG134" i="1"/>
  <c r="BH134" i="1"/>
  <c r="BS134" i="1"/>
  <c r="BG135" i="1"/>
  <c r="BH135" i="1"/>
  <c r="BS135" i="1"/>
  <c r="BG136" i="1"/>
  <c r="BH136" i="1"/>
  <c r="BS136" i="1"/>
  <c r="BG137" i="1"/>
  <c r="BH137" i="1"/>
  <c r="BS137" i="1"/>
  <c r="BG138" i="1"/>
  <c r="BH138" i="1"/>
  <c r="BS138" i="1"/>
  <c r="BG139" i="1"/>
  <c r="BH139" i="1"/>
  <c r="BS139" i="1"/>
  <c r="BG140" i="1"/>
  <c r="BH140" i="1"/>
  <c r="BS140" i="1"/>
  <c r="BG141" i="1"/>
  <c r="BH141" i="1"/>
  <c r="BS141" i="1"/>
  <c r="BG142" i="1"/>
  <c r="BH142" i="1"/>
  <c r="BS142" i="1"/>
  <c r="BG143" i="1"/>
  <c r="BH143" i="1"/>
  <c r="BS143" i="1"/>
  <c r="BG144" i="1"/>
  <c r="BH144" i="1"/>
  <c r="BS144" i="1"/>
  <c r="BG145" i="1"/>
  <c r="BH145" i="1"/>
  <c r="BS145" i="1"/>
  <c r="BG146" i="1"/>
  <c r="BH146" i="1"/>
  <c r="BS146" i="1"/>
  <c r="BG147" i="1"/>
  <c r="BH147" i="1"/>
  <c r="BS147" i="1"/>
  <c r="BG148" i="1"/>
  <c r="BH148" i="1"/>
  <c r="BS148" i="1"/>
  <c r="BG149" i="1"/>
  <c r="BH149" i="1"/>
  <c r="BS149" i="1"/>
  <c r="BG150" i="1"/>
  <c r="BH150" i="1"/>
  <c r="BS150" i="1"/>
  <c r="BG151" i="1"/>
  <c r="BH151" i="1"/>
  <c r="BS151" i="1"/>
  <c r="BG152" i="1"/>
  <c r="BH152" i="1"/>
  <c r="BS152" i="1"/>
  <c r="BG153" i="1"/>
  <c r="BH153" i="1"/>
  <c r="BS153" i="1"/>
  <c r="BG154" i="1"/>
  <c r="BH154" i="1"/>
  <c r="BS154" i="1"/>
  <c r="BG155" i="1"/>
  <c r="BH155" i="1"/>
  <c r="BS155" i="1"/>
  <c r="BG156" i="1"/>
  <c r="BH156" i="1"/>
  <c r="BS156" i="1"/>
  <c r="BG157" i="1"/>
  <c r="BH157" i="1"/>
  <c r="BS157" i="1"/>
  <c r="BG158" i="1"/>
  <c r="BH158" i="1"/>
  <c r="BS158" i="1"/>
  <c r="BG159" i="1"/>
  <c r="BH159" i="1"/>
  <c r="BS159" i="1"/>
  <c r="BG160" i="1"/>
  <c r="BH160" i="1"/>
  <c r="BS160" i="1"/>
  <c r="BG161" i="1"/>
  <c r="BH161" i="1"/>
  <c r="BS161" i="1"/>
  <c r="BG162" i="1"/>
  <c r="BH162" i="1"/>
  <c r="BS162" i="1"/>
  <c r="BG163" i="1"/>
  <c r="BH163" i="1"/>
  <c r="BS163" i="1"/>
  <c r="BG164" i="1"/>
  <c r="BH164" i="1"/>
  <c r="BS164" i="1"/>
  <c r="BG165" i="1"/>
  <c r="BH165" i="1"/>
  <c r="BS165" i="1"/>
  <c r="BG166" i="1"/>
  <c r="BH166" i="1"/>
  <c r="BS166" i="1"/>
  <c r="BG167" i="1"/>
  <c r="BH167" i="1"/>
  <c r="BS167" i="1"/>
  <c r="BG168" i="1"/>
  <c r="BH168" i="1"/>
  <c r="BS168" i="1"/>
  <c r="BG169" i="1"/>
  <c r="BH169" i="1"/>
  <c r="BS169" i="1"/>
  <c r="BG170" i="1"/>
  <c r="BH170" i="1"/>
  <c r="BS170" i="1"/>
  <c r="BG171" i="1"/>
  <c r="BH171" i="1"/>
  <c r="BS171" i="1"/>
  <c r="BG172" i="1"/>
  <c r="BH172" i="1"/>
  <c r="BS172" i="1"/>
  <c r="BG173" i="1"/>
  <c r="BH173" i="1"/>
  <c r="BS173" i="1"/>
  <c r="BG174" i="1"/>
  <c r="BH174" i="1"/>
  <c r="BS174" i="1"/>
  <c r="BG175" i="1"/>
  <c r="BH175" i="1"/>
  <c r="BS175" i="1"/>
  <c r="BG176" i="1"/>
  <c r="BH176" i="1"/>
  <c r="BS176" i="1"/>
  <c r="BG177" i="1"/>
  <c r="BH177" i="1"/>
  <c r="BS177" i="1"/>
  <c r="BG178" i="1"/>
  <c r="BH178" i="1"/>
  <c r="BS178" i="1"/>
  <c r="BG179" i="1"/>
  <c r="BH179" i="1"/>
  <c r="BS179" i="1"/>
  <c r="BG180" i="1"/>
  <c r="BH180" i="1"/>
  <c r="BS180" i="1"/>
  <c r="BG181" i="1"/>
  <c r="BH181" i="1"/>
  <c r="BS181" i="1"/>
  <c r="BG182" i="1"/>
  <c r="BH182" i="1"/>
  <c r="BS182" i="1"/>
  <c r="BG183" i="1"/>
  <c r="BH183" i="1"/>
  <c r="BS183" i="1"/>
  <c r="BG184" i="1"/>
  <c r="BH184" i="1"/>
  <c r="BS184" i="1"/>
  <c r="BG185" i="1"/>
  <c r="BH185" i="1"/>
  <c r="BS185" i="1"/>
  <c r="BG186" i="1"/>
  <c r="BH186" i="1"/>
  <c r="BS186" i="1"/>
  <c r="BG187" i="1"/>
  <c r="BH187" i="1"/>
  <c r="BS187" i="1"/>
  <c r="BG188" i="1"/>
  <c r="BH188" i="1"/>
  <c r="BS188" i="1"/>
  <c r="BG189" i="1"/>
  <c r="BH189" i="1"/>
  <c r="BS189" i="1"/>
  <c r="BG190" i="1"/>
  <c r="BH190" i="1"/>
  <c r="BS190" i="1"/>
  <c r="BG191" i="1"/>
  <c r="BH191" i="1"/>
  <c r="BS191" i="1"/>
  <c r="BG193" i="1"/>
  <c r="BH193" i="1"/>
  <c r="BS193" i="1"/>
  <c r="BG194" i="1"/>
  <c r="BH194" i="1"/>
  <c r="BS194" i="1"/>
  <c r="BG195" i="1"/>
  <c r="BH195" i="1"/>
  <c r="BS195" i="1"/>
  <c r="BG196" i="1"/>
  <c r="BH196" i="1"/>
  <c r="BS196" i="1"/>
  <c r="BG197" i="1"/>
  <c r="BH197" i="1"/>
  <c r="BS197" i="1"/>
  <c r="BG198" i="1"/>
  <c r="BH198" i="1"/>
  <c r="BS198" i="1"/>
  <c r="BG199" i="1"/>
  <c r="BH199" i="1"/>
  <c r="BS199" i="1"/>
  <c r="BG200" i="1"/>
  <c r="BH200" i="1"/>
  <c r="BS200" i="1"/>
  <c r="BG201" i="1"/>
  <c r="BH201" i="1"/>
  <c r="BS201" i="1"/>
  <c r="BG202" i="1"/>
  <c r="BH202" i="1"/>
  <c r="BS202" i="1"/>
  <c r="BG203" i="1"/>
  <c r="BH203" i="1"/>
  <c r="BS203" i="1"/>
  <c r="BG204" i="1"/>
  <c r="BH204" i="1"/>
  <c r="BS204" i="1"/>
  <c r="BG205" i="1"/>
  <c r="BH205" i="1"/>
  <c r="BS205" i="1"/>
  <c r="BG206" i="1"/>
  <c r="BH206" i="1"/>
  <c r="BS206" i="1"/>
  <c r="BG207" i="1"/>
  <c r="BH207" i="1"/>
  <c r="BS207" i="1"/>
  <c r="BG208" i="1"/>
  <c r="BH208" i="1"/>
  <c r="BS208" i="1"/>
  <c r="BG209" i="1"/>
  <c r="BH209" i="1"/>
  <c r="BS209" i="1"/>
  <c r="BG210" i="1"/>
  <c r="BH210" i="1"/>
  <c r="BS210" i="1"/>
  <c r="BG211" i="1"/>
  <c r="BH211" i="1"/>
  <c r="BS211" i="1"/>
  <c r="BG212" i="1"/>
  <c r="BH212" i="1"/>
  <c r="BS212" i="1"/>
  <c r="BG213" i="1"/>
  <c r="BH213" i="1"/>
  <c r="BS213" i="1"/>
  <c r="BG214" i="1"/>
  <c r="BH214" i="1"/>
  <c r="BS214" i="1"/>
  <c r="BG215" i="1"/>
  <c r="BH215" i="1"/>
  <c r="BS215" i="1"/>
  <c r="BG216" i="1"/>
  <c r="BH216" i="1"/>
  <c r="BS216" i="1"/>
  <c r="BG217" i="1"/>
  <c r="BH217" i="1"/>
  <c r="BS217" i="1"/>
  <c r="BG218" i="1"/>
  <c r="BH218" i="1"/>
  <c r="BS218" i="1"/>
  <c r="BG219" i="1"/>
  <c r="BH219" i="1"/>
  <c r="BS219" i="1"/>
  <c r="BG220" i="1"/>
  <c r="BH220" i="1"/>
  <c r="BS220" i="1"/>
  <c r="BG221" i="1"/>
  <c r="BH221" i="1"/>
  <c r="BS221" i="1"/>
  <c r="BG222" i="1"/>
  <c r="BH222" i="1"/>
  <c r="BS222" i="1"/>
  <c r="BG223" i="1"/>
  <c r="BH223" i="1"/>
  <c r="BS223" i="1"/>
  <c r="BG224" i="1"/>
  <c r="BH224" i="1"/>
  <c r="BS224" i="1"/>
  <c r="BG225" i="1"/>
  <c r="BH225" i="1"/>
  <c r="BS225" i="1"/>
  <c r="BG226" i="1"/>
  <c r="BH226" i="1"/>
  <c r="BS226" i="1"/>
  <c r="BG227" i="1"/>
  <c r="BH227" i="1"/>
  <c r="BS227" i="1"/>
  <c r="BG228" i="1"/>
  <c r="BH228" i="1"/>
  <c r="BS228" i="1"/>
  <c r="BG229" i="1"/>
  <c r="BH229" i="1"/>
  <c r="BS229" i="1"/>
  <c r="BG230" i="1"/>
  <c r="BH230" i="1"/>
  <c r="BS230" i="1"/>
  <c r="BG231" i="1"/>
  <c r="BH231" i="1"/>
  <c r="BS231" i="1"/>
  <c r="BG232" i="1"/>
  <c r="BH232" i="1"/>
  <c r="BS232" i="1"/>
  <c r="BG233" i="1"/>
  <c r="BH233" i="1"/>
  <c r="BS233" i="1"/>
  <c r="BG234" i="1"/>
  <c r="BH234" i="1"/>
  <c r="BS234" i="1"/>
  <c r="BG235" i="1"/>
  <c r="BH235" i="1"/>
  <c r="BS235" i="1"/>
  <c r="BG236" i="1"/>
  <c r="BH236" i="1"/>
  <c r="BS236" i="1"/>
  <c r="BG237" i="1"/>
  <c r="BH237" i="1"/>
  <c r="BS237" i="1"/>
  <c r="BG238" i="1"/>
  <c r="BH238" i="1"/>
  <c r="BS238" i="1"/>
  <c r="BG240" i="1"/>
  <c r="BH240" i="1"/>
  <c r="BS240" i="1"/>
  <c r="BG241" i="1"/>
  <c r="BH241" i="1"/>
  <c r="BS241" i="1"/>
  <c r="BG242" i="1"/>
  <c r="BH242" i="1"/>
  <c r="BS242" i="1"/>
  <c r="BG243" i="1"/>
  <c r="BH243" i="1"/>
  <c r="BS243" i="1"/>
  <c r="BG244" i="1"/>
  <c r="BH244" i="1"/>
  <c r="BS244" i="1"/>
  <c r="BG245" i="1"/>
  <c r="BH245" i="1"/>
  <c r="BS245" i="1"/>
  <c r="BG246" i="1"/>
  <c r="BH246" i="1"/>
  <c r="BS246" i="1"/>
  <c r="BG247" i="1"/>
  <c r="BH247" i="1"/>
  <c r="BS247" i="1"/>
  <c r="BG248" i="1"/>
  <c r="BH248" i="1"/>
  <c r="BS248" i="1"/>
  <c r="BG249" i="1"/>
  <c r="BH249" i="1"/>
  <c r="BS249" i="1"/>
  <c r="BG250" i="1"/>
  <c r="BH250" i="1"/>
  <c r="BS250" i="1"/>
  <c r="BG251" i="1"/>
  <c r="BH251" i="1"/>
  <c r="BS251" i="1"/>
  <c r="BG252" i="1"/>
  <c r="BH252" i="1"/>
  <c r="BS252" i="1"/>
  <c r="BG253" i="1"/>
  <c r="BH253" i="1"/>
  <c r="BS253" i="1"/>
  <c r="BG254" i="1"/>
  <c r="BH254" i="1"/>
  <c r="BS254" i="1"/>
  <c r="BG255" i="1"/>
  <c r="BH255" i="1"/>
  <c r="BS255" i="1"/>
  <c r="BG256" i="1"/>
  <c r="BH256" i="1"/>
  <c r="BS256" i="1"/>
  <c r="BG257" i="1"/>
  <c r="BH257" i="1"/>
  <c r="BS257" i="1"/>
  <c r="BG258" i="1"/>
  <c r="BH258" i="1"/>
  <c r="BS258" i="1"/>
  <c r="BG259" i="1"/>
  <c r="BH259" i="1"/>
  <c r="BS259" i="1"/>
  <c r="BG260" i="1"/>
  <c r="BH260" i="1"/>
  <c r="BS260" i="1"/>
  <c r="BG261" i="1"/>
  <c r="BH261" i="1"/>
  <c r="BS261" i="1"/>
  <c r="BG262" i="1"/>
  <c r="BH262" i="1"/>
  <c r="BS262" i="1"/>
  <c r="BG263" i="1"/>
  <c r="BH263" i="1"/>
  <c r="BS263" i="1"/>
  <c r="BG264" i="1"/>
  <c r="BH264" i="1"/>
  <c r="BS264" i="1"/>
  <c r="BG265" i="1"/>
  <c r="BH265" i="1"/>
  <c r="BS265" i="1"/>
  <c r="BG266" i="1"/>
  <c r="BH266" i="1"/>
  <c r="BS266" i="1"/>
  <c r="BG267" i="1"/>
  <c r="BH267" i="1"/>
  <c r="BS267" i="1"/>
  <c r="BG268" i="1"/>
  <c r="BH268" i="1"/>
  <c r="BS268" i="1"/>
  <c r="BG269" i="1"/>
  <c r="BH269" i="1"/>
  <c r="BS269" i="1"/>
  <c r="BG270" i="1"/>
  <c r="BH270" i="1"/>
  <c r="BS270" i="1"/>
  <c r="BG271" i="1"/>
  <c r="BH271" i="1"/>
  <c r="BS271" i="1"/>
  <c r="BG272" i="1"/>
  <c r="BH272" i="1"/>
  <c r="BS272" i="1"/>
  <c r="BG273" i="1"/>
  <c r="BH273" i="1"/>
  <c r="BS273" i="1"/>
  <c r="BG274" i="1"/>
  <c r="BH274" i="1"/>
  <c r="BS274" i="1"/>
  <c r="BG275" i="1"/>
  <c r="BH275" i="1"/>
  <c r="BS275" i="1"/>
  <c r="BG276" i="1"/>
  <c r="BH276" i="1"/>
  <c r="BS276" i="1"/>
  <c r="BG277" i="1"/>
  <c r="BH277" i="1"/>
  <c r="BS277" i="1"/>
  <c r="BG278" i="1"/>
  <c r="BH278" i="1"/>
  <c r="BS278" i="1"/>
  <c r="BG279" i="1"/>
  <c r="BH279" i="1"/>
  <c r="BS279" i="1"/>
  <c r="BG280" i="1"/>
  <c r="BH280" i="1"/>
  <c r="BS280" i="1"/>
  <c r="BG281" i="1"/>
  <c r="BH281" i="1"/>
  <c r="BS281" i="1"/>
  <c r="BG282" i="1"/>
  <c r="BH282" i="1"/>
  <c r="BS282" i="1"/>
  <c r="BG283" i="1"/>
  <c r="BH283" i="1"/>
  <c r="BS283" i="1"/>
  <c r="BG284" i="1"/>
  <c r="BH284" i="1"/>
  <c r="BS284" i="1"/>
  <c r="BG285" i="1"/>
  <c r="BH285" i="1"/>
  <c r="BS285" i="1"/>
  <c r="BG286" i="1"/>
  <c r="BH286" i="1"/>
  <c r="BS286" i="1"/>
  <c r="BG287" i="1"/>
  <c r="BH287" i="1"/>
  <c r="BS287" i="1"/>
  <c r="BG288" i="1"/>
  <c r="BH288" i="1"/>
  <c r="BS288" i="1"/>
  <c r="BG289" i="1"/>
  <c r="BH289" i="1"/>
  <c r="BS289" i="1"/>
  <c r="BG290" i="1"/>
  <c r="BH290" i="1"/>
  <c r="BS290" i="1"/>
  <c r="BG291" i="1"/>
  <c r="BH291" i="1"/>
  <c r="BS291" i="1"/>
  <c r="BG292" i="1"/>
  <c r="BH292" i="1"/>
  <c r="BS292" i="1"/>
  <c r="BG294" i="1"/>
  <c r="BH294" i="1"/>
  <c r="BS294" i="1"/>
  <c r="BG295" i="1"/>
  <c r="BH295" i="1"/>
  <c r="BS295" i="1"/>
  <c r="BG296" i="1"/>
  <c r="BH296" i="1"/>
  <c r="BS296" i="1"/>
  <c r="BG297" i="1"/>
  <c r="BH297" i="1"/>
  <c r="BS297" i="1"/>
  <c r="BG298" i="1"/>
  <c r="BH298" i="1"/>
  <c r="BS298" i="1"/>
  <c r="BG299" i="1"/>
  <c r="BH299" i="1"/>
  <c r="BS299" i="1"/>
  <c r="BG300" i="1"/>
  <c r="BH300" i="1"/>
  <c r="BS300" i="1"/>
  <c r="BG301" i="1"/>
  <c r="BH301" i="1"/>
  <c r="BS301" i="1"/>
  <c r="BG302" i="1"/>
  <c r="BH302" i="1"/>
  <c r="BS302" i="1"/>
  <c r="BG303" i="1"/>
  <c r="BH303" i="1"/>
  <c r="BS303" i="1"/>
  <c r="BG304" i="1"/>
  <c r="BH304" i="1"/>
  <c r="BS304" i="1"/>
  <c r="BG305" i="1"/>
  <c r="BH305" i="1"/>
  <c r="BS305" i="1"/>
  <c r="BG306" i="1"/>
  <c r="BH306" i="1"/>
  <c r="BS306" i="1"/>
  <c r="BG307" i="1"/>
  <c r="BH307" i="1"/>
  <c r="BS307" i="1"/>
  <c r="BG308" i="1"/>
  <c r="BH308" i="1"/>
  <c r="BS308" i="1"/>
  <c r="BG309" i="1"/>
  <c r="BH309" i="1"/>
  <c r="BS309" i="1"/>
  <c r="BG310" i="1"/>
  <c r="BH310" i="1"/>
  <c r="BS310" i="1"/>
  <c r="BG311" i="1"/>
  <c r="BH311" i="1"/>
  <c r="BS311" i="1"/>
  <c r="BG312" i="1"/>
  <c r="BH312" i="1"/>
  <c r="BS312" i="1"/>
  <c r="BG313" i="1"/>
  <c r="BH313" i="1"/>
  <c r="BS313" i="1"/>
  <c r="BG314" i="1"/>
  <c r="BH314" i="1"/>
  <c r="BS314" i="1"/>
  <c r="BG315" i="1"/>
  <c r="BH315" i="1"/>
  <c r="BS315" i="1"/>
  <c r="BG316" i="1"/>
  <c r="BH316" i="1"/>
  <c r="BS316" i="1"/>
  <c r="BG317" i="1"/>
  <c r="BH317" i="1"/>
  <c r="BS317" i="1"/>
  <c r="BG318" i="1"/>
  <c r="BH318" i="1"/>
  <c r="BS318" i="1"/>
  <c r="BG319" i="1"/>
  <c r="BH319" i="1"/>
  <c r="BS319" i="1"/>
  <c r="BG320" i="1"/>
  <c r="BH320" i="1"/>
  <c r="BS320" i="1"/>
  <c r="BG321" i="1"/>
  <c r="BH321" i="1"/>
  <c r="BS321" i="1"/>
  <c r="BG322" i="1"/>
  <c r="BH322" i="1"/>
  <c r="BS322" i="1"/>
  <c r="BG323" i="1"/>
  <c r="BH323" i="1"/>
  <c r="BS323" i="1"/>
  <c r="BG325" i="1"/>
  <c r="BH325" i="1"/>
  <c r="BS325" i="1"/>
  <c r="BG326" i="1"/>
  <c r="BH326" i="1"/>
  <c r="BS326" i="1"/>
  <c r="BG327" i="1"/>
  <c r="BH327" i="1"/>
  <c r="BS327" i="1"/>
  <c r="BG328" i="1"/>
  <c r="BH328" i="1"/>
  <c r="BS328" i="1"/>
  <c r="BG329" i="1"/>
  <c r="BH329" i="1"/>
  <c r="BS329" i="1"/>
  <c r="BG330" i="1"/>
  <c r="BH330" i="1"/>
  <c r="BS330" i="1"/>
  <c r="BG331" i="1"/>
  <c r="BH331" i="1"/>
  <c r="BS331" i="1"/>
  <c r="BG332" i="1"/>
  <c r="BH332" i="1"/>
  <c r="BS332" i="1"/>
  <c r="BG333" i="1"/>
  <c r="BH333" i="1"/>
  <c r="BS333" i="1"/>
  <c r="BG334" i="1"/>
  <c r="BH334" i="1"/>
  <c r="BS334" i="1"/>
  <c r="BG335" i="1"/>
  <c r="BH335" i="1"/>
  <c r="BS335" i="1"/>
  <c r="BG336" i="1"/>
  <c r="BH336" i="1"/>
  <c r="BS336" i="1"/>
  <c r="BG337" i="1"/>
  <c r="BH337" i="1"/>
  <c r="BS337" i="1"/>
  <c r="BG338" i="1"/>
  <c r="BH338" i="1"/>
  <c r="BS338" i="1"/>
  <c r="BG339" i="1"/>
  <c r="BH339" i="1"/>
  <c r="BS339" i="1"/>
  <c r="BG340" i="1"/>
  <c r="BH340" i="1"/>
  <c r="BS340" i="1"/>
  <c r="BG341" i="1"/>
  <c r="BH341" i="1"/>
  <c r="BS341" i="1"/>
  <c r="BG342" i="1"/>
  <c r="BH342" i="1"/>
  <c r="BS342" i="1"/>
  <c r="BG343" i="1"/>
  <c r="BH343" i="1"/>
  <c r="BS343" i="1"/>
  <c r="BG344" i="1"/>
  <c r="BH344" i="1"/>
  <c r="BS344" i="1"/>
  <c r="BG345" i="1"/>
  <c r="BH345" i="1"/>
  <c r="BS345" i="1"/>
  <c r="BG346" i="1"/>
  <c r="BH346" i="1"/>
  <c r="BS346" i="1"/>
  <c r="BG347" i="1"/>
  <c r="BH347" i="1"/>
  <c r="BS347" i="1"/>
  <c r="BG348" i="1"/>
  <c r="BH348" i="1"/>
  <c r="BS348" i="1"/>
  <c r="BG349" i="1"/>
  <c r="BH349" i="1"/>
  <c r="BS349" i="1"/>
  <c r="BG350" i="1"/>
  <c r="BH350" i="1"/>
  <c r="BS350" i="1"/>
  <c r="BG351" i="1"/>
  <c r="BH351" i="1"/>
  <c r="BS351" i="1"/>
  <c r="BG352" i="1"/>
  <c r="BH352" i="1"/>
  <c r="BS352" i="1"/>
  <c r="BG353" i="1"/>
  <c r="BH353" i="1"/>
  <c r="BS353" i="1"/>
  <c r="BG354" i="1"/>
  <c r="BH354" i="1"/>
  <c r="BS354" i="1"/>
  <c r="BG355" i="1"/>
  <c r="BH355" i="1"/>
  <c r="BS355" i="1"/>
  <c r="BG356" i="1"/>
  <c r="BH356" i="1"/>
  <c r="BS356" i="1"/>
  <c r="BG357" i="1"/>
  <c r="BH357" i="1"/>
  <c r="BS357" i="1"/>
  <c r="BG358" i="1"/>
  <c r="BH358" i="1"/>
  <c r="BS358" i="1"/>
  <c r="BG359" i="1"/>
  <c r="BH359" i="1"/>
  <c r="BS359" i="1"/>
  <c r="BG360" i="1"/>
  <c r="BH360" i="1"/>
  <c r="BS360" i="1"/>
  <c r="BG361" i="1"/>
  <c r="BH361" i="1"/>
  <c r="BS361" i="1"/>
  <c r="BG362" i="1"/>
  <c r="BH362" i="1"/>
  <c r="BS362" i="1"/>
  <c r="BG363" i="1"/>
  <c r="BH363" i="1"/>
  <c r="BS363" i="1"/>
  <c r="BG364" i="1"/>
  <c r="BH364" i="1"/>
  <c r="BS364" i="1"/>
  <c r="BG365" i="1"/>
  <c r="BH365" i="1"/>
  <c r="BS365" i="1"/>
  <c r="BG366" i="1"/>
  <c r="BH366" i="1"/>
  <c r="BS366" i="1"/>
  <c r="BG367" i="1"/>
  <c r="BH367" i="1"/>
  <c r="BS367" i="1"/>
  <c r="BG368" i="1"/>
  <c r="BH368" i="1"/>
  <c r="BS368" i="1"/>
  <c r="BG369" i="1"/>
  <c r="BH369" i="1"/>
  <c r="BS369" i="1"/>
  <c r="BG370" i="1"/>
  <c r="BH370" i="1"/>
  <c r="BS370" i="1"/>
  <c r="BG371" i="1"/>
  <c r="BH371" i="1"/>
  <c r="BS371" i="1"/>
  <c r="BG372" i="1"/>
  <c r="BH372" i="1"/>
  <c r="BS372" i="1"/>
  <c r="BG373" i="1"/>
  <c r="BH373" i="1"/>
  <c r="BS373" i="1"/>
  <c r="BG374" i="1"/>
  <c r="BH374" i="1"/>
  <c r="BS374" i="1"/>
  <c r="BG375" i="1"/>
  <c r="BH375" i="1"/>
  <c r="BS375" i="1"/>
  <c r="BG376" i="1"/>
  <c r="BH376" i="1"/>
  <c r="BS376" i="1"/>
  <c r="BG377" i="1"/>
  <c r="BH377" i="1"/>
  <c r="BS377" i="1"/>
  <c r="BG378" i="1"/>
  <c r="BH378" i="1"/>
  <c r="BS378" i="1"/>
  <c r="BG379" i="1"/>
  <c r="BH379" i="1"/>
  <c r="BS379" i="1"/>
  <c r="BG380" i="1"/>
  <c r="BH380" i="1"/>
  <c r="BS380" i="1"/>
  <c r="BG381" i="1"/>
  <c r="BH381" i="1"/>
  <c r="BS381" i="1"/>
  <c r="BG382" i="1"/>
  <c r="BH382" i="1"/>
  <c r="BS382" i="1"/>
  <c r="BG383" i="1"/>
  <c r="BH383" i="1"/>
  <c r="BS383" i="1"/>
  <c r="BG384" i="1"/>
  <c r="BH384" i="1"/>
  <c r="BS384" i="1"/>
  <c r="BG385" i="1"/>
  <c r="BH385" i="1"/>
  <c r="BS385" i="1"/>
  <c r="BG386" i="1"/>
  <c r="BH386" i="1"/>
  <c r="BS386" i="1"/>
  <c r="BG387" i="1"/>
  <c r="BH387" i="1"/>
  <c r="BS387" i="1"/>
  <c r="BG388" i="1"/>
  <c r="BH388" i="1"/>
  <c r="BS388" i="1"/>
  <c r="BG389" i="1"/>
  <c r="BH389" i="1"/>
  <c r="BS389" i="1"/>
  <c r="BG390" i="1"/>
  <c r="BH390" i="1"/>
  <c r="BS390" i="1"/>
  <c r="BG391" i="1"/>
  <c r="BH391" i="1"/>
  <c r="BS391" i="1"/>
  <c r="BG392" i="1"/>
  <c r="BH392" i="1"/>
  <c r="BS392" i="1"/>
  <c r="BG393" i="1"/>
  <c r="BH393" i="1"/>
  <c r="BS393" i="1"/>
  <c r="BG394" i="1"/>
  <c r="BH394" i="1"/>
  <c r="BS394" i="1"/>
  <c r="BG395" i="1"/>
  <c r="BH395" i="1"/>
  <c r="BS395" i="1"/>
  <c r="BG396" i="1"/>
  <c r="BH396" i="1"/>
  <c r="BS396" i="1"/>
  <c r="BG397" i="1"/>
  <c r="BH397" i="1"/>
  <c r="BS397" i="1"/>
  <c r="BG398" i="1"/>
  <c r="BH398" i="1"/>
  <c r="BS398" i="1"/>
  <c r="BG399" i="1"/>
  <c r="BH399" i="1"/>
  <c r="BS399" i="1"/>
  <c r="BG400" i="1"/>
  <c r="BH400" i="1"/>
  <c r="BS400" i="1"/>
  <c r="BG401" i="1"/>
  <c r="BH401" i="1"/>
  <c r="BS401" i="1"/>
  <c r="BG402" i="1"/>
  <c r="BH402" i="1"/>
  <c r="BS402" i="1"/>
  <c r="BG403" i="1"/>
  <c r="BH403" i="1"/>
  <c r="BS403" i="1"/>
  <c r="BG404" i="1"/>
  <c r="BH404" i="1"/>
  <c r="BS404" i="1"/>
  <c r="BG405" i="1"/>
  <c r="BH405" i="1"/>
  <c r="BS405" i="1"/>
  <c r="BG406" i="1"/>
  <c r="BH406" i="1"/>
  <c r="BS406" i="1"/>
  <c r="BG408" i="1"/>
  <c r="BH408" i="1"/>
  <c r="BS408" i="1"/>
  <c r="BG409" i="1"/>
  <c r="BH409" i="1"/>
  <c r="BS409" i="1"/>
  <c r="BG411" i="1"/>
  <c r="BH411" i="1"/>
  <c r="BS411" i="1"/>
  <c r="BG412" i="1"/>
  <c r="BH412" i="1"/>
  <c r="BS412" i="1"/>
  <c r="BG413" i="1"/>
  <c r="BH413" i="1"/>
  <c r="BS413" i="1"/>
  <c r="BG414" i="1"/>
  <c r="BH414" i="1"/>
  <c r="BS414" i="1"/>
  <c r="BG415" i="1"/>
  <c r="BH415" i="1"/>
  <c r="BS415" i="1"/>
  <c r="BG416" i="1"/>
  <c r="BH416" i="1"/>
  <c r="BS416" i="1"/>
  <c r="BG418" i="1"/>
  <c r="BH418" i="1"/>
  <c r="BS418" i="1"/>
  <c r="BG419" i="1"/>
  <c r="BH419" i="1"/>
  <c r="BS419" i="1"/>
  <c r="BG420" i="1"/>
  <c r="BH420" i="1"/>
  <c r="BS420" i="1"/>
  <c r="BG421" i="1"/>
  <c r="BH421" i="1"/>
  <c r="BS421" i="1"/>
  <c r="BG422" i="1"/>
  <c r="BH422" i="1"/>
  <c r="BS422" i="1"/>
  <c r="BG423" i="1"/>
  <c r="BH423" i="1"/>
  <c r="BS423" i="1"/>
  <c r="BG424" i="1"/>
  <c r="BH424" i="1"/>
  <c r="BS424" i="1"/>
  <c r="BG425" i="1"/>
  <c r="BH425" i="1"/>
  <c r="BS425" i="1"/>
  <c r="BG426" i="1"/>
  <c r="BH426" i="1"/>
  <c r="BS426" i="1"/>
  <c r="BG427" i="1"/>
  <c r="BH427" i="1"/>
  <c r="BS427" i="1"/>
  <c r="BG428" i="1"/>
  <c r="BH428" i="1"/>
  <c r="BS428" i="1"/>
  <c r="BG429" i="1"/>
  <c r="BH429" i="1"/>
  <c r="BS429" i="1"/>
  <c r="BG430" i="1"/>
  <c r="BH430" i="1"/>
  <c r="BS430" i="1"/>
  <c r="BG431" i="1"/>
  <c r="BH431" i="1"/>
  <c r="BS431" i="1"/>
  <c r="BG432" i="1"/>
  <c r="BH432" i="1"/>
  <c r="BS432" i="1"/>
  <c r="BG433" i="1"/>
  <c r="BH433" i="1"/>
  <c r="BS433" i="1"/>
  <c r="BG434" i="1"/>
  <c r="BH434" i="1"/>
  <c r="BS434" i="1"/>
  <c r="BG435" i="1"/>
  <c r="BH435" i="1"/>
  <c r="BS435" i="1"/>
  <c r="BG436" i="1"/>
  <c r="BH436" i="1"/>
  <c r="BS436" i="1"/>
  <c r="BG437" i="1"/>
  <c r="BH437" i="1"/>
  <c r="BS437" i="1"/>
  <c r="BG438" i="1"/>
  <c r="BH438" i="1"/>
  <c r="BS438" i="1"/>
  <c r="BG439" i="1"/>
  <c r="BH439" i="1"/>
  <c r="BS439" i="1"/>
  <c r="BG440" i="1"/>
  <c r="BH440" i="1"/>
  <c r="BS440" i="1"/>
  <c r="BG441" i="1"/>
  <c r="BH441" i="1"/>
  <c r="BS441" i="1"/>
  <c r="BG442" i="1"/>
  <c r="BH442" i="1"/>
  <c r="BS442" i="1"/>
  <c r="BG443" i="1"/>
  <c r="BH443" i="1"/>
  <c r="BS443" i="1"/>
  <c r="BG444" i="1"/>
  <c r="BH444" i="1"/>
  <c r="BS444" i="1"/>
  <c r="BG445" i="1"/>
  <c r="BH445" i="1"/>
  <c r="BS445" i="1"/>
  <c r="BG446" i="1"/>
  <c r="BH446" i="1"/>
  <c r="BS446" i="1"/>
  <c r="BG447" i="1"/>
  <c r="BH447" i="1"/>
  <c r="BS447" i="1"/>
  <c r="BG448" i="1"/>
  <c r="BH448" i="1"/>
  <c r="BS448" i="1"/>
  <c r="BG449" i="1"/>
  <c r="BH449" i="1"/>
  <c r="BS449" i="1"/>
  <c r="BG450" i="1"/>
  <c r="BH450" i="1"/>
  <c r="BS450" i="1"/>
  <c r="BG451" i="1"/>
  <c r="BH451" i="1"/>
  <c r="BS451" i="1"/>
  <c r="BG452" i="1"/>
  <c r="BH452" i="1"/>
  <c r="BS452" i="1"/>
  <c r="BG453" i="1"/>
  <c r="BH453" i="1"/>
  <c r="BS453" i="1"/>
  <c r="BG454" i="1"/>
  <c r="BH454" i="1"/>
  <c r="BS454" i="1"/>
  <c r="BG455" i="1"/>
  <c r="BH455" i="1"/>
  <c r="BS455" i="1"/>
  <c r="BG456" i="1"/>
  <c r="BH456" i="1"/>
  <c r="BS456" i="1"/>
  <c r="BG457" i="1"/>
  <c r="BH457" i="1"/>
  <c r="BS457" i="1"/>
  <c r="BG458" i="1"/>
  <c r="BH458" i="1"/>
  <c r="BS458" i="1"/>
  <c r="BG459" i="1"/>
  <c r="BH459" i="1"/>
  <c r="BS459" i="1"/>
  <c r="BG460" i="1"/>
  <c r="BH460" i="1"/>
  <c r="BS460" i="1"/>
  <c r="BG461" i="1"/>
  <c r="BH461" i="1"/>
  <c r="BS461" i="1"/>
  <c r="BG462" i="1"/>
  <c r="BH462" i="1"/>
  <c r="BS462" i="1"/>
  <c r="BG463" i="1"/>
  <c r="BH463" i="1"/>
  <c r="BS463" i="1"/>
  <c r="BG464" i="1"/>
  <c r="BH464" i="1"/>
  <c r="BS464" i="1"/>
  <c r="BG465" i="1"/>
  <c r="BH465" i="1"/>
  <c r="BS465" i="1"/>
  <c r="BG466" i="1"/>
  <c r="BH466" i="1"/>
  <c r="BS466" i="1"/>
  <c r="BG468" i="1"/>
  <c r="BH468" i="1"/>
  <c r="BS468" i="1"/>
  <c r="BG469" i="1"/>
  <c r="BH469" i="1"/>
  <c r="BS469" i="1"/>
  <c r="BG470" i="1"/>
  <c r="BH470" i="1"/>
  <c r="BS470" i="1"/>
  <c r="BG471" i="1"/>
  <c r="BH471" i="1"/>
  <c r="BS471" i="1"/>
  <c r="BG472" i="1"/>
  <c r="BH472" i="1"/>
  <c r="BS472" i="1"/>
  <c r="BG473" i="1"/>
  <c r="BH473" i="1"/>
  <c r="BS473" i="1"/>
  <c r="BG474" i="1"/>
  <c r="BH474" i="1"/>
  <c r="BS474" i="1"/>
  <c r="BG475" i="1"/>
  <c r="BH475" i="1"/>
  <c r="BS475" i="1"/>
  <c r="BG476" i="1"/>
  <c r="BH476" i="1"/>
  <c r="BS476" i="1"/>
  <c r="BG477" i="1"/>
  <c r="BH477" i="1"/>
  <c r="BS477" i="1"/>
  <c r="BG478" i="1"/>
  <c r="BH478" i="1"/>
  <c r="BS478" i="1"/>
  <c r="BG479" i="1"/>
  <c r="BH479" i="1"/>
  <c r="BS479" i="1"/>
  <c r="BG480" i="1"/>
  <c r="BH480" i="1"/>
  <c r="BS480" i="1"/>
  <c r="BG481" i="1"/>
  <c r="BH481" i="1"/>
  <c r="BS481" i="1"/>
  <c r="BG482" i="1"/>
  <c r="BH482" i="1"/>
  <c r="BS482" i="1"/>
  <c r="BG483" i="1"/>
  <c r="BH483" i="1"/>
  <c r="BS483" i="1"/>
  <c r="BG484" i="1"/>
  <c r="BH484" i="1"/>
  <c r="BS484" i="1"/>
  <c r="BG485" i="1"/>
  <c r="BH485" i="1"/>
  <c r="BS485" i="1"/>
  <c r="BG486" i="1"/>
  <c r="BH486" i="1"/>
  <c r="BS486" i="1"/>
  <c r="BG487" i="1"/>
  <c r="BH487" i="1"/>
  <c r="BS487" i="1"/>
  <c r="BG488" i="1"/>
  <c r="BH488" i="1"/>
  <c r="BS488" i="1"/>
  <c r="BG489" i="1"/>
  <c r="BH489" i="1"/>
  <c r="BS489" i="1"/>
  <c r="BG490" i="1"/>
  <c r="BH490" i="1"/>
  <c r="BS490" i="1"/>
  <c r="BG491" i="1"/>
  <c r="BH491" i="1"/>
  <c r="BS491" i="1"/>
  <c r="BG492" i="1"/>
  <c r="BH492" i="1"/>
  <c r="BS492" i="1"/>
  <c r="BG493" i="1"/>
  <c r="BH493" i="1"/>
  <c r="BS493" i="1"/>
  <c r="BG494" i="1"/>
  <c r="BH494" i="1"/>
  <c r="BS494" i="1"/>
  <c r="BG495" i="1"/>
  <c r="BH495" i="1"/>
  <c r="BS495" i="1"/>
  <c r="BG496" i="1"/>
  <c r="BH496" i="1"/>
  <c r="BS496" i="1"/>
  <c r="BG497" i="1"/>
  <c r="BH497" i="1"/>
  <c r="BS497" i="1"/>
  <c r="BG498" i="1"/>
  <c r="BH498" i="1"/>
  <c r="BS498" i="1"/>
  <c r="BG499" i="1"/>
  <c r="BH499" i="1"/>
  <c r="BS499" i="1"/>
  <c r="BG500" i="1"/>
  <c r="BH500" i="1"/>
  <c r="BS500" i="1"/>
  <c r="BG501" i="1"/>
  <c r="BH501" i="1"/>
  <c r="BS501" i="1"/>
  <c r="BG502" i="1"/>
  <c r="BH502" i="1"/>
  <c r="BS502" i="1"/>
  <c r="BG503" i="1"/>
  <c r="BH503" i="1"/>
  <c r="BS503" i="1"/>
  <c r="BG504" i="1"/>
  <c r="BH504" i="1"/>
  <c r="BS504" i="1"/>
  <c r="BG506" i="1"/>
  <c r="BH506" i="1"/>
  <c r="BS506" i="1"/>
  <c r="BG507" i="1"/>
  <c r="BH507" i="1"/>
  <c r="BS507" i="1"/>
  <c r="BG508" i="1"/>
  <c r="BH508" i="1"/>
  <c r="BS508" i="1"/>
  <c r="BG509" i="1"/>
  <c r="BH509" i="1"/>
  <c r="BS509" i="1"/>
  <c r="BG510" i="1"/>
  <c r="BH510" i="1"/>
  <c r="BS510" i="1"/>
  <c r="BG511" i="1"/>
  <c r="BH511" i="1"/>
  <c r="BS511" i="1"/>
  <c r="BG512" i="1"/>
  <c r="BH512" i="1"/>
  <c r="BS512" i="1"/>
  <c r="BG513" i="1"/>
  <c r="BH513" i="1"/>
  <c r="BS513" i="1"/>
  <c r="BG514" i="1"/>
  <c r="BH514" i="1"/>
  <c r="BS514" i="1"/>
  <c r="BG515" i="1"/>
  <c r="BH515" i="1"/>
  <c r="BS515" i="1"/>
  <c r="BG516" i="1"/>
  <c r="BH516" i="1"/>
  <c r="BS516" i="1"/>
  <c r="BG517" i="1"/>
  <c r="BH517" i="1"/>
  <c r="BS517" i="1"/>
  <c r="BG518" i="1"/>
  <c r="BH518" i="1"/>
  <c r="BS518" i="1"/>
  <c r="BG520" i="1"/>
  <c r="BH520" i="1"/>
  <c r="BS520" i="1"/>
  <c r="BG522" i="1"/>
  <c r="BH522" i="1"/>
  <c r="BS522" i="1"/>
  <c r="BG523" i="1"/>
  <c r="BH523" i="1"/>
  <c r="BS523" i="1"/>
  <c r="BG524" i="1"/>
  <c r="BH524" i="1"/>
  <c r="BS524" i="1"/>
  <c r="BG525" i="1"/>
  <c r="BH525" i="1"/>
  <c r="BS525" i="1"/>
  <c r="BG527" i="1"/>
  <c r="BH527" i="1"/>
  <c r="BS527" i="1"/>
  <c r="BG528" i="1"/>
  <c r="BH528" i="1"/>
  <c r="BS528" i="1"/>
  <c r="BG529" i="1"/>
  <c r="BH529" i="1"/>
  <c r="BS529" i="1"/>
  <c r="BG530" i="1"/>
  <c r="BH530" i="1"/>
  <c r="BS530" i="1"/>
  <c r="BG531" i="1"/>
  <c r="BH531" i="1"/>
  <c r="BS531" i="1"/>
  <c r="BG532" i="1"/>
  <c r="BH532" i="1"/>
  <c r="BS532" i="1"/>
  <c r="BG533" i="1"/>
  <c r="BH533" i="1"/>
  <c r="BS533" i="1"/>
  <c r="BG534" i="1"/>
  <c r="BH534" i="1"/>
  <c r="BS534" i="1"/>
  <c r="BG535" i="1"/>
  <c r="BH535" i="1"/>
  <c r="BS535" i="1"/>
  <c r="BG536" i="1"/>
  <c r="BH536" i="1"/>
  <c r="BS536" i="1"/>
  <c r="BG537" i="1"/>
  <c r="BH537" i="1"/>
  <c r="BS537" i="1"/>
  <c r="BG538" i="1"/>
  <c r="BH538" i="1"/>
  <c r="BS538" i="1"/>
  <c r="BG539" i="1"/>
  <c r="BH539" i="1"/>
  <c r="BS539" i="1"/>
  <c r="BG540" i="1"/>
  <c r="BH540" i="1"/>
  <c r="BS540" i="1"/>
  <c r="BG541" i="1"/>
  <c r="BH541" i="1"/>
  <c r="BS541" i="1"/>
  <c r="BG542" i="1"/>
  <c r="BH542" i="1"/>
  <c r="BS542" i="1"/>
  <c r="BG543" i="1"/>
  <c r="BH543" i="1"/>
  <c r="BS543" i="1"/>
  <c r="BG544" i="1"/>
  <c r="BH544" i="1"/>
  <c r="BS544" i="1"/>
  <c r="BG545" i="1"/>
  <c r="BH545" i="1"/>
  <c r="BS545" i="1"/>
  <c r="BG546" i="1"/>
  <c r="BH546" i="1"/>
  <c r="BS546" i="1"/>
  <c r="BG547" i="1"/>
  <c r="BH547" i="1"/>
  <c r="BS547" i="1"/>
  <c r="BG548" i="1"/>
  <c r="BH548" i="1"/>
  <c r="BS548" i="1"/>
  <c r="BG549" i="1"/>
  <c r="BH549" i="1"/>
  <c r="BS549" i="1"/>
  <c r="BG550" i="1"/>
  <c r="BH550" i="1"/>
  <c r="BS550" i="1"/>
  <c r="BG551" i="1"/>
  <c r="BH551" i="1"/>
  <c r="BS551" i="1"/>
  <c r="BG552" i="1"/>
  <c r="BH552" i="1"/>
  <c r="BS552" i="1"/>
  <c r="BG553" i="1"/>
  <c r="BH553" i="1"/>
  <c r="BS553" i="1"/>
  <c r="BG554" i="1"/>
  <c r="BH554" i="1"/>
  <c r="BS554" i="1"/>
  <c r="BG555" i="1"/>
  <c r="BH555" i="1"/>
  <c r="BS555" i="1"/>
  <c r="BG556" i="1"/>
  <c r="BH556" i="1"/>
  <c r="BS556" i="1"/>
  <c r="BG557" i="1"/>
  <c r="BH557" i="1"/>
  <c r="BS557" i="1"/>
  <c r="BG558" i="1"/>
  <c r="BH558" i="1"/>
  <c r="BS558" i="1"/>
  <c r="BG559" i="1"/>
  <c r="BH559" i="1"/>
  <c r="BS559" i="1"/>
  <c r="BG560" i="1"/>
  <c r="BH560" i="1"/>
  <c r="BS560" i="1"/>
  <c r="BG561" i="1"/>
  <c r="BH561" i="1"/>
  <c r="BS561" i="1"/>
  <c r="BG562" i="1"/>
  <c r="BH562" i="1"/>
  <c r="BS562" i="1"/>
  <c r="BG563" i="1"/>
  <c r="BH563" i="1"/>
  <c r="BS563" i="1"/>
  <c r="BG564" i="1"/>
  <c r="BH564" i="1"/>
  <c r="BS564" i="1"/>
  <c r="BG565" i="1"/>
  <c r="BH565" i="1"/>
  <c r="BS565" i="1"/>
  <c r="BG566" i="1"/>
  <c r="BH566" i="1"/>
  <c r="BS566" i="1"/>
  <c r="BG567" i="1"/>
  <c r="BH567" i="1"/>
  <c r="BS567" i="1"/>
  <c r="BG568" i="1"/>
  <c r="BH568" i="1"/>
  <c r="BS568" i="1"/>
  <c r="BG569" i="1"/>
  <c r="BH569" i="1"/>
  <c r="BS569" i="1"/>
  <c r="BG570" i="1"/>
  <c r="BH570" i="1"/>
  <c r="BS570" i="1"/>
  <c r="BG571" i="1"/>
  <c r="BH571" i="1"/>
  <c r="BS571" i="1"/>
  <c r="BG572" i="1"/>
  <c r="BH572" i="1"/>
  <c r="BS572" i="1"/>
  <c r="BG573" i="1"/>
  <c r="BH573" i="1"/>
  <c r="BS573" i="1"/>
  <c r="BG574" i="1"/>
  <c r="BH574" i="1"/>
  <c r="BS574" i="1"/>
  <c r="BG575" i="1"/>
  <c r="BH575" i="1"/>
  <c r="BS575" i="1"/>
  <c r="BG576" i="1"/>
  <c r="BH576" i="1"/>
  <c r="BS576" i="1"/>
  <c r="BG577" i="1"/>
  <c r="BH577" i="1"/>
  <c r="BS577" i="1"/>
  <c r="BG578" i="1"/>
  <c r="BH578" i="1"/>
  <c r="BS578" i="1"/>
  <c r="BG579" i="1"/>
  <c r="BH579" i="1"/>
  <c r="BS579" i="1"/>
  <c r="BG580" i="1"/>
  <c r="BH580" i="1"/>
  <c r="BS580" i="1"/>
  <c r="BG581" i="1"/>
  <c r="BH581" i="1"/>
  <c r="BS581" i="1"/>
  <c r="BG582" i="1"/>
  <c r="BH582" i="1"/>
  <c r="BS582" i="1"/>
  <c r="BG583" i="1"/>
  <c r="BH583" i="1"/>
  <c r="BS583" i="1"/>
  <c r="BG584" i="1"/>
  <c r="BH584" i="1"/>
  <c r="BS584" i="1"/>
  <c r="BG585" i="1"/>
  <c r="BH585" i="1"/>
  <c r="BS585" i="1"/>
  <c r="BG586" i="1"/>
  <c r="BH586" i="1"/>
  <c r="BS586" i="1"/>
  <c r="BG587" i="1"/>
  <c r="BH587" i="1"/>
  <c r="BS587" i="1"/>
  <c r="BG588" i="1"/>
  <c r="BH588" i="1"/>
  <c r="BS588" i="1"/>
  <c r="BG589" i="1"/>
  <c r="BH589" i="1"/>
  <c r="BS589" i="1"/>
  <c r="BG590" i="1"/>
  <c r="BH590" i="1"/>
  <c r="BS590" i="1"/>
  <c r="BG591" i="1"/>
  <c r="BH591" i="1"/>
  <c r="BS591" i="1"/>
  <c r="BG592" i="1"/>
  <c r="BH592" i="1"/>
  <c r="BS592" i="1"/>
  <c r="BG593" i="1"/>
  <c r="BH593" i="1"/>
  <c r="BS593" i="1"/>
  <c r="BG594" i="1"/>
  <c r="BH594" i="1"/>
  <c r="BS594" i="1"/>
  <c r="BG595" i="1"/>
  <c r="BH595" i="1"/>
  <c r="BS595" i="1"/>
  <c r="BG596" i="1"/>
  <c r="BH596" i="1"/>
  <c r="BS596" i="1"/>
  <c r="BG597" i="1"/>
  <c r="BH597" i="1"/>
  <c r="BS597" i="1"/>
  <c r="BG598" i="1"/>
  <c r="BH598" i="1"/>
  <c r="BS598" i="1"/>
  <c r="BG599" i="1"/>
  <c r="BH599" i="1"/>
  <c r="BS599" i="1"/>
  <c r="BG600" i="1"/>
  <c r="BH600" i="1"/>
  <c r="BS600" i="1"/>
  <c r="BG601" i="1"/>
  <c r="BH601" i="1"/>
  <c r="BS601" i="1"/>
  <c r="BG602" i="1"/>
  <c r="BH602" i="1"/>
  <c r="BS602" i="1"/>
  <c r="BG603" i="1"/>
  <c r="BH603" i="1"/>
  <c r="BS603" i="1"/>
  <c r="BG604" i="1"/>
  <c r="BH604" i="1"/>
  <c r="BS604" i="1"/>
  <c r="BG605" i="1"/>
  <c r="BH605" i="1"/>
  <c r="BS605" i="1"/>
  <c r="BG606" i="1"/>
  <c r="BH606" i="1"/>
  <c r="BS606" i="1"/>
  <c r="BG607" i="1"/>
  <c r="BH607" i="1"/>
  <c r="BS607" i="1"/>
  <c r="BG608" i="1"/>
  <c r="BH608" i="1"/>
  <c r="BS608" i="1"/>
  <c r="BG609" i="1"/>
  <c r="BH609" i="1"/>
  <c r="BS609" i="1"/>
  <c r="BG610" i="1"/>
  <c r="BH610" i="1"/>
  <c r="BS610" i="1"/>
  <c r="BG611" i="1"/>
  <c r="BH611" i="1"/>
  <c r="BS611" i="1"/>
  <c r="BG612" i="1"/>
  <c r="BH612" i="1"/>
  <c r="BS612" i="1"/>
  <c r="BG613" i="1"/>
  <c r="BH613" i="1"/>
  <c r="BS613" i="1"/>
  <c r="BG614" i="1"/>
  <c r="BH614" i="1"/>
  <c r="BS614" i="1"/>
  <c r="BG615" i="1"/>
  <c r="BH615" i="1"/>
  <c r="BS615" i="1"/>
  <c r="BG616" i="1"/>
  <c r="BH616" i="1"/>
  <c r="BS616" i="1"/>
  <c r="BG617" i="1"/>
  <c r="BH617" i="1"/>
  <c r="BS617" i="1"/>
  <c r="BG618" i="1"/>
  <c r="BH618" i="1"/>
  <c r="BS618" i="1"/>
  <c r="BG619" i="1"/>
  <c r="BH619" i="1"/>
  <c r="BS619" i="1"/>
  <c r="BG620" i="1"/>
  <c r="BH620" i="1"/>
  <c r="BS620" i="1"/>
  <c r="BG621" i="1"/>
  <c r="BH621" i="1"/>
  <c r="BS621" i="1"/>
  <c r="BG622" i="1"/>
  <c r="BH622" i="1"/>
  <c r="BS622" i="1"/>
  <c r="BG623" i="1"/>
  <c r="BH623" i="1"/>
  <c r="BS623" i="1"/>
  <c r="BG624" i="1"/>
  <c r="BH624" i="1"/>
  <c r="BS624" i="1"/>
  <c r="BG625" i="1"/>
  <c r="BH625" i="1"/>
  <c r="BS625" i="1"/>
  <c r="BG626" i="1"/>
  <c r="BH626" i="1"/>
  <c r="BS626" i="1"/>
  <c r="BG627" i="1"/>
  <c r="BH627" i="1"/>
  <c r="BS627" i="1"/>
  <c r="BG628" i="1"/>
  <c r="BH628" i="1"/>
  <c r="BS628" i="1"/>
  <c r="BG629" i="1"/>
  <c r="BH629" i="1"/>
  <c r="BS629" i="1"/>
  <c r="BG630" i="1"/>
  <c r="BH630" i="1"/>
  <c r="BS630" i="1"/>
  <c r="BG631" i="1"/>
  <c r="BH631" i="1"/>
  <c r="BS631" i="1"/>
  <c r="BG632" i="1"/>
  <c r="BH632" i="1"/>
  <c r="BS632" i="1"/>
  <c r="BG633" i="1"/>
  <c r="BH633" i="1"/>
  <c r="BS633" i="1"/>
  <c r="BG634" i="1"/>
  <c r="BH634" i="1"/>
  <c r="BS634" i="1"/>
  <c r="BG635" i="1"/>
  <c r="BH635" i="1"/>
  <c r="BS635" i="1"/>
  <c r="BG636" i="1"/>
  <c r="BH636" i="1"/>
  <c r="BS636" i="1"/>
  <c r="BG637" i="1"/>
  <c r="BH637" i="1"/>
  <c r="BS637" i="1"/>
  <c r="BG638" i="1"/>
  <c r="BH638" i="1"/>
  <c r="BS638" i="1"/>
  <c r="BG639" i="1"/>
  <c r="BH639" i="1"/>
  <c r="BS639" i="1"/>
  <c r="BG640" i="1"/>
  <c r="BH640" i="1"/>
  <c r="BS640" i="1"/>
  <c r="BG641" i="1"/>
  <c r="BH641" i="1"/>
  <c r="BS641" i="1"/>
  <c r="BG642" i="1"/>
  <c r="BH642" i="1"/>
  <c r="BS642" i="1"/>
  <c r="BG643" i="1"/>
  <c r="BH643" i="1"/>
  <c r="BS643" i="1"/>
  <c r="BG646" i="1"/>
  <c r="BH646" i="1"/>
  <c r="BS646" i="1"/>
  <c r="BG647" i="1"/>
  <c r="BH647" i="1"/>
  <c r="BS647" i="1"/>
  <c r="BG648" i="1"/>
  <c r="BH648" i="1"/>
  <c r="BS648" i="1"/>
  <c r="BG649" i="1"/>
  <c r="BH649" i="1"/>
  <c r="BS649" i="1"/>
  <c r="BG650" i="1"/>
  <c r="BH650" i="1"/>
  <c r="BS650" i="1"/>
  <c r="BG651" i="1"/>
  <c r="BH651" i="1"/>
  <c r="BS651" i="1"/>
  <c r="BG652" i="1"/>
  <c r="BH652" i="1"/>
  <c r="BS652" i="1"/>
  <c r="BG653" i="1"/>
  <c r="BH653" i="1"/>
  <c r="BS653" i="1"/>
  <c r="BG654" i="1"/>
  <c r="BH654" i="1"/>
  <c r="BS654" i="1"/>
  <c r="BG655" i="1"/>
  <c r="BH655" i="1"/>
  <c r="BS655" i="1"/>
  <c r="BG656" i="1"/>
  <c r="BH656" i="1"/>
  <c r="BS656" i="1"/>
  <c r="BG657" i="1"/>
  <c r="BH657" i="1"/>
  <c r="BS657" i="1"/>
  <c r="BG658" i="1"/>
  <c r="BH658" i="1"/>
  <c r="BS658" i="1"/>
  <c r="BG659" i="1"/>
  <c r="BH659" i="1"/>
  <c r="BS659" i="1"/>
  <c r="BG660" i="1"/>
  <c r="BH660" i="1"/>
  <c r="BS660" i="1"/>
  <c r="BG661" i="1"/>
  <c r="BH661" i="1"/>
  <c r="BS661" i="1"/>
  <c r="BG662" i="1"/>
  <c r="BH662" i="1"/>
  <c r="BS662" i="1"/>
  <c r="BG663" i="1"/>
  <c r="BH663" i="1"/>
  <c r="BS663" i="1"/>
  <c r="BG664" i="1"/>
  <c r="BH664" i="1"/>
  <c r="BS664" i="1"/>
  <c r="BG665" i="1"/>
  <c r="BH665" i="1"/>
  <c r="BS665" i="1"/>
  <c r="BG667" i="1"/>
  <c r="BH667" i="1"/>
  <c r="BS667" i="1"/>
  <c r="BG668" i="1"/>
  <c r="BH668" i="1"/>
  <c r="BS668" i="1"/>
  <c r="BG669" i="1"/>
  <c r="BH669" i="1"/>
  <c r="BS669" i="1"/>
  <c r="BG670" i="1"/>
  <c r="BH670" i="1"/>
  <c r="BS670" i="1"/>
  <c r="BG671" i="1"/>
  <c r="BH671" i="1"/>
  <c r="BS671" i="1"/>
  <c r="BG672" i="1"/>
  <c r="BH672" i="1"/>
  <c r="BS672" i="1"/>
  <c r="BG673" i="1"/>
  <c r="BH673" i="1"/>
  <c r="BS673" i="1"/>
  <c r="BG674" i="1"/>
  <c r="BH674" i="1"/>
  <c r="BS674" i="1"/>
  <c r="BG675" i="1"/>
  <c r="BH675" i="1"/>
  <c r="BS675" i="1"/>
  <c r="BG676" i="1"/>
  <c r="BH676" i="1"/>
  <c r="BS676" i="1"/>
  <c r="BG677" i="1"/>
  <c r="BH677" i="1"/>
  <c r="BS677" i="1"/>
  <c r="BG678" i="1"/>
  <c r="BH678" i="1"/>
  <c r="BS678" i="1"/>
  <c r="BG679" i="1"/>
  <c r="BH679" i="1"/>
  <c r="BS679" i="1"/>
  <c r="BG680" i="1"/>
  <c r="BH680" i="1"/>
  <c r="BS680" i="1"/>
  <c r="BG681" i="1"/>
  <c r="BH681" i="1"/>
  <c r="BS681" i="1"/>
  <c r="BG682" i="1"/>
  <c r="BH682" i="1"/>
  <c r="BS682" i="1"/>
  <c r="BG683" i="1"/>
  <c r="BH683" i="1"/>
  <c r="BS683" i="1"/>
  <c r="BG684" i="1"/>
  <c r="BH684" i="1"/>
  <c r="BS684" i="1"/>
  <c r="BG685" i="1"/>
  <c r="BH685" i="1"/>
  <c r="BS685" i="1"/>
  <c r="BG686" i="1"/>
  <c r="BH686" i="1"/>
  <c r="BS686" i="1"/>
  <c r="BG687" i="1"/>
  <c r="BH687" i="1"/>
  <c r="BS687" i="1"/>
  <c r="BG688" i="1"/>
  <c r="BH688" i="1"/>
  <c r="BS688" i="1"/>
  <c r="BG689" i="1"/>
  <c r="BH689" i="1"/>
  <c r="BS689" i="1"/>
  <c r="BG690" i="1"/>
  <c r="BH690" i="1"/>
  <c r="BS690" i="1"/>
  <c r="BG691" i="1"/>
  <c r="BH691" i="1"/>
  <c r="BS691" i="1"/>
  <c r="BG692" i="1"/>
  <c r="BH692" i="1"/>
  <c r="BS692" i="1"/>
  <c r="BG693" i="1"/>
  <c r="BH693" i="1"/>
  <c r="BS693" i="1"/>
  <c r="BG694" i="1"/>
  <c r="BH694" i="1"/>
  <c r="BS694" i="1"/>
  <c r="BG695" i="1"/>
  <c r="BH695" i="1"/>
  <c r="BS695" i="1"/>
  <c r="BG696" i="1"/>
  <c r="BH696" i="1"/>
  <c r="BS696" i="1"/>
  <c r="BG697" i="1"/>
  <c r="BH697" i="1"/>
  <c r="BS697" i="1"/>
  <c r="BG698" i="1"/>
  <c r="BH698" i="1"/>
  <c r="BS698" i="1"/>
  <c r="BG699" i="1"/>
  <c r="BH699" i="1"/>
  <c r="BS699" i="1"/>
  <c r="BG700" i="1"/>
  <c r="BH700" i="1"/>
  <c r="BS700" i="1"/>
  <c r="BG701" i="1"/>
  <c r="BH701" i="1"/>
  <c r="BS701" i="1"/>
  <c r="BG702" i="1"/>
  <c r="BH702" i="1"/>
  <c r="BS702" i="1"/>
  <c r="BG703" i="1"/>
  <c r="BH703" i="1"/>
  <c r="BS703" i="1"/>
  <c r="BG704" i="1"/>
  <c r="BH704" i="1"/>
  <c r="BS704" i="1"/>
  <c r="BG705" i="1"/>
  <c r="BH705" i="1"/>
  <c r="BS705" i="1"/>
  <c r="BG706" i="1"/>
  <c r="BH706" i="1"/>
  <c r="BS706" i="1"/>
  <c r="BG707" i="1"/>
  <c r="BH707" i="1"/>
  <c r="BS707" i="1"/>
  <c r="BG708" i="1"/>
  <c r="BH708" i="1"/>
  <c r="BS708" i="1"/>
  <c r="BG709" i="1"/>
  <c r="BH709" i="1"/>
  <c r="BS709" i="1"/>
  <c r="BG710" i="1"/>
  <c r="BH710" i="1"/>
  <c r="BS710" i="1"/>
  <c r="BG711" i="1"/>
  <c r="BH711" i="1"/>
  <c r="BS711" i="1"/>
  <c r="BG712" i="1"/>
  <c r="BH712" i="1"/>
  <c r="BS712" i="1"/>
  <c r="BG713" i="1"/>
  <c r="BH713" i="1"/>
  <c r="BS713" i="1"/>
  <c r="BG714" i="1"/>
  <c r="BH714" i="1"/>
  <c r="BS714" i="1"/>
  <c r="BG715" i="1"/>
  <c r="BH715" i="1"/>
  <c r="BS715" i="1"/>
  <c r="BG716" i="1"/>
  <c r="BH716" i="1"/>
  <c r="BS716" i="1"/>
  <c r="BG717" i="1"/>
  <c r="BH717" i="1"/>
  <c r="BS717" i="1"/>
  <c r="BG718" i="1"/>
  <c r="BH718" i="1"/>
  <c r="BS718" i="1"/>
  <c r="BG719" i="1"/>
  <c r="BH719" i="1"/>
  <c r="BS719" i="1"/>
  <c r="BG720" i="1"/>
  <c r="BH720" i="1"/>
  <c r="BS720" i="1"/>
  <c r="BG721" i="1"/>
  <c r="BH721" i="1"/>
  <c r="BS721" i="1"/>
  <c r="BG722" i="1"/>
  <c r="BH722" i="1"/>
  <c r="BS722" i="1"/>
  <c r="BG723" i="1"/>
  <c r="BH723" i="1"/>
  <c r="BS723" i="1"/>
  <c r="BG724" i="1"/>
  <c r="BH724" i="1"/>
  <c r="BS724" i="1"/>
  <c r="BG726" i="1"/>
  <c r="BH726" i="1"/>
  <c r="BS726" i="1"/>
  <c r="BG727" i="1"/>
  <c r="BH727" i="1"/>
  <c r="BS727" i="1"/>
  <c r="BG728" i="1"/>
  <c r="BH728" i="1"/>
  <c r="BS728" i="1"/>
  <c r="BG729" i="1"/>
  <c r="BH729" i="1"/>
  <c r="BS729" i="1"/>
  <c r="BG730" i="1"/>
  <c r="BH730" i="1"/>
  <c r="BS730" i="1"/>
  <c r="BG731" i="1"/>
  <c r="BH731" i="1"/>
  <c r="BS731" i="1"/>
  <c r="BG733" i="1"/>
  <c r="BH733" i="1"/>
  <c r="BS733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V5" i="1"/>
  <c r="BE5" i="1"/>
  <c r="CE5" i="1"/>
  <c r="CF5" i="1"/>
  <c r="CA725" i="1" l="1"/>
  <c r="CA734" i="1"/>
  <c r="CA521" i="1"/>
  <c r="AV5" i="1"/>
  <c r="BW5" i="1" s="1"/>
  <c r="AT5" i="1"/>
  <c r="BU5" i="1" s="1"/>
  <c r="CA5" i="1" s="1"/>
  <c r="AU734" i="1"/>
  <c r="AS734" i="1"/>
  <c r="AQ734" i="1"/>
  <c r="AP734" i="1"/>
  <c r="AO734" i="1"/>
  <c r="AN734" i="1"/>
  <c r="AM734" i="1"/>
  <c r="AL734" i="1"/>
  <c r="AK734" i="1"/>
  <c r="AJ734" i="1"/>
  <c r="AI734" i="1"/>
  <c r="AH734" i="1"/>
  <c r="AE734" i="1"/>
  <c r="AD734" i="1"/>
  <c r="AU733" i="1"/>
  <c r="AS733" i="1"/>
  <c r="AQ733" i="1"/>
  <c r="BR733" i="1" s="1"/>
  <c r="AP733" i="1"/>
  <c r="BQ733" i="1" s="1"/>
  <c r="AO733" i="1"/>
  <c r="BP733" i="1" s="1"/>
  <c r="AN733" i="1"/>
  <c r="BO733" i="1" s="1"/>
  <c r="AM733" i="1"/>
  <c r="BN733" i="1" s="1"/>
  <c r="AL733" i="1"/>
  <c r="BM733" i="1" s="1"/>
  <c r="AK733" i="1"/>
  <c r="BL733" i="1" s="1"/>
  <c r="AJ733" i="1"/>
  <c r="BK733" i="1" s="1"/>
  <c r="AI733" i="1"/>
  <c r="BJ733" i="1" s="1"/>
  <c r="AH733" i="1"/>
  <c r="BI733" i="1" s="1"/>
  <c r="AE733" i="1"/>
  <c r="BF733" i="1" s="1"/>
  <c r="AD733" i="1"/>
  <c r="BE733" i="1" s="1"/>
  <c r="AU732" i="1"/>
  <c r="AS732" i="1"/>
  <c r="AQ732" i="1"/>
  <c r="AP732" i="1"/>
  <c r="AO732" i="1"/>
  <c r="AN732" i="1"/>
  <c r="AM732" i="1"/>
  <c r="AL732" i="1"/>
  <c r="AK732" i="1"/>
  <c r="AJ732" i="1"/>
  <c r="AI732" i="1"/>
  <c r="AH732" i="1"/>
  <c r="AE732" i="1"/>
  <c r="AD732" i="1"/>
  <c r="AU731" i="1"/>
  <c r="AS731" i="1"/>
  <c r="AQ731" i="1"/>
  <c r="BR731" i="1" s="1"/>
  <c r="AP731" i="1"/>
  <c r="BQ731" i="1" s="1"/>
  <c r="AO731" i="1"/>
  <c r="BP731" i="1" s="1"/>
  <c r="AN731" i="1"/>
  <c r="BO731" i="1" s="1"/>
  <c r="AM731" i="1"/>
  <c r="BN731" i="1" s="1"/>
  <c r="AL731" i="1"/>
  <c r="BM731" i="1" s="1"/>
  <c r="AK731" i="1"/>
  <c r="BL731" i="1" s="1"/>
  <c r="AJ731" i="1"/>
  <c r="BK731" i="1" s="1"/>
  <c r="AI731" i="1"/>
  <c r="BJ731" i="1" s="1"/>
  <c r="AH731" i="1"/>
  <c r="BI731" i="1" s="1"/>
  <c r="AE731" i="1"/>
  <c r="BF731" i="1" s="1"/>
  <c r="AD731" i="1"/>
  <c r="BE731" i="1" s="1"/>
  <c r="AU730" i="1"/>
  <c r="AS730" i="1"/>
  <c r="AQ730" i="1"/>
  <c r="BR730" i="1" s="1"/>
  <c r="AP730" i="1"/>
  <c r="BQ730" i="1" s="1"/>
  <c r="AO730" i="1"/>
  <c r="BP730" i="1" s="1"/>
  <c r="AN730" i="1"/>
  <c r="BO730" i="1" s="1"/>
  <c r="AM730" i="1"/>
  <c r="BN730" i="1" s="1"/>
  <c r="AL730" i="1"/>
  <c r="BM730" i="1" s="1"/>
  <c r="AK730" i="1"/>
  <c r="BL730" i="1" s="1"/>
  <c r="AJ730" i="1"/>
  <c r="BK730" i="1" s="1"/>
  <c r="AI730" i="1"/>
  <c r="BJ730" i="1" s="1"/>
  <c r="AH730" i="1"/>
  <c r="BI730" i="1" s="1"/>
  <c r="AE730" i="1"/>
  <c r="BF730" i="1" s="1"/>
  <c r="AD730" i="1"/>
  <c r="BE730" i="1" s="1"/>
  <c r="AU729" i="1"/>
  <c r="AS729" i="1"/>
  <c r="AQ729" i="1"/>
  <c r="BR729" i="1" s="1"/>
  <c r="AP729" i="1"/>
  <c r="BQ729" i="1" s="1"/>
  <c r="AO729" i="1"/>
  <c r="BP729" i="1" s="1"/>
  <c r="AN729" i="1"/>
  <c r="BO729" i="1" s="1"/>
  <c r="AM729" i="1"/>
  <c r="BN729" i="1" s="1"/>
  <c r="AL729" i="1"/>
  <c r="BM729" i="1" s="1"/>
  <c r="AK729" i="1"/>
  <c r="BL729" i="1" s="1"/>
  <c r="AJ729" i="1"/>
  <c r="BK729" i="1" s="1"/>
  <c r="AI729" i="1"/>
  <c r="BJ729" i="1" s="1"/>
  <c r="AH729" i="1"/>
  <c r="BI729" i="1" s="1"/>
  <c r="AE729" i="1"/>
  <c r="BF729" i="1" s="1"/>
  <c r="AD729" i="1"/>
  <c r="BE729" i="1" s="1"/>
  <c r="AU728" i="1"/>
  <c r="AS728" i="1"/>
  <c r="AQ728" i="1"/>
  <c r="BR728" i="1" s="1"/>
  <c r="AP728" i="1"/>
  <c r="BQ728" i="1" s="1"/>
  <c r="AO728" i="1"/>
  <c r="BP728" i="1" s="1"/>
  <c r="AN728" i="1"/>
  <c r="BO728" i="1" s="1"/>
  <c r="AM728" i="1"/>
  <c r="BN728" i="1" s="1"/>
  <c r="AL728" i="1"/>
  <c r="BM728" i="1" s="1"/>
  <c r="AK728" i="1"/>
  <c r="BL728" i="1" s="1"/>
  <c r="AJ728" i="1"/>
  <c r="BK728" i="1" s="1"/>
  <c r="AI728" i="1"/>
  <c r="BJ728" i="1" s="1"/>
  <c r="AH728" i="1"/>
  <c r="BI728" i="1" s="1"/>
  <c r="AE728" i="1"/>
  <c r="BF728" i="1" s="1"/>
  <c r="AD728" i="1"/>
  <c r="BE728" i="1" s="1"/>
  <c r="AU727" i="1"/>
  <c r="AS727" i="1"/>
  <c r="AQ727" i="1"/>
  <c r="BR727" i="1" s="1"/>
  <c r="AP727" i="1"/>
  <c r="BQ727" i="1" s="1"/>
  <c r="AO727" i="1"/>
  <c r="BP727" i="1" s="1"/>
  <c r="AN727" i="1"/>
  <c r="BO727" i="1" s="1"/>
  <c r="AM727" i="1"/>
  <c r="BN727" i="1" s="1"/>
  <c r="AL727" i="1"/>
  <c r="BM727" i="1" s="1"/>
  <c r="AK727" i="1"/>
  <c r="BL727" i="1" s="1"/>
  <c r="AJ727" i="1"/>
  <c r="BK727" i="1" s="1"/>
  <c r="AI727" i="1"/>
  <c r="BJ727" i="1" s="1"/>
  <c r="AH727" i="1"/>
  <c r="BI727" i="1" s="1"/>
  <c r="AE727" i="1"/>
  <c r="BF727" i="1" s="1"/>
  <c r="AD727" i="1"/>
  <c r="BE727" i="1" s="1"/>
  <c r="AU726" i="1"/>
  <c r="AS726" i="1"/>
  <c r="AQ726" i="1"/>
  <c r="BR726" i="1" s="1"/>
  <c r="AP726" i="1"/>
  <c r="BQ726" i="1" s="1"/>
  <c r="AO726" i="1"/>
  <c r="BP726" i="1" s="1"/>
  <c r="AN726" i="1"/>
  <c r="BO726" i="1" s="1"/>
  <c r="AM726" i="1"/>
  <c r="BN726" i="1" s="1"/>
  <c r="AL726" i="1"/>
  <c r="BM726" i="1" s="1"/>
  <c r="AK726" i="1"/>
  <c r="BL726" i="1" s="1"/>
  <c r="AJ726" i="1"/>
  <c r="BK726" i="1" s="1"/>
  <c r="AI726" i="1"/>
  <c r="BJ726" i="1" s="1"/>
  <c r="AH726" i="1"/>
  <c r="BI726" i="1" s="1"/>
  <c r="AE726" i="1"/>
  <c r="BF726" i="1" s="1"/>
  <c r="AD726" i="1"/>
  <c r="BE726" i="1" s="1"/>
  <c r="AU725" i="1"/>
  <c r="AS725" i="1"/>
  <c r="AQ725" i="1"/>
  <c r="AP725" i="1"/>
  <c r="AO725" i="1"/>
  <c r="AN725" i="1"/>
  <c r="AM725" i="1"/>
  <c r="AL725" i="1"/>
  <c r="AK725" i="1"/>
  <c r="AJ725" i="1"/>
  <c r="AI725" i="1"/>
  <c r="AH725" i="1"/>
  <c r="AE725" i="1"/>
  <c r="AD725" i="1"/>
  <c r="AU724" i="1"/>
  <c r="AS724" i="1"/>
  <c r="AQ724" i="1"/>
  <c r="BR724" i="1" s="1"/>
  <c r="AP724" i="1"/>
  <c r="BQ724" i="1" s="1"/>
  <c r="AO724" i="1"/>
  <c r="BP724" i="1" s="1"/>
  <c r="AN724" i="1"/>
  <c r="BO724" i="1" s="1"/>
  <c r="AM724" i="1"/>
  <c r="BN724" i="1" s="1"/>
  <c r="AL724" i="1"/>
  <c r="BM724" i="1" s="1"/>
  <c r="AK724" i="1"/>
  <c r="BL724" i="1" s="1"/>
  <c r="AJ724" i="1"/>
  <c r="BK724" i="1" s="1"/>
  <c r="AI724" i="1"/>
  <c r="BJ724" i="1" s="1"/>
  <c r="AH724" i="1"/>
  <c r="BI724" i="1" s="1"/>
  <c r="AE724" i="1"/>
  <c r="BF724" i="1" s="1"/>
  <c r="AD724" i="1"/>
  <c r="BE724" i="1" s="1"/>
  <c r="AU723" i="1"/>
  <c r="AS723" i="1"/>
  <c r="AQ723" i="1"/>
  <c r="BR723" i="1" s="1"/>
  <c r="AP723" i="1"/>
  <c r="BQ723" i="1" s="1"/>
  <c r="AO723" i="1"/>
  <c r="BP723" i="1" s="1"/>
  <c r="AN723" i="1"/>
  <c r="BO723" i="1" s="1"/>
  <c r="AM723" i="1"/>
  <c r="BN723" i="1" s="1"/>
  <c r="AL723" i="1"/>
  <c r="BM723" i="1" s="1"/>
  <c r="AK723" i="1"/>
  <c r="BL723" i="1" s="1"/>
  <c r="AJ723" i="1"/>
  <c r="BK723" i="1" s="1"/>
  <c r="AI723" i="1"/>
  <c r="BJ723" i="1" s="1"/>
  <c r="AH723" i="1"/>
  <c r="BI723" i="1" s="1"/>
  <c r="AE723" i="1"/>
  <c r="BF723" i="1" s="1"/>
  <c r="AD723" i="1"/>
  <c r="BE723" i="1" s="1"/>
  <c r="AU722" i="1"/>
  <c r="AS722" i="1"/>
  <c r="AQ722" i="1"/>
  <c r="BR722" i="1" s="1"/>
  <c r="AP722" i="1"/>
  <c r="BQ722" i="1" s="1"/>
  <c r="AO722" i="1"/>
  <c r="BP722" i="1" s="1"/>
  <c r="AN722" i="1"/>
  <c r="BO722" i="1" s="1"/>
  <c r="AM722" i="1"/>
  <c r="BN722" i="1" s="1"/>
  <c r="AL722" i="1"/>
  <c r="BM722" i="1" s="1"/>
  <c r="AK722" i="1"/>
  <c r="BL722" i="1" s="1"/>
  <c r="AJ722" i="1"/>
  <c r="BK722" i="1" s="1"/>
  <c r="AI722" i="1"/>
  <c r="BJ722" i="1" s="1"/>
  <c r="AH722" i="1"/>
  <c r="BI722" i="1" s="1"/>
  <c r="AE722" i="1"/>
  <c r="BF722" i="1" s="1"/>
  <c r="AD722" i="1"/>
  <c r="BE722" i="1" s="1"/>
  <c r="AU721" i="1"/>
  <c r="AS721" i="1"/>
  <c r="AQ721" i="1"/>
  <c r="BR721" i="1" s="1"/>
  <c r="AP721" i="1"/>
  <c r="BQ721" i="1" s="1"/>
  <c r="AO721" i="1"/>
  <c r="BP721" i="1" s="1"/>
  <c r="AN721" i="1"/>
  <c r="BO721" i="1" s="1"/>
  <c r="AM721" i="1"/>
  <c r="BN721" i="1" s="1"/>
  <c r="AL721" i="1"/>
  <c r="BM721" i="1" s="1"/>
  <c r="AK721" i="1"/>
  <c r="BL721" i="1" s="1"/>
  <c r="AJ721" i="1"/>
  <c r="BK721" i="1" s="1"/>
  <c r="AI721" i="1"/>
  <c r="BJ721" i="1" s="1"/>
  <c r="AH721" i="1"/>
  <c r="BI721" i="1" s="1"/>
  <c r="AE721" i="1"/>
  <c r="BF721" i="1" s="1"/>
  <c r="AD721" i="1"/>
  <c r="BE721" i="1" s="1"/>
  <c r="AU720" i="1"/>
  <c r="AS720" i="1"/>
  <c r="AQ720" i="1"/>
  <c r="BR720" i="1" s="1"/>
  <c r="AP720" i="1"/>
  <c r="BQ720" i="1" s="1"/>
  <c r="AO720" i="1"/>
  <c r="BP720" i="1" s="1"/>
  <c r="AN720" i="1"/>
  <c r="BO720" i="1" s="1"/>
  <c r="AM720" i="1"/>
  <c r="BN720" i="1" s="1"/>
  <c r="AL720" i="1"/>
  <c r="BM720" i="1" s="1"/>
  <c r="AK720" i="1"/>
  <c r="BL720" i="1" s="1"/>
  <c r="AJ720" i="1"/>
  <c r="BK720" i="1" s="1"/>
  <c r="AI720" i="1"/>
  <c r="BJ720" i="1" s="1"/>
  <c r="AH720" i="1"/>
  <c r="BI720" i="1" s="1"/>
  <c r="AE720" i="1"/>
  <c r="BF720" i="1" s="1"/>
  <c r="AD720" i="1"/>
  <c r="BE720" i="1" s="1"/>
  <c r="AU719" i="1"/>
  <c r="AS719" i="1"/>
  <c r="AQ719" i="1"/>
  <c r="BR719" i="1" s="1"/>
  <c r="AP719" i="1"/>
  <c r="BQ719" i="1" s="1"/>
  <c r="AO719" i="1"/>
  <c r="BP719" i="1" s="1"/>
  <c r="AN719" i="1"/>
  <c r="BO719" i="1" s="1"/>
  <c r="AM719" i="1"/>
  <c r="BN719" i="1" s="1"/>
  <c r="AL719" i="1"/>
  <c r="BM719" i="1" s="1"/>
  <c r="AK719" i="1"/>
  <c r="BL719" i="1" s="1"/>
  <c r="AJ719" i="1"/>
  <c r="BK719" i="1" s="1"/>
  <c r="AI719" i="1"/>
  <c r="BJ719" i="1" s="1"/>
  <c r="AH719" i="1"/>
  <c r="BI719" i="1" s="1"/>
  <c r="AE719" i="1"/>
  <c r="BF719" i="1" s="1"/>
  <c r="AD719" i="1"/>
  <c r="BE719" i="1" s="1"/>
  <c r="AU718" i="1"/>
  <c r="AS718" i="1"/>
  <c r="AQ718" i="1"/>
  <c r="BR718" i="1" s="1"/>
  <c r="AP718" i="1"/>
  <c r="BQ718" i="1" s="1"/>
  <c r="AO718" i="1"/>
  <c r="BP718" i="1" s="1"/>
  <c r="AN718" i="1"/>
  <c r="BO718" i="1" s="1"/>
  <c r="AM718" i="1"/>
  <c r="BN718" i="1" s="1"/>
  <c r="AL718" i="1"/>
  <c r="BM718" i="1" s="1"/>
  <c r="AK718" i="1"/>
  <c r="BL718" i="1" s="1"/>
  <c r="AJ718" i="1"/>
  <c r="BK718" i="1" s="1"/>
  <c r="AI718" i="1"/>
  <c r="BJ718" i="1" s="1"/>
  <c r="AH718" i="1"/>
  <c r="BI718" i="1" s="1"/>
  <c r="AE718" i="1"/>
  <c r="BF718" i="1" s="1"/>
  <c r="AD718" i="1"/>
  <c r="BE718" i="1" s="1"/>
  <c r="AU717" i="1"/>
  <c r="AS717" i="1"/>
  <c r="AQ717" i="1"/>
  <c r="BR717" i="1" s="1"/>
  <c r="AP717" i="1"/>
  <c r="BQ717" i="1" s="1"/>
  <c r="AO717" i="1"/>
  <c r="BP717" i="1" s="1"/>
  <c r="AN717" i="1"/>
  <c r="BO717" i="1" s="1"/>
  <c r="AM717" i="1"/>
  <c r="BN717" i="1" s="1"/>
  <c r="AL717" i="1"/>
  <c r="BM717" i="1" s="1"/>
  <c r="AK717" i="1"/>
  <c r="BL717" i="1" s="1"/>
  <c r="AJ717" i="1"/>
  <c r="BK717" i="1" s="1"/>
  <c r="AI717" i="1"/>
  <c r="BJ717" i="1" s="1"/>
  <c r="AH717" i="1"/>
  <c r="BI717" i="1" s="1"/>
  <c r="AE717" i="1"/>
  <c r="BF717" i="1" s="1"/>
  <c r="AD717" i="1"/>
  <c r="BE717" i="1" s="1"/>
  <c r="AU716" i="1"/>
  <c r="AS716" i="1"/>
  <c r="AQ716" i="1"/>
  <c r="BR716" i="1" s="1"/>
  <c r="AP716" i="1"/>
  <c r="BQ716" i="1" s="1"/>
  <c r="AO716" i="1"/>
  <c r="BP716" i="1" s="1"/>
  <c r="AN716" i="1"/>
  <c r="BO716" i="1" s="1"/>
  <c r="AM716" i="1"/>
  <c r="BN716" i="1" s="1"/>
  <c r="AL716" i="1"/>
  <c r="BM716" i="1" s="1"/>
  <c r="AK716" i="1"/>
  <c r="BL716" i="1" s="1"/>
  <c r="AJ716" i="1"/>
  <c r="BK716" i="1" s="1"/>
  <c r="AI716" i="1"/>
  <c r="BJ716" i="1" s="1"/>
  <c r="AH716" i="1"/>
  <c r="BI716" i="1" s="1"/>
  <c r="AE716" i="1"/>
  <c r="BF716" i="1" s="1"/>
  <c r="AD716" i="1"/>
  <c r="BE716" i="1" s="1"/>
  <c r="AU715" i="1"/>
  <c r="AS715" i="1"/>
  <c r="AQ715" i="1"/>
  <c r="BR715" i="1" s="1"/>
  <c r="AP715" i="1"/>
  <c r="BQ715" i="1" s="1"/>
  <c r="AO715" i="1"/>
  <c r="BP715" i="1" s="1"/>
  <c r="AN715" i="1"/>
  <c r="BO715" i="1" s="1"/>
  <c r="AM715" i="1"/>
  <c r="BN715" i="1" s="1"/>
  <c r="AL715" i="1"/>
  <c r="BM715" i="1" s="1"/>
  <c r="AK715" i="1"/>
  <c r="BL715" i="1" s="1"/>
  <c r="AJ715" i="1"/>
  <c r="BK715" i="1" s="1"/>
  <c r="AI715" i="1"/>
  <c r="BJ715" i="1" s="1"/>
  <c r="AH715" i="1"/>
  <c r="BI715" i="1" s="1"/>
  <c r="AE715" i="1"/>
  <c r="BF715" i="1" s="1"/>
  <c r="AD715" i="1"/>
  <c r="BE715" i="1" s="1"/>
  <c r="AU714" i="1"/>
  <c r="AS714" i="1"/>
  <c r="AQ714" i="1"/>
  <c r="BR714" i="1" s="1"/>
  <c r="AP714" i="1"/>
  <c r="BQ714" i="1" s="1"/>
  <c r="AO714" i="1"/>
  <c r="BP714" i="1" s="1"/>
  <c r="AN714" i="1"/>
  <c r="BO714" i="1" s="1"/>
  <c r="AM714" i="1"/>
  <c r="BN714" i="1" s="1"/>
  <c r="AL714" i="1"/>
  <c r="BM714" i="1" s="1"/>
  <c r="AK714" i="1"/>
  <c r="BL714" i="1" s="1"/>
  <c r="AJ714" i="1"/>
  <c r="BK714" i="1" s="1"/>
  <c r="AI714" i="1"/>
  <c r="BJ714" i="1" s="1"/>
  <c r="AH714" i="1"/>
  <c r="BI714" i="1" s="1"/>
  <c r="AE714" i="1"/>
  <c r="BF714" i="1" s="1"/>
  <c r="AD714" i="1"/>
  <c r="BE714" i="1" s="1"/>
  <c r="AU713" i="1"/>
  <c r="AS713" i="1"/>
  <c r="AQ713" i="1"/>
  <c r="BR713" i="1" s="1"/>
  <c r="AP713" i="1"/>
  <c r="BQ713" i="1" s="1"/>
  <c r="AO713" i="1"/>
  <c r="BP713" i="1" s="1"/>
  <c r="AN713" i="1"/>
  <c r="BO713" i="1" s="1"/>
  <c r="AM713" i="1"/>
  <c r="BN713" i="1" s="1"/>
  <c r="AL713" i="1"/>
  <c r="BM713" i="1" s="1"/>
  <c r="AK713" i="1"/>
  <c r="BL713" i="1" s="1"/>
  <c r="AJ713" i="1"/>
  <c r="BK713" i="1" s="1"/>
  <c r="AI713" i="1"/>
  <c r="BJ713" i="1" s="1"/>
  <c r="AH713" i="1"/>
  <c r="BI713" i="1" s="1"/>
  <c r="AE713" i="1"/>
  <c r="BF713" i="1" s="1"/>
  <c r="AD713" i="1"/>
  <c r="BE713" i="1" s="1"/>
  <c r="AU712" i="1"/>
  <c r="AS712" i="1"/>
  <c r="AQ712" i="1"/>
  <c r="BR712" i="1" s="1"/>
  <c r="AP712" i="1"/>
  <c r="BQ712" i="1" s="1"/>
  <c r="AO712" i="1"/>
  <c r="BP712" i="1" s="1"/>
  <c r="AN712" i="1"/>
  <c r="BO712" i="1" s="1"/>
  <c r="AM712" i="1"/>
  <c r="BN712" i="1" s="1"/>
  <c r="AL712" i="1"/>
  <c r="BM712" i="1" s="1"/>
  <c r="AK712" i="1"/>
  <c r="BL712" i="1" s="1"/>
  <c r="AJ712" i="1"/>
  <c r="BK712" i="1" s="1"/>
  <c r="AI712" i="1"/>
  <c r="BJ712" i="1" s="1"/>
  <c r="AH712" i="1"/>
  <c r="BI712" i="1" s="1"/>
  <c r="AE712" i="1"/>
  <c r="BF712" i="1" s="1"/>
  <c r="AD712" i="1"/>
  <c r="BE712" i="1" s="1"/>
  <c r="AU711" i="1"/>
  <c r="AS711" i="1"/>
  <c r="AQ711" i="1"/>
  <c r="BR711" i="1" s="1"/>
  <c r="AP711" i="1"/>
  <c r="BQ711" i="1" s="1"/>
  <c r="AO711" i="1"/>
  <c r="BP711" i="1" s="1"/>
  <c r="AN711" i="1"/>
  <c r="BO711" i="1" s="1"/>
  <c r="AM711" i="1"/>
  <c r="BN711" i="1" s="1"/>
  <c r="AL711" i="1"/>
  <c r="BM711" i="1" s="1"/>
  <c r="AK711" i="1"/>
  <c r="BL711" i="1" s="1"/>
  <c r="AJ711" i="1"/>
  <c r="BK711" i="1" s="1"/>
  <c r="AI711" i="1"/>
  <c r="BJ711" i="1" s="1"/>
  <c r="AH711" i="1"/>
  <c r="BI711" i="1" s="1"/>
  <c r="AE711" i="1"/>
  <c r="BF711" i="1" s="1"/>
  <c r="AD711" i="1"/>
  <c r="BE711" i="1" s="1"/>
  <c r="AU710" i="1"/>
  <c r="AS710" i="1"/>
  <c r="AQ710" i="1"/>
  <c r="BR710" i="1" s="1"/>
  <c r="AP710" i="1"/>
  <c r="BQ710" i="1" s="1"/>
  <c r="AO710" i="1"/>
  <c r="BP710" i="1" s="1"/>
  <c r="AN710" i="1"/>
  <c r="BO710" i="1" s="1"/>
  <c r="AM710" i="1"/>
  <c r="BN710" i="1" s="1"/>
  <c r="AL710" i="1"/>
  <c r="BM710" i="1" s="1"/>
  <c r="AK710" i="1"/>
  <c r="BL710" i="1" s="1"/>
  <c r="AJ710" i="1"/>
  <c r="BK710" i="1" s="1"/>
  <c r="AI710" i="1"/>
  <c r="BJ710" i="1" s="1"/>
  <c r="AH710" i="1"/>
  <c r="BI710" i="1" s="1"/>
  <c r="AE710" i="1"/>
  <c r="BF710" i="1" s="1"/>
  <c r="AD710" i="1"/>
  <c r="BE710" i="1" s="1"/>
  <c r="AU709" i="1"/>
  <c r="AS709" i="1"/>
  <c r="BT709" i="1" s="1"/>
  <c r="AQ709" i="1"/>
  <c r="BR709" i="1" s="1"/>
  <c r="AP709" i="1"/>
  <c r="BQ709" i="1" s="1"/>
  <c r="AO709" i="1"/>
  <c r="BP709" i="1" s="1"/>
  <c r="AN709" i="1"/>
  <c r="BO709" i="1" s="1"/>
  <c r="AM709" i="1"/>
  <c r="BN709" i="1" s="1"/>
  <c r="AL709" i="1"/>
  <c r="BM709" i="1" s="1"/>
  <c r="AK709" i="1"/>
  <c r="BL709" i="1" s="1"/>
  <c r="AJ709" i="1"/>
  <c r="BK709" i="1" s="1"/>
  <c r="AI709" i="1"/>
  <c r="BJ709" i="1" s="1"/>
  <c r="AH709" i="1"/>
  <c r="BI709" i="1" s="1"/>
  <c r="AE709" i="1"/>
  <c r="BF709" i="1" s="1"/>
  <c r="AD709" i="1"/>
  <c r="BE709" i="1" s="1"/>
  <c r="AU708" i="1"/>
  <c r="AS708" i="1"/>
  <c r="AQ708" i="1"/>
  <c r="BR708" i="1" s="1"/>
  <c r="AP708" i="1"/>
  <c r="BQ708" i="1" s="1"/>
  <c r="AO708" i="1"/>
  <c r="BP708" i="1" s="1"/>
  <c r="AN708" i="1"/>
  <c r="BO708" i="1" s="1"/>
  <c r="AM708" i="1"/>
  <c r="BN708" i="1" s="1"/>
  <c r="AL708" i="1"/>
  <c r="BM708" i="1" s="1"/>
  <c r="AK708" i="1"/>
  <c r="BL708" i="1" s="1"/>
  <c r="AJ708" i="1"/>
  <c r="BK708" i="1" s="1"/>
  <c r="AI708" i="1"/>
  <c r="BJ708" i="1" s="1"/>
  <c r="AH708" i="1"/>
  <c r="BI708" i="1" s="1"/>
  <c r="AE708" i="1"/>
  <c r="BF708" i="1" s="1"/>
  <c r="AD708" i="1"/>
  <c r="BE708" i="1" s="1"/>
  <c r="AU707" i="1"/>
  <c r="AS707" i="1"/>
  <c r="AQ707" i="1"/>
  <c r="BR707" i="1" s="1"/>
  <c r="AP707" i="1"/>
  <c r="BQ707" i="1" s="1"/>
  <c r="AO707" i="1"/>
  <c r="BP707" i="1" s="1"/>
  <c r="AN707" i="1"/>
  <c r="BO707" i="1" s="1"/>
  <c r="AM707" i="1"/>
  <c r="BN707" i="1" s="1"/>
  <c r="AL707" i="1"/>
  <c r="BM707" i="1" s="1"/>
  <c r="AK707" i="1"/>
  <c r="BL707" i="1" s="1"/>
  <c r="AJ707" i="1"/>
  <c r="BK707" i="1" s="1"/>
  <c r="AI707" i="1"/>
  <c r="BJ707" i="1" s="1"/>
  <c r="AH707" i="1"/>
  <c r="BI707" i="1" s="1"/>
  <c r="AE707" i="1"/>
  <c r="BF707" i="1" s="1"/>
  <c r="AD707" i="1"/>
  <c r="BE707" i="1" s="1"/>
  <c r="AU706" i="1"/>
  <c r="AS706" i="1"/>
  <c r="AQ706" i="1"/>
  <c r="BR706" i="1" s="1"/>
  <c r="AP706" i="1"/>
  <c r="BQ706" i="1" s="1"/>
  <c r="AO706" i="1"/>
  <c r="BP706" i="1" s="1"/>
  <c r="AN706" i="1"/>
  <c r="BO706" i="1" s="1"/>
  <c r="AM706" i="1"/>
  <c r="BN706" i="1" s="1"/>
  <c r="AL706" i="1"/>
  <c r="BM706" i="1" s="1"/>
  <c r="AK706" i="1"/>
  <c r="BL706" i="1" s="1"/>
  <c r="AJ706" i="1"/>
  <c r="BK706" i="1" s="1"/>
  <c r="AI706" i="1"/>
  <c r="BJ706" i="1" s="1"/>
  <c r="AH706" i="1"/>
  <c r="BI706" i="1" s="1"/>
  <c r="AE706" i="1"/>
  <c r="BF706" i="1" s="1"/>
  <c r="AD706" i="1"/>
  <c r="BE706" i="1" s="1"/>
  <c r="AU705" i="1"/>
  <c r="AS705" i="1"/>
  <c r="AQ705" i="1"/>
  <c r="BR705" i="1" s="1"/>
  <c r="AP705" i="1"/>
  <c r="BQ705" i="1" s="1"/>
  <c r="AO705" i="1"/>
  <c r="BP705" i="1" s="1"/>
  <c r="AN705" i="1"/>
  <c r="BO705" i="1" s="1"/>
  <c r="AM705" i="1"/>
  <c r="BN705" i="1" s="1"/>
  <c r="AL705" i="1"/>
  <c r="BM705" i="1" s="1"/>
  <c r="AK705" i="1"/>
  <c r="BL705" i="1" s="1"/>
  <c r="AJ705" i="1"/>
  <c r="BK705" i="1" s="1"/>
  <c r="AI705" i="1"/>
  <c r="BJ705" i="1" s="1"/>
  <c r="AH705" i="1"/>
  <c r="BI705" i="1" s="1"/>
  <c r="AE705" i="1"/>
  <c r="BF705" i="1" s="1"/>
  <c r="AD705" i="1"/>
  <c r="BE705" i="1" s="1"/>
  <c r="AU704" i="1"/>
  <c r="AS704" i="1"/>
  <c r="AQ704" i="1"/>
  <c r="BR704" i="1" s="1"/>
  <c r="AP704" i="1"/>
  <c r="BQ704" i="1" s="1"/>
  <c r="AO704" i="1"/>
  <c r="BP704" i="1" s="1"/>
  <c r="AN704" i="1"/>
  <c r="BO704" i="1" s="1"/>
  <c r="AM704" i="1"/>
  <c r="BN704" i="1" s="1"/>
  <c r="AL704" i="1"/>
  <c r="BM704" i="1" s="1"/>
  <c r="AK704" i="1"/>
  <c r="BL704" i="1" s="1"/>
  <c r="AJ704" i="1"/>
  <c r="BK704" i="1" s="1"/>
  <c r="AI704" i="1"/>
  <c r="BJ704" i="1" s="1"/>
  <c r="AH704" i="1"/>
  <c r="BI704" i="1" s="1"/>
  <c r="AE704" i="1"/>
  <c r="BF704" i="1" s="1"/>
  <c r="AD704" i="1"/>
  <c r="BE704" i="1" s="1"/>
  <c r="AU703" i="1"/>
  <c r="AS703" i="1"/>
  <c r="AQ703" i="1"/>
  <c r="BR703" i="1" s="1"/>
  <c r="AP703" i="1"/>
  <c r="BQ703" i="1" s="1"/>
  <c r="AO703" i="1"/>
  <c r="BP703" i="1" s="1"/>
  <c r="AN703" i="1"/>
  <c r="BO703" i="1" s="1"/>
  <c r="AM703" i="1"/>
  <c r="BN703" i="1" s="1"/>
  <c r="AL703" i="1"/>
  <c r="BM703" i="1" s="1"/>
  <c r="AK703" i="1"/>
  <c r="BL703" i="1" s="1"/>
  <c r="AJ703" i="1"/>
  <c r="BK703" i="1" s="1"/>
  <c r="AI703" i="1"/>
  <c r="BJ703" i="1" s="1"/>
  <c r="AH703" i="1"/>
  <c r="BI703" i="1" s="1"/>
  <c r="AE703" i="1"/>
  <c r="BF703" i="1" s="1"/>
  <c r="AD703" i="1"/>
  <c r="BE703" i="1" s="1"/>
  <c r="AU702" i="1"/>
  <c r="AS702" i="1"/>
  <c r="AQ702" i="1"/>
  <c r="BR702" i="1" s="1"/>
  <c r="AP702" i="1"/>
  <c r="BQ702" i="1" s="1"/>
  <c r="AO702" i="1"/>
  <c r="BP702" i="1" s="1"/>
  <c r="AN702" i="1"/>
  <c r="BO702" i="1" s="1"/>
  <c r="AM702" i="1"/>
  <c r="BN702" i="1" s="1"/>
  <c r="AL702" i="1"/>
  <c r="BM702" i="1" s="1"/>
  <c r="AK702" i="1"/>
  <c r="BL702" i="1" s="1"/>
  <c r="AJ702" i="1"/>
  <c r="BK702" i="1" s="1"/>
  <c r="AI702" i="1"/>
  <c r="BJ702" i="1" s="1"/>
  <c r="AH702" i="1"/>
  <c r="BI702" i="1" s="1"/>
  <c r="AE702" i="1"/>
  <c r="BF702" i="1" s="1"/>
  <c r="AD702" i="1"/>
  <c r="BE702" i="1" s="1"/>
  <c r="AU701" i="1"/>
  <c r="AS701" i="1"/>
  <c r="AQ701" i="1"/>
  <c r="BR701" i="1" s="1"/>
  <c r="AP701" i="1"/>
  <c r="BQ701" i="1" s="1"/>
  <c r="AO701" i="1"/>
  <c r="BP701" i="1" s="1"/>
  <c r="AN701" i="1"/>
  <c r="BO701" i="1" s="1"/>
  <c r="AM701" i="1"/>
  <c r="BN701" i="1" s="1"/>
  <c r="AL701" i="1"/>
  <c r="BM701" i="1" s="1"/>
  <c r="AK701" i="1"/>
  <c r="BL701" i="1" s="1"/>
  <c r="AJ701" i="1"/>
  <c r="BK701" i="1" s="1"/>
  <c r="AI701" i="1"/>
  <c r="BJ701" i="1" s="1"/>
  <c r="AH701" i="1"/>
  <c r="BI701" i="1" s="1"/>
  <c r="AE701" i="1"/>
  <c r="BF701" i="1" s="1"/>
  <c r="AD701" i="1"/>
  <c r="BE701" i="1" s="1"/>
  <c r="AU700" i="1"/>
  <c r="AS700" i="1"/>
  <c r="AQ700" i="1"/>
  <c r="BR700" i="1" s="1"/>
  <c r="AP700" i="1"/>
  <c r="BQ700" i="1" s="1"/>
  <c r="AO700" i="1"/>
  <c r="BP700" i="1" s="1"/>
  <c r="AN700" i="1"/>
  <c r="BO700" i="1" s="1"/>
  <c r="AM700" i="1"/>
  <c r="BN700" i="1" s="1"/>
  <c r="AL700" i="1"/>
  <c r="BM700" i="1" s="1"/>
  <c r="AK700" i="1"/>
  <c r="BL700" i="1" s="1"/>
  <c r="AJ700" i="1"/>
  <c r="BK700" i="1" s="1"/>
  <c r="AI700" i="1"/>
  <c r="BJ700" i="1" s="1"/>
  <c r="AH700" i="1"/>
  <c r="BI700" i="1" s="1"/>
  <c r="AE700" i="1"/>
  <c r="BF700" i="1" s="1"/>
  <c r="AD700" i="1"/>
  <c r="BE700" i="1" s="1"/>
  <c r="AU699" i="1"/>
  <c r="AS699" i="1"/>
  <c r="AQ699" i="1"/>
  <c r="BR699" i="1" s="1"/>
  <c r="AP699" i="1"/>
  <c r="BQ699" i="1" s="1"/>
  <c r="AO699" i="1"/>
  <c r="BP699" i="1" s="1"/>
  <c r="AN699" i="1"/>
  <c r="BO699" i="1" s="1"/>
  <c r="AM699" i="1"/>
  <c r="BN699" i="1" s="1"/>
  <c r="AL699" i="1"/>
  <c r="BM699" i="1" s="1"/>
  <c r="AK699" i="1"/>
  <c r="BL699" i="1" s="1"/>
  <c r="AJ699" i="1"/>
  <c r="BK699" i="1" s="1"/>
  <c r="AI699" i="1"/>
  <c r="BJ699" i="1" s="1"/>
  <c r="AH699" i="1"/>
  <c r="BI699" i="1" s="1"/>
  <c r="AE699" i="1"/>
  <c r="BF699" i="1" s="1"/>
  <c r="AD699" i="1"/>
  <c r="BE699" i="1" s="1"/>
  <c r="AU698" i="1"/>
  <c r="AS698" i="1"/>
  <c r="AQ698" i="1"/>
  <c r="BR698" i="1" s="1"/>
  <c r="AP698" i="1"/>
  <c r="BQ698" i="1" s="1"/>
  <c r="AO698" i="1"/>
  <c r="BP698" i="1" s="1"/>
  <c r="AN698" i="1"/>
  <c r="BO698" i="1" s="1"/>
  <c r="AM698" i="1"/>
  <c r="BN698" i="1" s="1"/>
  <c r="AL698" i="1"/>
  <c r="BM698" i="1" s="1"/>
  <c r="AK698" i="1"/>
  <c r="BL698" i="1" s="1"/>
  <c r="AJ698" i="1"/>
  <c r="BK698" i="1" s="1"/>
  <c r="AI698" i="1"/>
  <c r="BJ698" i="1" s="1"/>
  <c r="AH698" i="1"/>
  <c r="BI698" i="1" s="1"/>
  <c r="AE698" i="1"/>
  <c r="BF698" i="1" s="1"/>
  <c r="AD698" i="1"/>
  <c r="BE698" i="1" s="1"/>
  <c r="AU697" i="1"/>
  <c r="AS697" i="1"/>
  <c r="AQ697" i="1"/>
  <c r="BR697" i="1" s="1"/>
  <c r="AP697" i="1"/>
  <c r="BQ697" i="1" s="1"/>
  <c r="AO697" i="1"/>
  <c r="BP697" i="1" s="1"/>
  <c r="AN697" i="1"/>
  <c r="BO697" i="1" s="1"/>
  <c r="AM697" i="1"/>
  <c r="BN697" i="1" s="1"/>
  <c r="AL697" i="1"/>
  <c r="BM697" i="1" s="1"/>
  <c r="AK697" i="1"/>
  <c r="BL697" i="1" s="1"/>
  <c r="AJ697" i="1"/>
  <c r="BK697" i="1" s="1"/>
  <c r="AI697" i="1"/>
  <c r="BJ697" i="1" s="1"/>
  <c r="AH697" i="1"/>
  <c r="BI697" i="1" s="1"/>
  <c r="AE697" i="1"/>
  <c r="BF697" i="1" s="1"/>
  <c r="AD697" i="1"/>
  <c r="BE697" i="1" s="1"/>
  <c r="AU696" i="1"/>
  <c r="AS696" i="1"/>
  <c r="AQ696" i="1"/>
  <c r="BR696" i="1" s="1"/>
  <c r="AP696" i="1"/>
  <c r="BQ696" i="1" s="1"/>
  <c r="AO696" i="1"/>
  <c r="BP696" i="1" s="1"/>
  <c r="AN696" i="1"/>
  <c r="BO696" i="1" s="1"/>
  <c r="AM696" i="1"/>
  <c r="BN696" i="1" s="1"/>
  <c r="AL696" i="1"/>
  <c r="BM696" i="1" s="1"/>
  <c r="AK696" i="1"/>
  <c r="BL696" i="1" s="1"/>
  <c r="AJ696" i="1"/>
  <c r="BK696" i="1" s="1"/>
  <c r="AI696" i="1"/>
  <c r="BJ696" i="1" s="1"/>
  <c r="AH696" i="1"/>
  <c r="BI696" i="1" s="1"/>
  <c r="AE696" i="1"/>
  <c r="BF696" i="1" s="1"/>
  <c r="AD696" i="1"/>
  <c r="BE696" i="1" s="1"/>
  <c r="AU695" i="1"/>
  <c r="AS695" i="1"/>
  <c r="AQ695" i="1"/>
  <c r="BR695" i="1" s="1"/>
  <c r="AP695" i="1"/>
  <c r="BQ695" i="1" s="1"/>
  <c r="AO695" i="1"/>
  <c r="BP695" i="1" s="1"/>
  <c r="AN695" i="1"/>
  <c r="BO695" i="1" s="1"/>
  <c r="AM695" i="1"/>
  <c r="BN695" i="1" s="1"/>
  <c r="AL695" i="1"/>
  <c r="BM695" i="1" s="1"/>
  <c r="AK695" i="1"/>
  <c r="BL695" i="1" s="1"/>
  <c r="AJ695" i="1"/>
  <c r="BK695" i="1" s="1"/>
  <c r="AI695" i="1"/>
  <c r="BJ695" i="1" s="1"/>
  <c r="AH695" i="1"/>
  <c r="BI695" i="1" s="1"/>
  <c r="AE695" i="1"/>
  <c r="BF695" i="1" s="1"/>
  <c r="AD695" i="1"/>
  <c r="BE695" i="1" s="1"/>
  <c r="AU694" i="1"/>
  <c r="AS694" i="1"/>
  <c r="AQ694" i="1"/>
  <c r="BR694" i="1" s="1"/>
  <c r="AP694" i="1"/>
  <c r="BQ694" i="1" s="1"/>
  <c r="AO694" i="1"/>
  <c r="BP694" i="1" s="1"/>
  <c r="AN694" i="1"/>
  <c r="BO694" i="1" s="1"/>
  <c r="AM694" i="1"/>
  <c r="BN694" i="1" s="1"/>
  <c r="AL694" i="1"/>
  <c r="BM694" i="1" s="1"/>
  <c r="AK694" i="1"/>
  <c r="BL694" i="1" s="1"/>
  <c r="AJ694" i="1"/>
  <c r="BK694" i="1" s="1"/>
  <c r="AI694" i="1"/>
  <c r="BJ694" i="1" s="1"/>
  <c r="AH694" i="1"/>
  <c r="BI694" i="1" s="1"/>
  <c r="AE694" i="1"/>
  <c r="BF694" i="1" s="1"/>
  <c r="AD694" i="1"/>
  <c r="BE694" i="1" s="1"/>
  <c r="AU693" i="1"/>
  <c r="AS693" i="1"/>
  <c r="AQ693" i="1"/>
  <c r="BR693" i="1" s="1"/>
  <c r="AP693" i="1"/>
  <c r="BQ693" i="1" s="1"/>
  <c r="AO693" i="1"/>
  <c r="BP693" i="1" s="1"/>
  <c r="AN693" i="1"/>
  <c r="BO693" i="1" s="1"/>
  <c r="AM693" i="1"/>
  <c r="BN693" i="1" s="1"/>
  <c r="AL693" i="1"/>
  <c r="BM693" i="1" s="1"/>
  <c r="AK693" i="1"/>
  <c r="BL693" i="1" s="1"/>
  <c r="AJ693" i="1"/>
  <c r="BK693" i="1" s="1"/>
  <c r="AI693" i="1"/>
  <c r="BJ693" i="1" s="1"/>
  <c r="AH693" i="1"/>
  <c r="BI693" i="1" s="1"/>
  <c r="AE693" i="1"/>
  <c r="BF693" i="1" s="1"/>
  <c r="AD693" i="1"/>
  <c r="BE693" i="1" s="1"/>
  <c r="AU692" i="1"/>
  <c r="AS692" i="1"/>
  <c r="AQ692" i="1"/>
  <c r="BR692" i="1" s="1"/>
  <c r="AP692" i="1"/>
  <c r="BQ692" i="1" s="1"/>
  <c r="AO692" i="1"/>
  <c r="BP692" i="1" s="1"/>
  <c r="AN692" i="1"/>
  <c r="BO692" i="1" s="1"/>
  <c r="AM692" i="1"/>
  <c r="BN692" i="1" s="1"/>
  <c r="AL692" i="1"/>
  <c r="BM692" i="1" s="1"/>
  <c r="AK692" i="1"/>
  <c r="BL692" i="1" s="1"/>
  <c r="AJ692" i="1"/>
  <c r="BK692" i="1" s="1"/>
  <c r="AI692" i="1"/>
  <c r="BJ692" i="1" s="1"/>
  <c r="AH692" i="1"/>
  <c r="BI692" i="1" s="1"/>
  <c r="AE692" i="1"/>
  <c r="BF692" i="1" s="1"/>
  <c r="AD692" i="1"/>
  <c r="BE692" i="1" s="1"/>
  <c r="AU691" i="1"/>
  <c r="AS691" i="1"/>
  <c r="AQ691" i="1"/>
  <c r="BR691" i="1" s="1"/>
  <c r="AP691" i="1"/>
  <c r="BQ691" i="1" s="1"/>
  <c r="AO691" i="1"/>
  <c r="BP691" i="1" s="1"/>
  <c r="AN691" i="1"/>
  <c r="BO691" i="1" s="1"/>
  <c r="AM691" i="1"/>
  <c r="BN691" i="1" s="1"/>
  <c r="AL691" i="1"/>
  <c r="BM691" i="1" s="1"/>
  <c r="AK691" i="1"/>
  <c r="BL691" i="1" s="1"/>
  <c r="AJ691" i="1"/>
  <c r="BK691" i="1" s="1"/>
  <c r="AI691" i="1"/>
  <c r="BJ691" i="1" s="1"/>
  <c r="AH691" i="1"/>
  <c r="BI691" i="1" s="1"/>
  <c r="AE691" i="1"/>
  <c r="BF691" i="1" s="1"/>
  <c r="AD691" i="1"/>
  <c r="BE691" i="1" s="1"/>
  <c r="AU690" i="1"/>
  <c r="AS690" i="1"/>
  <c r="AQ690" i="1"/>
  <c r="BR690" i="1" s="1"/>
  <c r="AP690" i="1"/>
  <c r="BQ690" i="1" s="1"/>
  <c r="AO690" i="1"/>
  <c r="BP690" i="1" s="1"/>
  <c r="AN690" i="1"/>
  <c r="BO690" i="1" s="1"/>
  <c r="AM690" i="1"/>
  <c r="BN690" i="1" s="1"/>
  <c r="AL690" i="1"/>
  <c r="BM690" i="1" s="1"/>
  <c r="AK690" i="1"/>
  <c r="BL690" i="1" s="1"/>
  <c r="AJ690" i="1"/>
  <c r="BK690" i="1" s="1"/>
  <c r="AI690" i="1"/>
  <c r="BJ690" i="1" s="1"/>
  <c r="AH690" i="1"/>
  <c r="BI690" i="1" s="1"/>
  <c r="AE690" i="1"/>
  <c r="BF690" i="1" s="1"/>
  <c r="AD690" i="1"/>
  <c r="BE690" i="1" s="1"/>
  <c r="AU689" i="1"/>
  <c r="AS689" i="1"/>
  <c r="AQ689" i="1"/>
  <c r="BR689" i="1" s="1"/>
  <c r="AP689" i="1"/>
  <c r="BQ689" i="1" s="1"/>
  <c r="AO689" i="1"/>
  <c r="BP689" i="1" s="1"/>
  <c r="AN689" i="1"/>
  <c r="BO689" i="1" s="1"/>
  <c r="AM689" i="1"/>
  <c r="BN689" i="1" s="1"/>
  <c r="AL689" i="1"/>
  <c r="BM689" i="1" s="1"/>
  <c r="AK689" i="1"/>
  <c r="BL689" i="1" s="1"/>
  <c r="AJ689" i="1"/>
  <c r="BK689" i="1" s="1"/>
  <c r="AI689" i="1"/>
  <c r="BJ689" i="1" s="1"/>
  <c r="AH689" i="1"/>
  <c r="BI689" i="1" s="1"/>
  <c r="AE689" i="1"/>
  <c r="BF689" i="1" s="1"/>
  <c r="AD689" i="1"/>
  <c r="BE689" i="1" s="1"/>
  <c r="AU688" i="1"/>
  <c r="AS688" i="1"/>
  <c r="AQ688" i="1"/>
  <c r="BR688" i="1" s="1"/>
  <c r="AP688" i="1"/>
  <c r="BQ688" i="1" s="1"/>
  <c r="AO688" i="1"/>
  <c r="BP688" i="1" s="1"/>
  <c r="AN688" i="1"/>
  <c r="BO688" i="1" s="1"/>
  <c r="AM688" i="1"/>
  <c r="BN688" i="1" s="1"/>
  <c r="AL688" i="1"/>
  <c r="BM688" i="1" s="1"/>
  <c r="AK688" i="1"/>
  <c r="BL688" i="1" s="1"/>
  <c r="AJ688" i="1"/>
  <c r="BK688" i="1" s="1"/>
  <c r="AI688" i="1"/>
  <c r="BJ688" i="1" s="1"/>
  <c r="AH688" i="1"/>
  <c r="BI688" i="1" s="1"/>
  <c r="AE688" i="1"/>
  <c r="BF688" i="1" s="1"/>
  <c r="AD688" i="1"/>
  <c r="BE688" i="1" s="1"/>
  <c r="AU687" i="1"/>
  <c r="AS687" i="1"/>
  <c r="AQ687" i="1"/>
  <c r="BR687" i="1" s="1"/>
  <c r="AP687" i="1"/>
  <c r="BQ687" i="1" s="1"/>
  <c r="AO687" i="1"/>
  <c r="BP687" i="1" s="1"/>
  <c r="AN687" i="1"/>
  <c r="BO687" i="1" s="1"/>
  <c r="AM687" i="1"/>
  <c r="BN687" i="1" s="1"/>
  <c r="AL687" i="1"/>
  <c r="BM687" i="1" s="1"/>
  <c r="AK687" i="1"/>
  <c r="BL687" i="1" s="1"/>
  <c r="AJ687" i="1"/>
  <c r="BK687" i="1" s="1"/>
  <c r="AI687" i="1"/>
  <c r="BJ687" i="1" s="1"/>
  <c r="AH687" i="1"/>
  <c r="BI687" i="1" s="1"/>
  <c r="AE687" i="1"/>
  <c r="BF687" i="1" s="1"/>
  <c r="AD687" i="1"/>
  <c r="BE687" i="1" s="1"/>
  <c r="AU686" i="1"/>
  <c r="AS686" i="1"/>
  <c r="AQ686" i="1"/>
  <c r="BR686" i="1" s="1"/>
  <c r="AP686" i="1"/>
  <c r="BQ686" i="1" s="1"/>
  <c r="AO686" i="1"/>
  <c r="BP686" i="1" s="1"/>
  <c r="AN686" i="1"/>
  <c r="BO686" i="1" s="1"/>
  <c r="AM686" i="1"/>
  <c r="BN686" i="1" s="1"/>
  <c r="AL686" i="1"/>
  <c r="BM686" i="1" s="1"/>
  <c r="AK686" i="1"/>
  <c r="BL686" i="1" s="1"/>
  <c r="AJ686" i="1"/>
  <c r="BK686" i="1" s="1"/>
  <c r="AI686" i="1"/>
  <c r="BJ686" i="1" s="1"/>
  <c r="AH686" i="1"/>
  <c r="BI686" i="1" s="1"/>
  <c r="AE686" i="1"/>
  <c r="BF686" i="1" s="1"/>
  <c r="AD686" i="1"/>
  <c r="BE686" i="1" s="1"/>
  <c r="AU685" i="1"/>
  <c r="AS685" i="1"/>
  <c r="AQ685" i="1"/>
  <c r="BR685" i="1" s="1"/>
  <c r="AP685" i="1"/>
  <c r="BQ685" i="1" s="1"/>
  <c r="AO685" i="1"/>
  <c r="BP685" i="1" s="1"/>
  <c r="AN685" i="1"/>
  <c r="BO685" i="1" s="1"/>
  <c r="AM685" i="1"/>
  <c r="BN685" i="1" s="1"/>
  <c r="AL685" i="1"/>
  <c r="BM685" i="1" s="1"/>
  <c r="AK685" i="1"/>
  <c r="BL685" i="1" s="1"/>
  <c r="AJ685" i="1"/>
  <c r="BK685" i="1" s="1"/>
  <c r="AI685" i="1"/>
  <c r="BJ685" i="1" s="1"/>
  <c r="AH685" i="1"/>
  <c r="BI685" i="1" s="1"/>
  <c r="AE685" i="1"/>
  <c r="BF685" i="1" s="1"/>
  <c r="AD685" i="1"/>
  <c r="BE685" i="1" s="1"/>
  <c r="AU684" i="1"/>
  <c r="AS684" i="1"/>
  <c r="AQ684" i="1"/>
  <c r="BR684" i="1" s="1"/>
  <c r="AP684" i="1"/>
  <c r="BQ684" i="1" s="1"/>
  <c r="AO684" i="1"/>
  <c r="BP684" i="1" s="1"/>
  <c r="AN684" i="1"/>
  <c r="BO684" i="1" s="1"/>
  <c r="AM684" i="1"/>
  <c r="BN684" i="1" s="1"/>
  <c r="AL684" i="1"/>
  <c r="BM684" i="1" s="1"/>
  <c r="AK684" i="1"/>
  <c r="BL684" i="1" s="1"/>
  <c r="AJ684" i="1"/>
  <c r="BK684" i="1" s="1"/>
  <c r="AI684" i="1"/>
  <c r="BJ684" i="1" s="1"/>
  <c r="AH684" i="1"/>
  <c r="BI684" i="1" s="1"/>
  <c r="AE684" i="1"/>
  <c r="BF684" i="1" s="1"/>
  <c r="AD684" i="1"/>
  <c r="BE684" i="1" s="1"/>
  <c r="AU683" i="1"/>
  <c r="AS683" i="1"/>
  <c r="AQ683" i="1"/>
  <c r="BR683" i="1" s="1"/>
  <c r="AP683" i="1"/>
  <c r="BQ683" i="1" s="1"/>
  <c r="AO683" i="1"/>
  <c r="BP683" i="1" s="1"/>
  <c r="AN683" i="1"/>
  <c r="BO683" i="1" s="1"/>
  <c r="AM683" i="1"/>
  <c r="BN683" i="1" s="1"/>
  <c r="AL683" i="1"/>
  <c r="BM683" i="1" s="1"/>
  <c r="AK683" i="1"/>
  <c r="BL683" i="1" s="1"/>
  <c r="AJ683" i="1"/>
  <c r="BK683" i="1" s="1"/>
  <c r="AI683" i="1"/>
  <c r="BJ683" i="1" s="1"/>
  <c r="AH683" i="1"/>
  <c r="BI683" i="1" s="1"/>
  <c r="AE683" i="1"/>
  <c r="BF683" i="1" s="1"/>
  <c r="AD683" i="1"/>
  <c r="BE683" i="1" s="1"/>
  <c r="AU682" i="1"/>
  <c r="AS682" i="1"/>
  <c r="AQ682" i="1"/>
  <c r="BR682" i="1" s="1"/>
  <c r="AP682" i="1"/>
  <c r="BQ682" i="1" s="1"/>
  <c r="AO682" i="1"/>
  <c r="BP682" i="1" s="1"/>
  <c r="AN682" i="1"/>
  <c r="BO682" i="1" s="1"/>
  <c r="AM682" i="1"/>
  <c r="BN682" i="1" s="1"/>
  <c r="AL682" i="1"/>
  <c r="BM682" i="1" s="1"/>
  <c r="AK682" i="1"/>
  <c r="BL682" i="1" s="1"/>
  <c r="AJ682" i="1"/>
  <c r="BK682" i="1" s="1"/>
  <c r="AI682" i="1"/>
  <c r="BJ682" i="1" s="1"/>
  <c r="AH682" i="1"/>
  <c r="BI682" i="1" s="1"/>
  <c r="AE682" i="1"/>
  <c r="BF682" i="1" s="1"/>
  <c r="AD682" i="1"/>
  <c r="BE682" i="1" s="1"/>
  <c r="AU681" i="1"/>
  <c r="AS681" i="1"/>
  <c r="AQ681" i="1"/>
  <c r="BR681" i="1" s="1"/>
  <c r="AP681" i="1"/>
  <c r="BQ681" i="1" s="1"/>
  <c r="AO681" i="1"/>
  <c r="BP681" i="1" s="1"/>
  <c r="AN681" i="1"/>
  <c r="BO681" i="1" s="1"/>
  <c r="AM681" i="1"/>
  <c r="BN681" i="1" s="1"/>
  <c r="AL681" i="1"/>
  <c r="BM681" i="1" s="1"/>
  <c r="AK681" i="1"/>
  <c r="BL681" i="1" s="1"/>
  <c r="AJ681" i="1"/>
  <c r="BK681" i="1" s="1"/>
  <c r="AI681" i="1"/>
  <c r="BJ681" i="1" s="1"/>
  <c r="AH681" i="1"/>
  <c r="BI681" i="1" s="1"/>
  <c r="AE681" i="1"/>
  <c r="BF681" i="1" s="1"/>
  <c r="AD681" i="1"/>
  <c r="BE681" i="1" s="1"/>
  <c r="AU680" i="1"/>
  <c r="AS680" i="1"/>
  <c r="AQ680" i="1"/>
  <c r="BR680" i="1" s="1"/>
  <c r="AP680" i="1"/>
  <c r="BQ680" i="1" s="1"/>
  <c r="AO680" i="1"/>
  <c r="BP680" i="1" s="1"/>
  <c r="AN680" i="1"/>
  <c r="BO680" i="1" s="1"/>
  <c r="AM680" i="1"/>
  <c r="BN680" i="1" s="1"/>
  <c r="AL680" i="1"/>
  <c r="BM680" i="1" s="1"/>
  <c r="AK680" i="1"/>
  <c r="BL680" i="1" s="1"/>
  <c r="AJ680" i="1"/>
  <c r="BK680" i="1" s="1"/>
  <c r="AI680" i="1"/>
  <c r="BJ680" i="1" s="1"/>
  <c r="AH680" i="1"/>
  <c r="BI680" i="1" s="1"/>
  <c r="AE680" i="1"/>
  <c r="BF680" i="1" s="1"/>
  <c r="AD680" i="1"/>
  <c r="BE680" i="1" s="1"/>
  <c r="AU679" i="1"/>
  <c r="AS679" i="1"/>
  <c r="AQ679" i="1"/>
  <c r="BR679" i="1" s="1"/>
  <c r="AP679" i="1"/>
  <c r="BQ679" i="1" s="1"/>
  <c r="AO679" i="1"/>
  <c r="BP679" i="1" s="1"/>
  <c r="AN679" i="1"/>
  <c r="BO679" i="1" s="1"/>
  <c r="AM679" i="1"/>
  <c r="BN679" i="1" s="1"/>
  <c r="AL679" i="1"/>
  <c r="BM679" i="1" s="1"/>
  <c r="AK679" i="1"/>
  <c r="BL679" i="1" s="1"/>
  <c r="AJ679" i="1"/>
  <c r="BK679" i="1" s="1"/>
  <c r="AI679" i="1"/>
  <c r="BJ679" i="1" s="1"/>
  <c r="AH679" i="1"/>
  <c r="BI679" i="1" s="1"/>
  <c r="AE679" i="1"/>
  <c r="BF679" i="1" s="1"/>
  <c r="AD679" i="1"/>
  <c r="BE679" i="1" s="1"/>
  <c r="AU678" i="1"/>
  <c r="AS678" i="1"/>
  <c r="AQ678" i="1"/>
  <c r="BR678" i="1" s="1"/>
  <c r="AP678" i="1"/>
  <c r="BQ678" i="1" s="1"/>
  <c r="AO678" i="1"/>
  <c r="BP678" i="1" s="1"/>
  <c r="AN678" i="1"/>
  <c r="BO678" i="1" s="1"/>
  <c r="AM678" i="1"/>
  <c r="BN678" i="1" s="1"/>
  <c r="AL678" i="1"/>
  <c r="BM678" i="1" s="1"/>
  <c r="AK678" i="1"/>
  <c r="BL678" i="1" s="1"/>
  <c r="AJ678" i="1"/>
  <c r="BK678" i="1" s="1"/>
  <c r="AI678" i="1"/>
  <c r="BJ678" i="1" s="1"/>
  <c r="AH678" i="1"/>
  <c r="BI678" i="1" s="1"/>
  <c r="AE678" i="1"/>
  <c r="BF678" i="1" s="1"/>
  <c r="AD678" i="1"/>
  <c r="BE678" i="1" s="1"/>
  <c r="AU677" i="1"/>
  <c r="AS677" i="1"/>
  <c r="BT677" i="1" s="1"/>
  <c r="AQ677" i="1"/>
  <c r="BR677" i="1" s="1"/>
  <c r="AP677" i="1"/>
  <c r="BQ677" i="1" s="1"/>
  <c r="AO677" i="1"/>
  <c r="BP677" i="1" s="1"/>
  <c r="AN677" i="1"/>
  <c r="BO677" i="1" s="1"/>
  <c r="AM677" i="1"/>
  <c r="BN677" i="1" s="1"/>
  <c r="AL677" i="1"/>
  <c r="BM677" i="1" s="1"/>
  <c r="AK677" i="1"/>
  <c r="BL677" i="1" s="1"/>
  <c r="AJ677" i="1"/>
  <c r="BK677" i="1" s="1"/>
  <c r="AI677" i="1"/>
  <c r="BJ677" i="1" s="1"/>
  <c r="AH677" i="1"/>
  <c r="BI677" i="1" s="1"/>
  <c r="AE677" i="1"/>
  <c r="BF677" i="1" s="1"/>
  <c r="AD677" i="1"/>
  <c r="BE677" i="1" s="1"/>
  <c r="AU676" i="1"/>
  <c r="AS676" i="1"/>
  <c r="AQ676" i="1"/>
  <c r="BR676" i="1" s="1"/>
  <c r="AP676" i="1"/>
  <c r="BQ676" i="1" s="1"/>
  <c r="AO676" i="1"/>
  <c r="BP676" i="1" s="1"/>
  <c r="AN676" i="1"/>
  <c r="BO676" i="1" s="1"/>
  <c r="AM676" i="1"/>
  <c r="BN676" i="1" s="1"/>
  <c r="AL676" i="1"/>
  <c r="BM676" i="1" s="1"/>
  <c r="AK676" i="1"/>
  <c r="BL676" i="1" s="1"/>
  <c r="AJ676" i="1"/>
  <c r="BK676" i="1" s="1"/>
  <c r="AI676" i="1"/>
  <c r="BJ676" i="1" s="1"/>
  <c r="AH676" i="1"/>
  <c r="BI676" i="1" s="1"/>
  <c r="AE676" i="1"/>
  <c r="BF676" i="1" s="1"/>
  <c r="AD676" i="1"/>
  <c r="BE676" i="1" s="1"/>
  <c r="AU675" i="1"/>
  <c r="AS675" i="1"/>
  <c r="AQ675" i="1"/>
  <c r="BR675" i="1" s="1"/>
  <c r="AP675" i="1"/>
  <c r="BQ675" i="1" s="1"/>
  <c r="AO675" i="1"/>
  <c r="BP675" i="1" s="1"/>
  <c r="AN675" i="1"/>
  <c r="BO675" i="1" s="1"/>
  <c r="AM675" i="1"/>
  <c r="BN675" i="1" s="1"/>
  <c r="AL675" i="1"/>
  <c r="BM675" i="1" s="1"/>
  <c r="AK675" i="1"/>
  <c r="BL675" i="1" s="1"/>
  <c r="AJ675" i="1"/>
  <c r="BK675" i="1" s="1"/>
  <c r="AI675" i="1"/>
  <c r="BJ675" i="1" s="1"/>
  <c r="AH675" i="1"/>
  <c r="BI675" i="1" s="1"/>
  <c r="AE675" i="1"/>
  <c r="BF675" i="1" s="1"/>
  <c r="AD675" i="1"/>
  <c r="BE675" i="1" s="1"/>
  <c r="AU674" i="1"/>
  <c r="AS674" i="1"/>
  <c r="AQ674" i="1"/>
  <c r="BR674" i="1" s="1"/>
  <c r="AP674" i="1"/>
  <c r="BQ674" i="1" s="1"/>
  <c r="AO674" i="1"/>
  <c r="BP674" i="1" s="1"/>
  <c r="AN674" i="1"/>
  <c r="BO674" i="1" s="1"/>
  <c r="AM674" i="1"/>
  <c r="BN674" i="1" s="1"/>
  <c r="AL674" i="1"/>
  <c r="BM674" i="1" s="1"/>
  <c r="AK674" i="1"/>
  <c r="BL674" i="1" s="1"/>
  <c r="AJ674" i="1"/>
  <c r="BK674" i="1" s="1"/>
  <c r="AI674" i="1"/>
  <c r="BJ674" i="1" s="1"/>
  <c r="AH674" i="1"/>
  <c r="BI674" i="1" s="1"/>
  <c r="AE674" i="1"/>
  <c r="BF674" i="1" s="1"/>
  <c r="AD674" i="1"/>
  <c r="BE674" i="1" s="1"/>
  <c r="AU673" i="1"/>
  <c r="AS673" i="1"/>
  <c r="AQ673" i="1"/>
  <c r="BR673" i="1" s="1"/>
  <c r="AP673" i="1"/>
  <c r="BQ673" i="1" s="1"/>
  <c r="AO673" i="1"/>
  <c r="BP673" i="1" s="1"/>
  <c r="AN673" i="1"/>
  <c r="BO673" i="1" s="1"/>
  <c r="AM673" i="1"/>
  <c r="BN673" i="1" s="1"/>
  <c r="AL673" i="1"/>
  <c r="BM673" i="1" s="1"/>
  <c r="AK673" i="1"/>
  <c r="BL673" i="1" s="1"/>
  <c r="AJ673" i="1"/>
  <c r="BK673" i="1" s="1"/>
  <c r="AI673" i="1"/>
  <c r="BJ673" i="1" s="1"/>
  <c r="AH673" i="1"/>
  <c r="BI673" i="1" s="1"/>
  <c r="AE673" i="1"/>
  <c r="BF673" i="1" s="1"/>
  <c r="AD673" i="1"/>
  <c r="BE673" i="1" s="1"/>
  <c r="AU672" i="1"/>
  <c r="AS672" i="1"/>
  <c r="AQ672" i="1"/>
  <c r="BR672" i="1" s="1"/>
  <c r="AP672" i="1"/>
  <c r="BQ672" i="1" s="1"/>
  <c r="AO672" i="1"/>
  <c r="BP672" i="1" s="1"/>
  <c r="AN672" i="1"/>
  <c r="BO672" i="1" s="1"/>
  <c r="AM672" i="1"/>
  <c r="BN672" i="1" s="1"/>
  <c r="AL672" i="1"/>
  <c r="BM672" i="1" s="1"/>
  <c r="AK672" i="1"/>
  <c r="BL672" i="1" s="1"/>
  <c r="AJ672" i="1"/>
  <c r="BK672" i="1" s="1"/>
  <c r="AI672" i="1"/>
  <c r="BJ672" i="1" s="1"/>
  <c r="AH672" i="1"/>
  <c r="BI672" i="1" s="1"/>
  <c r="AE672" i="1"/>
  <c r="BF672" i="1" s="1"/>
  <c r="AD672" i="1"/>
  <c r="BE672" i="1" s="1"/>
  <c r="AU671" i="1"/>
  <c r="AS671" i="1"/>
  <c r="AQ671" i="1"/>
  <c r="BR671" i="1" s="1"/>
  <c r="AP671" i="1"/>
  <c r="BQ671" i="1" s="1"/>
  <c r="AO671" i="1"/>
  <c r="BP671" i="1" s="1"/>
  <c r="AN671" i="1"/>
  <c r="BO671" i="1" s="1"/>
  <c r="AM671" i="1"/>
  <c r="BN671" i="1" s="1"/>
  <c r="AL671" i="1"/>
  <c r="BM671" i="1" s="1"/>
  <c r="AK671" i="1"/>
  <c r="BL671" i="1" s="1"/>
  <c r="AJ671" i="1"/>
  <c r="BK671" i="1" s="1"/>
  <c r="AI671" i="1"/>
  <c r="BJ671" i="1" s="1"/>
  <c r="AH671" i="1"/>
  <c r="BI671" i="1" s="1"/>
  <c r="AE671" i="1"/>
  <c r="BF671" i="1" s="1"/>
  <c r="AD671" i="1"/>
  <c r="BE671" i="1" s="1"/>
  <c r="AU670" i="1"/>
  <c r="AS670" i="1"/>
  <c r="AQ670" i="1"/>
  <c r="BR670" i="1" s="1"/>
  <c r="AP670" i="1"/>
  <c r="BQ670" i="1" s="1"/>
  <c r="AO670" i="1"/>
  <c r="BP670" i="1" s="1"/>
  <c r="AN670" i="1"/>
  <c r="BO670" i="1" s="1"/>
  <c r="AM670" i="1"/>
  <c r="BN670" i="1" s="1"/>
  <c r="AL670" i="1"/>
  <c r="BM670" i="1" s="1"/>
  <c r="AK670" i="1"/>
  <c r="BL670" i="1" s="1"/>
  <c r="AJ670" i="1"/>
  <c r="BK670" i="1" s="1"/>
  <c r="AI670" i="1"/>
  <c r="BJ670" i="1" s="1"/>
  <c r="AH670" i="1"/>
  <c r="BI670" i="1" s="1"/>
  <c r="AE670" i="1"/>
  <c r="BF670" i="1" s="1"/>
  <c r="AD670" i="1"/>
  <c r="BE670" i="1" s="1"/>
  <c r="AU669" i="1"/>
  <c r="AS669" i="1"/>
  <c r="AQ669" i="1"/>
  <c r="BR669" i="1" s="1"/>
  <c r="AP669" i="1"/>
  <c r="BQ669" i="1" s="1"/>
  <c r="AO669" i="1"/>
  <c r="BP669" i="1" s="1"/>
  <c r="AN669" i="1"/>
  <c r="BO669" i="1" s="1"/>
  <c r="AM669" i="1"/>
  <c r="BN669" i="1" s="1"/>
  <c r="AL669" i="1"/>
  <c r="BM669" i="1" s="1"/>
  <c r="AK669" i="1"/>
  <c r="BL669" i="1" s="1"/>
  <c r="AJ669" i="1"/>
  <c r="BK669" i="1" s="1"/>
  <c r="AI669" i="1"/>
  <c r="BJ669" i="1" s="1"/>
  <c r="AH669" i="1"/>
  <c r="BI669" i="1" s="1"/>
  <c r="AE669" i="1"/>
  <c r="BF669" i="1" s="1"/>
  <c r="AD669" i="1"/>
  <c r="BE669" i="1" s="1"/>
  <c r="AU668" i="1"/>
  <c r="AS668" i="1"/>
  <c r="AQ668" i="1"/>
  <c r="BR668" i="1" s="1"/>
  <c r="AP668" i="1"/>
  <c r="BQ668" i="1" s="1"/>
  <c r="AO668" i="1"/>
  <c r="BP668" i="1" s="1"/>
  <c r="AN668" i="1"/>
  <c r="BO668" i="1" s="1"/>
  <c r="AM668" i="1"/>
  <c r="BN668" i="1" s="1"/>
  <c r="AL668" i="1"/>
  <c r="BM668" i="1" s="1"/>
  <c r="AK668" i="1"/>
  <c r="BL668" i="1" s="1"/>
  <c r="AJ668" i="1"/>
  <c r="BK668" i="1" s="1"/>
  <c r="AI668" i="1"/>
  <c r="BJ668" i="1" s="1"/>
  <c r="AH668" i="1"/>
  <c r="BI668" i="1" s="1"/>
  <c r="AE668" i="1"/>
  <c r="BF668" i="1" s="1"/>
  <c r="AD668" i="1"/>
  <c r="BE668" i="1" s="1"/>
  <c r="AU667" i="1"/>
  <c r="AS667" i="1"/>
  <c r="AQ667" i="1"/>
  <c r="BR667" i="1" s="1"/>
  <c r="AP667" i="1"/>
  <c r="BQ667" i="1" s="1"/>
  <c r="AO667" i="1"/>
  <c r="BP667" i="1" s="1"/>
  <c r="AN667" i="1"/>
  <c r="BO667" i="1" s="1"/>
  <c r="AM667" i="1"/>
  <c r="BN667" i="1" s="1"/>
  <c r="AL667" i="1"/>
  <c r="BM667" i="1" s="1"/>
  <c r="AK667" i="1"/>
  <c r="BL667" i="1" s="1"/>
  <c r="AJ667" i="1"/>
  <c r="BK667" i="1" s="1"/>
  <c r="AI667" i="1"/>
  <c r="BJ667" i="1" s="1"/>
  <c r="AH667" i="1"/>
  <c r="BI667" i="1" s="1"/>
  <c r="AE667" i="1"/>
  <c r="BF667" i="1" s="1"/>
  <c r="AD667" i="1"/>
  <c r="BE667" i="1" s="1"/>
  <c r="AU666" i="1"/>
  <c r="AS666" i="1"/>
  <c r="AQ666" i="1"/>
  <c r="AP666" i="1"/>
  <c r="AO666" i="1"/>
  <c r="AN666" i="1"/>
  <c r="AM666" i="1"/>
  <c r="AL666" i="1"/>
  <c r="AK666" i="1"/>
  <c r="AJ666" i="1"/>
  <c r="AI666" i="1"/>
  <c r="AH666" i="1"/>
  <c r="AE666" i="1"/>
  <c r="AD666" i="1"/>
  <c r="AU665" i="1"/>
  <c r="AS665" i="1"/>
  <c r="AQ665" i="1"/>
  <c r="BR665" i="1" s="1"/>
  <c r="AP665" i="1"/>
  <c r="BQ665" i="1" s="1"/>
  <c r="AO665" i="1"/>
  <c r="BP665" i="1" s="1"/>
  <c r="AN665" i="1"/>
  <c r="BO665" i="1" s="1"/>
  <c r="AM665" i="1"/>
  <c r="BN665" i="1" s="1"/>
  <c r="AL665" i="1"/>
  <c r="BM665" i="1" s="1"/>
  <c r="AK665" i="1"/>
  <c r="BL665" i="1" s="1"/>
  <c r="AJ665" i="1"/>
  <c r="BK665" i="1" s="1"/>
  <c r="AI665" i="1"/>
  <c r="BJ665" i="1" s="1"/>
  <c r="AH665" i="1"/>
  <c r="BI665" i="1" s="1"/>
  <c r="AE665" i="1"/>
  <c r="BF665" i="1" s="1"/>
  <c r="AD665" i="1"/>
  <c r="BE665" i="1" s="1"/>
  <c r="AU664" i="1"/>
  <c r="AS664" i="1"/>
  <c r="AQ664" i="1"/>
  <c r="BR664" i="1" s="1"/>
  <c r="AP664" i="1"/>
  <c r="BQ664" i="1" s="1"/>
  <c r="AO664" i="1"/>
  <c r="BP664" i="1" s="1"/>
  <c r="AN664" i="1"/>
  <c r="BO664" i="1" s="1"/>
  <c r="AM664" i="1"/>
  <c r="BN664" i="1" s="1"/>
  <c r="AL664" i="1"/>
  <c r="BM664" i="1" s="1"/>
  <c r="AK664" i="1"/>
  <c r="BL664" i="1" s="1"/>
  <c r="AJ664" i="1"/>
  <c r="BK664" i="1" s="1"/>
  <c r="AI664" i="1"/>
  <c r="BJ664" i="1" s="1"/>
  <c r="AH664" i="1"/>
  <c r="BI664" i="1" s="1"/>
  <c r="AE664" i="1"/>
  <c r="BF664" i="1" s="1"/>
  <c r="AD664" i="1"/>
  <c r="BE664" i="1" s="1"/>
  <c r="AU663" i="1"/>
  <c r="AS663" i="1"/>
  <c r="AQ663" i="1"/>
  <c r="BR663" i="1" s="1"/>
  <c r="AP663" i="1"/>
  <c r="BQ663" i="1" s="1"/>
  <c r="AO663" i="1"/>
  <c r="BP663" i="1" s="1"/>
  <c r="AN663" i="1"/>
  <c r="BO663" i="1" s="1"/>
  <c r="AM663" i="1"/>
  <c r="BN663" i="1" s="1"/>
  <c r="AL663" i="1"/>
  <c r="BM663" i="1" s="1"/>
  <c r="AK663" i="1"/>
  <c r="BL663" i="1" s="1"/>
  <c r="AJ663" i="1"/>
  <c r="BK663" i="1" s="1"/>
  <c r="AI663" i="1"/>
  <c r="BJ663" i="1" s="1"/>
  <c r="AH663" i="1"/>
  <c r="BI663" i="1" s="1"/>
  <c r="AE663" i="1"/>
  <c r="BF663" i="1" s="1"/>
  <c r="AD663" i="1"/>
  <c r="BE663" i="1" s="1"/>
  <c r="AU662" i="1"/>
  <c r="AS662" i="1"/>
  <c r="AQ662" i="1"/>
  <c r="BR662" i="1" s="1"/>
  <c r="AP662" i="1"/>
  <c r="BQ662" i="1" s="1"/>
  <c r="AO662" i="1"/>
  <c r="BP662" i="1" s="1"/>
  <c r="AN662" i="1"/>
  <c r="BO662" i="1" s="1"/>
  <c r="AM662" i="1"/>
  <c r="BN662" i="1" s="1"/>
  <c r="AL662" i="1"/>
  <c r="BM662" i="1" s="1"/>
  <c r="AK662" i="1"/>
  <c r="BL662" i="1" s="1"/>
  <c r="AJ662" i="1"/>
  <c r="BK662" i="1" s="1"/>
  <c r="AI662" i="1"/>
  <c r="BJ662" i="1" s="1"/>
  <c r="AH662" i="1"/>
  <c r="BI662" i="1" s="1"/>
  <c r="AE662" i="1"/>
  <c r="BF662" i="1" s="1"/>
  <c r="AD662" i="1"/>
  <c r="BE662" i="1" s="1"/>
  <c r="AU661" i="1"/>
  <c r="AS661" i="1"/>
  <c r="AQ661" i="1"/>
  <c r="BR661" i="1" s="1"/>
  <c r="AP661" i="1"/>
  <c r="BQ661" i="1" s="1"/>
  <c r="AO661" i="1"/>
  <c r="BP661" i="1" s="1"/>
  <c r="AN661" i="1"/>
  <c r="BO661" i="1" s="1"/>
  <c r="AM661" i="1"/>
  <c r="BN661" i="1" s="1"/>
  <c r="AL661" i="1"/>
  <c r="BM661" i="1" s="1"/>
  <c r="AK661" i="1"/>
  <c r="BL661" i="1" s="1"/>
  <c r="AJ661" i="1"/>
  <c r="BK661" i="1" s="1"/>
  <c r="AI661" i="1"/>
  <c r="BJ661" i="1" s="1"/>
  <c r="AH661" i="1"/>
  <c r="BI661" i="1" s="1"/>
  <c r="AE661" i="1"/>
  <c r="BF661" i="1" s="1"/>
  <c r="AD661" i="1"/>
  <c r="BE661" i="1" s="1"/>
  <c r="AU660" i="1"/>
  <c r="AS660" i="1"/>
  <c r="AQ660" i="1"/>
  <c r="BR660" i="1" s="1"/>
  <c r="AP660" i="1"/>
  <c r="BQ660" i="1" s="1"/>
  <c r="AO660" i="1"/>
  <c r="BP660" i="1" s="1"/>
  <c r="AN660" i="1"/>
  <c r="BO660" i="1" s="1"/>
  <c r="AM660" i="1"/>
  <c r="BN660" i="1" s="1"/>
  <c r="AL660" i="1"/>
  <c r="BM660" i="1" s="1"/>
  <c r="AK660" i="1"/>
  <c r="BL660" i="1" s="1"/>
  <c r="AJ660" i="1"/>
  <c r="BK660" i="1" s="1"/>
  <c r="AI660" i="1"/>
  <c r="BJ660" i="1" s="1"/>
  <c r="AH660" i="1"/>
  <c r="BI660" i="1" s="1"/>
  <c r="AE660" i="1"/>
  <c r="BF660" i="1" s="1"/>
  <c r="AD660" i="1"/>
  <c r="BE660" i="1" s="1"/>
  <c r="AU659" i="1"/>
  <c r="AS659" i="1"/>
  <c r="AQ659" i="1"/>
  <c r="BR659" i="1" s="1"/>
  <c r="AP659" i="1"/>
  <c r="BQ659" i="1" s="1"/>
  <c r="AO659" i="1"/>
  <c r="BP659" i="1" s="1"/>
  <c r="AN659" i="1"/>
  <c r="BO659" i="1" s="1"/>
  <c r="AM659" i="1"/>
  <c r="BN659" i="1" s="1"/>
  <c r="AL659" i="1"/>
  <c r="BM659" i="1" s="1"/>
  <c r="AK659" i="1"/>
  <c r="BL659" i="1" s="1"/>
  <c r="AJ659" i="1"/>
  <c r="BK659" i="1" s="1"/>
  <c r="AI659" i="1"/>
  <c r="BJ659" i="1" s="1"/>
  <c r="AH659" i="1"/>
  <c r="BI659" i="1" s="1"/>
  <c r="AE659" i="1"/>
  <c r="BF659" i="1" s="1"/>
  <c r="AD659" i="1"/>
  <c r="BE659" i="1" s="1"/>
  <c r="AU658" i="1"/>
  <c r="AS658" i="1"/>
  <c r="AQ658" i="1"/>
  <c r="BR658" i="1" s="1"/>
  <c r="AP658" i="1"/>
  <c r="BQ658" i="1" s="1"/>
  <c r="AO658" i="1"/>
  <c r="BP658" i="1" s="1"/>
  <c r="AN658" i="1"/>
  <c r="BO658" i="1" s="1"/>
  <c r="AM658" i="1"/>
  <c r="BN658" i="1" s="1"/>
  <c r="AL658" i="1"/>
  <c r="BM658" i="1" s="1"/>
  <c r="AK658" i="1"/>
  <c r="BL658" i="1" s="1"/>
  <c r="AJ658" i="1"/>
  <c r="BK658" i="1" s="1"/>
  <c r="AI658" i="1"/>
  <c r="BJ658" i="1" s="1"/>
  <c r="AH658" i="1"/>
  <c r="BI658" i="1" s="1"/>
  <c r="AE658" i="1"/>
  <c r="BF658" i="1" s="1"/>
  <c r="AD658" i="1"/>
  <c r="BE658" i="1" s="1"/>
  <c r="AU657" i="1"/>
  <c r="AS657" i="1"/>
  <c r="AQ657" i="1"/>
  <c r="BR657" i="1" s="1"/>
  <c r="AP657" i="1"/>
  <c r="BQ657" i="1" s="1"/>
  <c r="AO657" i="1"/>
  <c r="BP657" i="1" s="1"/>
  <c r="AN657" i="1"/>
  <c r="BO657" i="1" s="1"/>
  <c r="AM657" i="1"/>
  <c r="BN657" i="1" s="1"/>
  <c r="AL657" i="1"/>
  <c r="BM657" i="1" s="1"/>
  <c r="AK657" i="1"/>
  <c r="BL657" i="1" s="1"/>
  <c r="AJ657" i="1"/>
  <c r="BK657" i="1" s="1"/>
  <c r="AI657" i="1"/>
  <c r="BJ657" i="1" s="1"/>
  <c r="AH657" i="1"/>
  <c r="BI657" i="1" s="1"/>
  <c r="AE657" i="1"/>
  <c r="BF657" i="1" s="1"/>
  <c r="AD657" i="1"/>
  <c r="BE657" i="1" s="1"/>
  <c r="AU656" i="1"/>
  <c r="AS656" i="1"/>
  <c r="AQ656" i="1"/>
  <c r="BR656" i="1" s="1"/>
  <c r="AP656" i="1"/>
  <c r="BQ656" i="1" s="1"/>
  <c r="AO656" i="1"/>
  <c r="BP656" i="1" s="1"/>
  <c r="AN656" i="1"/>
  <c r="BO656" i="1" s="1"/>
  <c r="AM656" i="1"/>
  <c r="BN656" i="1" s="1"/>
  <c r="AL656" i="1"/>
  <c r="BM656" i="1" s="1"/>
  <c r="AK656" i="1"/>
  <c r="BL656" i="1" s="1"/>
  <c r="AJ656" i="1"/>
  <c r="BK656" i="1" s="1"/>
  <c r="AI656" i="1"/>
  <c r="BJ656" i="1" s="1"/>
  <c r="AH656" i="1"/>
  <c r="BI656" i="1" s="1"/>
  <c r="AE656" i="1"/>
  <c r="BF656" i="1" s="1"/>
  <c r="AD656" i="1"/>
  <c r="BE656" i="1" s="1"/>
  <c r="AU655" i="1"/>
  <c r="AS655" i="1"/>
  <c r="AQ655" i="1"/>
  <c r="BR655" i="1" s="1"/>
  <c r="AP655" i="1"/>
  <c r="BQ655" i="1" s="1"/>
  <c r="AO655" i="1"/>
  <c r="BP655" i="1" s="1"/>
  <c r="AN655" i="1"/>
  <c r="BO655" i="1" s="1"/>
  <c r="AM655" i="1"/>
  <c r="BN655" i="1" s="1"/>
  <c r="AL655" i="1"/>
  <c r="BM655" i="1" s="1"/>
  <c r="AK655" i="1"/>
  <c r="BL655" i="1" s="1"/>
  <c r="AJ655" i="1"/>
  <c r="BK655" i="1" s="1"/>
  <c r="AI655" i="1"/>
  <c r="BJ655" i="1" s="1"/>
  <c r="AH655" i="1"/>
  <c r="BI655" i="1" s="1"/>
  <c r="AE655" i="1"/>
  <c r="BF655" i="1" s="1"/>
  <c r="AD655" i="1"/>
  <c r="BE655" i="1" s="1"/>
  <c r="AU654" i="1"/>
  <c r="AS654" i="1"/>
  <c r="AQ654" i="1"/>
  <c r="BR654" i="1" s="1"/>
  <c r="AP654" i="1"/>
  <c r="BQ654" i="1" s="1"/>
  <c r="AO654" i="1"/>
  <c r="BP654" i="1" s="1"/>
  <c r="AN654" i="1"/>
  <c r="BO654" i="1" s="1"/>
  <c r="AM654" i="1"/>
  <c r="BN654" i="1" s="1"/>
  <c r="AL654" i="1"/>
  <c r="BM654" i="1" s="1"/>
  <c r="AK654" i="1"/>
  <c r="BL654" i="1" s="1"/>
  <c r="AJ654" i="1"/>
  <c r="BK654" i="1" s="1"/>
  <c r="AI654" i="1"/>
  <c r="BJ654" i="1" s="1"/>
  <c r="AH654" i="1"/>
  <c r="BI654" i="1" s="1"/>
  <c r="AE654" i="1"/>
  <c r="BF654" i="1" s="1"/>
  <c r="AD654" i="1"/>
  <c r="BE654" i="1" s="1"/>
  <c r="AU653" i="1"/>
  <c r="AS653" i="1"/>
  <c r="AQ653" i="1"/>
  <c r="BR653" i="1" s="1"/>
  <c r="AP653" i="1"/>
  <c r="BQ653" i="1" s="1"/>
  <c r="AO653" i="1"/>
  <c r="BP653" i="1" s="1"/>
  <c r="AN653" i="1"/>
  <c r="BO653" i="1" s="1"/>
  <c r="AM653" i="1"/>
  <c r="BN653" i="1" s="1"/>
  <c r="AL653" i="1"/>
  <c r="BM653" i="1" s="1"/>
  <c r="AK653" i="1"/>
  <c r="BL653" i="1" s="1"/>
  <c r="AJ653" i="1"/>
  <c r="BK653" i="1" s="1"/>
  <c r="AI653" i="1"/>
  <c r="BJ653" i="1" s="1"/>
  <c r="AH653" i="1"/>
  <c r="BI653" i="1" s="1"/>
  <c r="AE653" i="1"/>
  <c r="BF653" i="1" s="1"/>
  <c r="AD653" i="1"/>
  <c r="BE653" i="1" s="1"/>
  <c r="AU652" i="1"/>
  <c r="AS652" i="1"/>
  <c r="AQ652" i="1"/>
  <c r="BR652" i="1" s="1"/>
  <c r="AP652" i="1"/>
  <c r="BQ652" i="1" s="1"/>
  <c r="AO652" i="1"/>
  <c r="BP652" i="1" s="1"/>
  <c r="AN652" i="1"/>
  <c r="BO652" i="1" s="1"/>
  <c r="AM652" i="1"/>
  <c r="BN652" i="1" s="1"/>
  <c r="AL652" i="1"/>
  <c r="BM652" i="1" s="1"/>
  <c r="AK652" i="1"/>
  <c r="BL652" i="1" s="1"/>
  <c r="AJ652" i="1"/>
  <c r="BK652" i="1" s="1"/>
  <c r="AI652" i="1"/>
  <c r="BJ652" i="1" s="1"/>
  <c r="AH652" i="1"/>
  <c r="BI652" i="1" s="1"/>
  <c r="AE652" i="1"/>
  <c r="BF652" i="1" s="1"/>
  <c r="AD652" i="1"/>
  <c r="BE652" i="1" s="1"/>
  <c r="AU651" i="1"/>
  <c r="AS651" i="1"/>
  <c r="AQ651" i="1"/>
  <c r="BR651" i="1" s="1"/>
  <c r="AP651" i="1"/>
  <c r="BQ651" i="1" s="1"/>
  <c r="AO651" i="1"/>
  <c r="BP651" i="1" s="1"/>
  <c r="AN651" i="1"/>
  <c r="BO651" i="1" s="1"/>
  <c r="AM651" i="1"/>
  <c r="BN651" i="1" s="1"/>
  <c r="AL651" i="1"/>
  <c r="BM651" i="1" s="1"/>
  <c r="AK651" i="1"/>
  <c r="BL651" i="1" s="1"/>
  <c r="AJ651" i="1"/>
  <c r="BK651" i="1" s="1"/>
  <c r="AI651" i="1"/>
  <c r="BJ651" i="1" s="1"/>
  <c r="AH651" i="1"/>
  <c r="BI651" i="1" s="1"/>
  <c r="AE651" i="1"/>
  <c r="BF651" i="1" s="1"/>
  <c r="AD651" i="1"/>
  <c r="BE651" i="1" s="1"/>
  <c r="AU650" i="1"/>
  <c r="AS650" i="1"/>
  <c r="AQ650" i="1"/>
  <c r="BR650" i="1" s="1"/>
  <c r="AP650" i="1"/>
  <c r="BQ650" i="1" s="1"/>
  <c r="AO650" i="1"/>
  <c r="BP650" i="1" s="1"/>
  <c r="AN650" i="1"/>
  <c r="BO650" i="1" s="1"/>
  <c r="AM650" i="1"/>
  <c r="BN650" i="1" s="1"/>
  <c r="AL650" i="1"/>
  <c r="BM650" i="1" s="1"/>
  <c r="AK650" i="1"/>
  <c r="BL650" i="1" s="1"/>
  <c r="AJ650" i="1"/>
  <c r="BK650" i="1" s="1"/>
  <c r="AI650" i="1"/>
  <c r="BJ650" i="1" s="1"/>
  <c r="AH650" i="1"/>
  <c r="BI650" i="1" s="1"/>
  <c r="AE650" i="1"/>
  <c r="BF650" i="1" s="1"/>
  <c r="AD650" i="1"/>
  <c r="BE650" i="1" s="1"/>
  <c r="AU649" i="1"/>
  <c r="AS649" i="1"/>
  <c r="AQ649" i="1"/>
  <c r="BR649" i="1" s="1"/>
  <c r="AP649" i="1"/>
  <c r="BQ649" i="1" s="1"/>
  <c r="AO649" i="1"/>
  <c r="BP649" i="1" s="1"/>
  <c r="AN649" i="1"/>
  <c r="BO649" i="1" s="1"/>
  <c r="AM649" i="1"/>
  <c r="BN649" i="1" s="1"/>
  <c r="AL649" i="1"/>
  <c r="BM649" i="1" s="1"/>
  <c r="AK649" i="1"/>
  <c r="BL649" i="1" s="1"/>
  <c r="AJ649" i="1"/>
  <c r="BK649" i="1" s="1"/>
  <c r="AI649" i="1"/>
  <c r="BJ649" i="1" s="1"/>
  <c r="AH649" i="1"/>
  <c r="BI649" i="1" s="1"/>
  <c r="AE649" i="1"/>
  <c r="BF649" i="1" s="1"/>
  <c r="AD649" i="1"/>
  <c r="BE649" i="1" s="1"/>
  <c r="AU648" i="1"/>
  <c r="AS648" i="1"/>
  <c r="AQ648" i="1"/>
  <c r="BR648" i="1" s="1"/>
  <c r="AP648" i="1"/>
  <c r="BQ648" i="1" s="1"/>
  <c r="AO648" i="1"/>
  <c r="BP648" i="1" s="1"/>
  <c r="AN648" i="1"/>
  <c r="BO648" i="1" s="1"/>
  <c r="AM648" i="1"/>
  <c r="BN648" i="1" s="1"/>
  <c r="AL648" i="1"/>
  <c r="BM648" i="1" s="1"/>
  <c r="AK648" i="1"/>
  <c r="BL648" i="1" s="1"/>
  <c r="AJ648" i="1"/>
  <c r="BK648" i="1" s="1"/>
  <c r="AI648" i="1"/>
  <c r="BJ648" i="1" s="1"/>
  <c r="AH648" i="1"/>
  <c r="BI648" i="1" s="1"/>
  <c r="AE648" i="1"/>
  <c r="BF648" i="1" s="1"/>
  <c r="AD648" i="1"/>
  <c r="BE648" i="1" s="1"/>
  <c r="AU647" i="1"/>
  <c r="AS647" i="1"/>
  <c r="AQ647" i="1"/>
  <c r="BR647" i="1" s="1"/>
  <c r="AP647" i="1"/>
  <c r="BQ647" i="1" s="1"/>
  <c r="AO647" i="1"/>
  <c r="BP647" i="1" s="1"/>
  <c r="AN647" i="1"/>
  <c r="BO647" i="1" s="1"/>
  <c r="AM647" i="1"/>
  <c r="BN647" i="1" s="1"/>
  <c r="AL647" i="1"/>
  <c r="BM647" i="1" s="1"/>
  <c r="AK647" i="1"/>
  <c r="BL647" i="1" s="1"/>
  <c r="AJ647" i="1"/>
  <c r="BK647" i="1" s="1"/>
  <c r="AI647" i="1"/>
  <c r="BJ647" i="1" s="1"/>
  <c r="AH647" i="1"/>
  <c r="BI647" i="1" s="1"/>
  <c r="AE647" i="1"/>
  <c r="BF647" i="1" s="1"/>
  <c r="AD647" i="1"/>
  <c r="BE647" i="1" s="1"/>
  <c r="AU646" i="1"/>
  <c r="AS646" i="1"/>
  <c r="AQ646" i="1"/>
  <c r="BR646" i="1" s="1"/>
  <c r="AP646" i="1"/>
  <c r="BQ646" i="1" s="1"/>
  <c r="AO646" i="1"/>
  <c r="BP646" i="1" s="1"/>
  <c r="AN646" i="1"/>
  <c r="BO646" i="1" s="1"/>
  <c r="AM646" i="1"/>
  <c r="BN646" i="1" s="1"/>
  <c r="AL646" i="1"/>
  <c r="BM646" i="1" s="1"/>
  <c r="AK646" i="1"/>
  <c r="BL646" i="1" s="1"/>
  <c r="AJ646" i="1"/>
  <c r="BK646" i="1" s="1"/>
  <c r="AI646" i="1"/>
  <c r="BJ646" i="1" s="1"/>
  <c r="AH646" i="1"/>
  <c r="BI646" i="1" s="1"/>
  <c r="AE646" i="1"/>
  <c r="BF646" i="1" s="1"/>
  <c r="AD646" i="1"/>
  <c r="BE646" i="1" s="1"/>
  <c r="AU645" i="1"/>
  <c r="AS645" i="1"/>
  <c r="AQ645" i="1"/>
  <c r="AP645" i="1"/>
  <c r="AO645" i="1"/>
  <c r="AN645" i="1"/>
  <c r="AM645" i="1"/>
  <c r="AL645" i="1"/>
  <c r="AK645" i="1"/>
  <c r="AJ645" i="1"/>
  <c r="AI645" i="1"/>
  <c r="AH645" i="1"/>
  <c r="AE645" i="1"/>
  <c r="AD645" i="1"/>
  <c r="AU644" i="1"/>
  <c r="AS644" i="1"/>
  <c r="AQ644" i="1"/>
  <c r="AP644" i="1"/>
  <c r="AO644" i="1"/>
  <c r="AN644" i="1"/>
  <c r="AM644" i="1"/>
  <c r="AL644" i="1"/>
  <c r="AK644" i="1"/>
  <c r="AJ644" i="1"/>
  <c r="AI644" i="1"/>
  <c r="AH644" i="1"/>
  <c r="AE644" i="1"/>
  <c r="AD644" i="1"/>
  <c r="AU643" i="1"/>
  <c r="AS643" i="1"/>
  <c r="AQ643" i="1"/>
  <c r="BR643" i="1" s="1"/>
  <c r="AP643" i="1"/>
  <c r="BQ643" i="1" s="1"/>
  <c r="AO643" i="1"/>
  <c r="BP643" i="1" s="1"/>
  <c r="AN643" i="1"/>
  <c r="BO643" i="1" s="1"/>
  <c r="AM643" i="1"/>
  <c r="BN643" i="1" s="1"/>
  <c r="AL643" i="1"/>
  <c r="BM643" i="1" s="1"/>
  <c r="AK643" i="1"/>
  <c r="BL643" i="1" s="1"/>
  <c r="AJ643" i="1"/>
  <c r="BK643" i="1" s="1"/>
  <c r="AI643" i="1"/>
  <c r="BJ643" i="1" s="1"/>
  <c r="AH643" i="1"/>
  <c r="BI643" i="1" s="1"/>
  <c r="AE643" i="1"/>
  <c r="BF643" i="1" s="1"/>
  <c r="AD643" i="1"/>
  <c r="BE643" i="1" s="1"/>
  <c r="AU642" i="1"/>
  <c r="AS642" i="1"/>
  <c r="AQ642" i="1"/>
  <c r="BR642" i="1" s="1"/>
  <c r="AP642" i="1"/>
  <c r="BQ642" i="1" s="1"/>
  <c r="AO642" i="1"/>
  <c r="BP642" i="1" s="1"/>
  <c r="AN642" i="1"/>
  <c r="BO642" i="1" s="1"/>
  <c r="AM642" i="1"/>
  <c r="BN642" i="1" s="1"/>
  <c r="AL642" i="1"/>
  <c r="BM642" i="1" s="1"/>
  <c r="AK642" i="1"/>
  <c r="BL642" i="1" s="1"/>
  <c r="AJ642" i="1"/>
  <c r="BK642" i="1" s="1"/>
  <c r="AI642" i="1"/>
  <c r="BJ642" i="1" s="1"/>
  <c r="AH642" i="1"/>
  <c r="BI642" i="1" s="1"/>
  <c r="AE642" i="1"/>
  <c r="BF642" i="1" s="1"/>
  <c r="AD642" i="1"/>
  <c r="BE642" i="1" s="1"/>
  <c r="AU641" i="1"/>
  <c r="AS641" i="1"/>
  <c r="AQ641" i="1"/>
  <c r="BR641" i="1" s="1"/>
  <c r="AP641" i="1"/>
  <c r="BQ641" i="1" s="1"/>
  <c r="AO641" i="1"/>
  <c r="BP641" i="1" s="1"/>
  <c r="AN641" i="1"/>
  <c r="BO641" i="1" s="1"/>
  <c r="AM641" i="1"/>
  <c r="BN641" i="1" s="1"/>
  <c r="AL641" i="1"/>
  <c r="BM641" i="1" s="1"/>
  <c r="AK641" i="1"/>
  <c r="BL641" i="1" s="1"/>
  <c r="AJ641" i="1"/>
  <c r="BK641" i="1" s="1"/>
  <c r="AI641" i="1"/>
  <c r="BJ641" i="1" s="1"/>
  <c r="AH641" i="1"/>
  <c r="BI641" i="1" s="1"/>
  <c r="AE641" i="1"/>
  <c r="BF641" i="1" s="1"/>
  <c r="AD641" i="1"/>
  <c r="BE641" i="1" s="1"/>
  <c r="AU640" i="1"/>
  <c r="AS640" i="1"/>
  <c r="AQ640" i="1"/>
  <c r="BR640" i="1" s="1"/>
  <c r="AP640" i="1"/>
  <c r="BQ640" i="1" s="1"/>
  <c r="AO640" i="1"/>
  <c r="BP640" i="1" s="1"/>
  <c r="AN640" i="1"/>
  <c r="BO640" i="1" s="1"/>
  <c r="AM640" i="1"/>
  <c r="BN640" i="1" s="1"/>
  <c r="AL640" i="1"/>
  <c r="BM640" i="1" s="1"/>
  <c r="AK640" i="1"/>
  <c r="BL640" i="1" s="1"/>
  <c r="AJ640" i="1"/>
  <c r="BK640" i="1" s="1"/>
  <c r="AI640" i="1"/>
  <c r="BJ640" i="1" s="1"/>
  <c r="AH640" i="1"/>
  <c r="BI640" i="1" s="1"/>
  <c r="AE640" i="1"/>
  <c r="BF640" i="1" s="1"/>
  <c r="AD640" i="1"/>
  <c r="BE640" i="1" s="1"/>
  <c r="AU639" i="1"/>
  <c r="AS639" i="1"/>
  <c r="AQ639" i="1"/>
  <c r="BR639" i="1" s="1"/>
  <c r="AP639" i="1"/>
  <c r="BQ639" i="1" s="1"/>
  <c r="AO639" i="1"/>
  <c r="BP639" i="1" s="1"/>
  <c r="AN639" i="1"/>
  <c r="BO639" i="1" s="1"/>
  <c r="AM639" i="1"/>
  <c r="BN639" i="1" s="1"/>
  <c r="AL639" i="1"/>
  <c r="BM639" i="1" s="1"/>
  <c r="AK639" i="1"/>
  <c r="BL639" i="1" s="1"/>
  <c r="AJ639" i="1"/>
  <c r="BK639" i="1" s="1"/>
  <c r="AI639" i="1"/>
  <c r="BJ639" i="1" s="1"/>
  <c r="AH639" i="1"/>
  <c r="BI639" i="1" s="1"/>
  <c r="AE639" i="1"/>
  <c r="BF639" i="1" s="1"/>
  <c r="AD639" i="1"/>
  <c r="BE639" i="1" s="1"/>
  <c r="AU638" i="1"/>
  <c r="AS638" i="1"/>
  <c r="AQ638" i="1"/>
  <c r="BR638" i="1" s="1"/>
  <c r="AP638" i="1"/>
  <c r="BQ638" i="1" s="1"/>
  <c r="AO638" i="1"/>
  <c r="BP638" i="1" s="1"/>
  <c r="AN638" i="1"/>
  <c r="BO638" i="1" s="1"/>
  <c r="AM638" i="1"/>
  <c r="BN638" i="1" s="1"/>
  <c r="AL638" i="1"/>
  <c r="BM638" i="1" s="1"/>
  <c r="AK638" i="1"/>
  <c r="BL638" i="1" s="1"/>
  <c r="AJ638" i="1"/>
  <c r="BK638" i="1" s="1"/>
  <c r="AI638" i="1"/>
  <c r="BJ638" i="1" s="1"/>
  <c r="AH638" i="1"/>
  <c r="BI638" i="1" s="1"/>
  <c r="AE638" i="1"/>
  <c r="BF638" i="1" s="1"/>
  <c r="AD638" i="1"/>
  <c r="BE638" i="1" s="1"/>
  <c r="AU637" i="1"/>
  <c r="AS637" i="1"/>
  <c r="AQ637" i="1"/>
  <c r="BR637" i="1" s="1"/>
  <c r="AP637" i="1"/>
  <c r="BQ637" i="1" s="1"/>
  <c r="AO637" i="1"/>
  <c r="BP637" i="1" s="1"/>
  <c r="AN637" i="1"/>
  <c r="BO637" i="1" s="1"/>
  <c r="AM637" i="1"/>
  <c r="BN637" i="1" s="1"/>
  <c r="AL637" i="1"/>
  <c r="BM637" i="1" s="1"/>
  <c r="AK637" i="1"/>
  <c r="BL637" i="1" s="1"/>
  <c r="AJ637" i="1"/>
  <c r="BK637" i="1" s="1"/>
  <c r="AI637" i="1"/>
  <c r="BJ637" i="1" s="1"/>
  <c r="AH637" i="1"/>
  <c r="BI637" i="1" s="1"/>
  <c r="AE637" i="1"/>
  <c r="BF637" i="1" s="1"/>
  <c r="AD637" i="1"/>
  <c r="BE637" i="1" s="1"/>
  <c r="AU636" i="1"/>
  <c r="AS636" i="1"/>
  <c r="AQ636" i="1"/>
  <c r="BR636" i="1" s="1"/>
  <c r="AP636" i="1"/>
  <c r="BQ636" i="1" s="1"/>
  <c r="AO636" i="1"/>
  <c r="BP636" i="1" s="1"/>
  <c r="AN636" i="1"/>
  <c r="BO636" i="1" s="1"/>
  <c r="AM636" i="1"/>
  <c r="BN636" i="1" s="1"/>
  <c r="AL636" i="1"/>
  <c r="BM636" i="1" s="1"/>
  <c r="AK636" i="1"/>
  <c r="BL636" i="1" s="1"/>
  <c r="AJ636" i="1"/>
  <c r="BK636" i="1" s="1"/>
  <c r="AI636" i="1"/>
  <c r="BJ636" i="1" s="1"/>
  <c r="AH636" i="1"/>
  <c r="BI636" i="1" s="1"/>
  <c r="AE636" i="1"/>
  <c r="BF636" i="1" s="1"/>
  <c r="AD636" i="1"/>
  <c r="BE636" i="1" s="1"/>
  <c r="AU635" i="1"/>
  <c r="AS635" i="1"/>
  <c r="AQ635" i="1"/>
  <c r="BR635" i="1" s="1"/>
  <c r="AP635" i="1"/>
  <c r="BQ635" i="1" s="1"/>
  <c r="AO635" i="1"/>
  <c r="BP635" i="1" s="1"/>
  <c r="AN635" i="1"/>
  <c r="BO635" i="1" s="1"/>
  <c r="AM635" i="1"/>
  <c r="BN635" i="1" s="1"/>
  <c r="AL635" i="1"/>
  <c r="BM635" i="1" s="1"/>
  <c r="AK635" i="1"/>
  <c r="BL635" i="1" s="1"/>
  <c r="AJ635" i="1"/>
  <c r="BK635" i="1" s="1"/>
  <c r="AI635" i="1"/>
  <c r="BJ635" i="1" s="1"/>
  <c r="AH635" i="1"/>
  <c r="BI635" i="1" s="1"/>
  <c r="AE635" i="1"/>
  <c r="BF635" i="1" s="1"/>
  <c r="AD635" i="1"/>
  <c r="BE635" i="1" s="1"/>
  <c r="AU634" i="1"/>
  <c r="AS634" i="1"/>
  <c r="AQ634" i="1"/>
  <c r="BR634" i="1" s="1"/>
  <c r="AP634" i="1"/>
  <c r="BQ634" i="1" s="1"/>
  <c r="AO634" i="1"/>
  <c r="BP634" i="1" s="1"/>
  <c r="AN634" i="1"/>
  <c r="BO634" i="1" s="1"/>
  <c r="AM634" i="1"/>
  <c r="BN634" i="1" s="1"/>
  <c r="AL634" i="1"/>
  <c r="BM634" i="1" s="1"/>
  <c r="AK634" i="1"/>
  <c r="BL634" i="1" s="1"/>
  <c r="AJ634" i="1"/>
  <c r="BK634" i="1" s="1"/>
  <c r="AI634" i="1"/>
  <c r="BJ634" i="1" s="1"/>
  <c r="AH634" i="1"/>
  <c r="BI634" i="1" s="1"/>
  <c r="AE634" i="1"/>
  <c r="BF634" i="1" s="1"/>
  <c r="AD634" i="1"/>
  <c r="BE634" i="1" s="1"/>
  <c r="AU633" i="1"/>
  <c r="AS633" i="1"/>
  <c r="AQ633" i="1"/>
  <c r="BR633" i="1" s="1"/>
  <c r="AP633" i="1"/>
  <c r="BQ633" i="1" s="1"/>
  <c r="AO633" i="1"/>
  <c r="BP633" i="1" s="1"/>
  <c r="AN633" i="1"/>
  <c r="BO633" i="1" s="1"/>
  <c r="AM633" i="1"/>
  <c r="BN633" i="1" s="1"/>
  <c r="AL633" i="1"/>
  <c r="BM633" i="1" s="1"/>
  <c r="AK633" i="1"/>
  <c r="BL633" i="1" s="1"/>
  <c r="AJ633" i="1"/>
  <c r="BK633" i="1" s="1"/>
  <c r="AI633" i="1"/>
  <c r="BJ633" i="1" s="1"/>
  <c r="AH633" i="1"/>
  <c r="BI633" i="1" s="1"/>
  <c r="AE633" i="1"/>
  <c r="BF633" i="1" s="1"/>
  <c r="AD633" i="1"/>
  <c r="BE633" i="1" s="1"/>
  <c r="AU632" i="1"/>
  <c r="AS632" i="1"/>
  <c r="AQ632" i="1"/>
  <c r="BR632" i="1" s="1"/>
  <c r="AP632" i="1"/>
  <c r="BQ632" i="1" s="1"/>
  <c r="AO632" i="1"/>
  <c r="BP632" i="1" s="1"/>
  <c r="AN632" i="1"/>
  <c r="BO632" i="1" s="1"/>
  <c r="AM632" i="1"/>
  <c r="BN632" i="1" s="1"/>
  <c r="AL632" i="1"/>
  <c r="BM632" i="1" s="1"/>
  <c r="AK632" i="1"/>
  <c r="BL632" i="1" s="1"/>
  <c r="AJ632" i="1"/>
  <c r="BK632" i="1" s="1"/>
  <c r="AI632" i="1"/>
  <c r="BJ632" i="1" s="1"/>
  <c r="AH632" i="1"/>
  <c r="BI632" i="1" s="1"/>
  <c r="AE632" i="1"/>
  <c r="BF632" i="1" s="1"/>
  <c r="AD632" i="1"/>
  <c r="BE632" i="1" s="1"/>
  <c r="AU631" i="1"/>
  <c r="AS631" i="1"/>
  <c r="AQ631" i="1"/>
  <c r="BR631" i="1" s="1"/>
  <c r="AP631" i="1"/>
  <c r="BQ631" i="1" s="1"/>
  <c r="AO631" i="1"/>
  <c r="BP631" i="1" s="1"/>
  <c r="AN631" i="1"/>
  <c r="BO631" i="1" s="1"/>
  <c r="AM631" i="1"/>
  <c r="BN631" i="1" s="1"/>
  <c r="AL631" i="1"/>
  <c r="BM631" i="1" s="1"/>
  <c r="AK631" i="1"/>
  <c r="BL631" i="1" s="1"/>
  <c r="AJ631" i="1"/>
  <c r="BK631" i="1" s="1"/>
  <c r="AI631" i="1"/>
  <c r="BJ631" i="1" s="1"/>
  <c r="AH631" i="1"/>
  <c r="BI631" i="1" s="1"/>
  <c r="AE631" i="1"/>
  <c r="BF631" i="1" s="1"/>
  <c r="AD631" i="1"/>
  <c r="BE631" i="1" s="1"/>
  <c r="AU630" i="1"/>
  <c r="AS630" i="1"/>
  <c r="AQ630" i="1"/>
  <c r="BR630" i="1" s="1"/>
  <c r="AP630" i="1"/>
  <c r="BQ630" i="1" s="1"/>
  <c r="AO630" i="1"/>
  <c r="BP630" i="1" s="1"/>
  <c r="AN630" i="1"/>
  <c r="BO630" i="1" s="1"/>
  <c r="AM630" i="1"/>
  <c r="BN630" i="1" s="1"/>
  <c r="AL630" i="1"/>
  <c r="BM630" i="1" s="1"/>
  <c r="AK630" i="1"/>
  <c r="BL630" i="1" s="1"/>
  <c r="AJ630" i="1"/>
  <c r="BK630" i="1" s="1"/>
  <c r="AI630" i="1"/>
  <c r="BJ630" i="1" s="1"/>
  <c r="AH630" i="1"/>
  <c r="BI630" i="1" s="1"/>
  <c r="AE630" i="1"/>
  <c r="BF630" i="1" s="1"/>
  <c r="AD630" i="1"/>
  <c r="BE630" i="1" s="1"/>
  <c r="AU629" i="1"/>
  <c r="AS629" i="1"/>
  <c r="AQ629" i="1"/>
  <c r="BR629" i="1" s="1"/>
  <c r="AP629" i="1"/>
  <c r="BQ629" i="1" s="1"/>
  <c r="AO629" i="1"/>
  <c r="BP629" i="1" s="1"/>
  <c r="AN629" i="1"/>
  <c r="BO629" i="1" s="1"/>
  <c r="AM629" i="1"/>
  <c r="BN629" i="1" s="1"/>
  <c r="AL629" i="1"/>
  <c r="BM629" i="1" s="1"/>
  <c r="AK629" i="1"/>
  <c r="BL629" i="1" s="1"/>
  <c r="AJ629" i="1"/>
  <c r="BK629" i="1" s="1"/>
  <c r="AI629" i="1"/>
  <c r="BJ629" i="1" s="1"/>
  <c r="AH629" i="1"/>
  <c r="BI629" i="1" s="1"/>
  <c r="AE629" i="1"/>
  <c r="BF629" i="1" s="1"/>
  <c r="AD629" i="1"/>
  <c r="BE629" i="1" s="1"/>
  <c r="AU628" i="1"/>
  <c r="AS628" i="1"/>
  <c r="AQ628" i="1"/>
  <c r="BR628" i="1" s="1"/>
  <c r="AP628" i="1"/>
  <c r="BQ628" i="1" s="1"/>
  <c r="AO628" i="1"/>
  <c r="BP628" i="1" s="1"/>
  <c r="AN628" i="1"/>
  <c r="BO628" i="1" s="1"/>
  <c r="AM628" i="1"/>
  <c r="BN628" i="1" s="1"/>
  <c r="AL628" i="1"/>
  <c r="BM628" i="1" s="1"/>
  <c r="AK628" i="1"/>
  <c r="BL628" i="1" s="1"/>
  <c r="AJ628" i="1"/>
  <c r="BK628" i="1" s="1"/>
  <c r="AI628" i="1"/>
  <c r="BJ628" i="1" s="1"/>
  <c r="AH628" i="1"/>
  <c r="BI628" i="1" s="1"/>
  <c r="AE628" i="1"/>
  <c r="BF628" i="1" s="1"/>
  <c r="AD628" i="1"/>
  <c r="BE628" i="1" s="1"/>
  <c r="AU627" i="1"/>
  <c r="AS627" i="1"/>
  <c r="AQ627" i="1"/>
  <c r="BR627" i="1" s="1"/>
  <c r="AP627" i="1"/>
  <c r="BQ627" i="1" s="1"/>
  <c r="AO627" i="1"/>
  <c r="BP627" i="1" s="1"/>
  <c r="AN627" i="1"/>
  <c r="BO627" i="1" s="1"/>
  <c r="AM627" i="1"/>
  <c r="BN627" i="1" s="1"/>
  <c r="AL627" i="1"/>
  <c r="BM627" i="1" s="1"/>
  <c r="AK627" i="1"/>
  <c r="BL627" i="1" s="1"/>
  <c r="AJ627" i="1"/>
  <c r="BK627" i="1" s="1"/>
  <c r="AI627" i="1"/>
  <c r="BJ627" i="1" s="1"/>
  <c r="AH627" i="1"/>
  <c r="BI627" i="1" s="1"/>
  <c r="AE627" i="1"/>
  <c r="BF627" i="1" s="1"/>
  <c r="AD627" i="1"/>
  <c r="BE627" i="1" s="1"/>
  <c r="AU626" i="1"/>
  <c r="AS626" i="1"/>
  <c r="AQ626" i="1"/>
  <c r="BR626" i="1" s="1"/>
  <c r="AP626" i="1"/>
  <c r="BQ626" i="1" s="1"/>
  <c r="AO626" i="1"/>
  <c r="BP626" i="1" s="1"/>
  <c r="AN626" i="1"/>
  <c r="BO626" i="1" s="1"/>
  <c r="AM626" i="1"/>
  <c r="BN626" i="1" s="1"/>
  <c r="AL626" i="1"/>
  <c r="BM626" i="1" s="1"/>
  <c r="AK626" i="1"/>
  <c r="BL626" i="1" s="1"/>
  <c r="AJ626" i="1"/>
  <c r="BK626" i="1" s="1"/>
  <c r="AI626" i="1"/>
  <c r="BJ626" i="1" s="1"/>
  <c r="AH626" i="1"/>
  <c r="BI626" i="1" s="1"/>
  <c r="AE626" i="1"/>
  <c r="BF626" i="1" s="1"/>
  <c r="AD626" i="1"/>
  <c r="BE626" i="1" s="1"/>
  <c r="AU625" i="1"/>
  <c r="AS625" i="1"/>
  <c r="AQ625" i="1"/>
  <c r="BR625" i="1" s="1"/>
  <c r="AP625" i="1"/>
  <c r="BQ625" i="1" s="1"/>
  <c r="AO625" i="1"/>
  <c r="BP625" i="1" s="1"/>
  <c r="AN625" i="1"/>
  <c r="BO625" i="1" s="1"/>
  <c r="AM625" i="1"/>
  <c r="BN625" i="1" s="1"/>
  <c r="AL625" i="1"/>
  <c r="BM625" i="1" s="1"/>
  <c r="AK625" i="1"/>
  <c r="BL625" i="1" s="1"/>
  <c r="AJ625" i="1"/>
  <c r="BK625" i="1" s="1"/>
  <c r="AI625" i="1"/>
  <c r="BJ625" i="1" s="1"/>
  <c r="AH625" i="1"/>
  <c r="BI625" i="1" s="1"/>
  <c r="AE625" i="1"/>
  <c r="BF625" i="1" s="1"/>
  <c r="AD625" i="1"/>
  <c r="BE625" i="1" s="1"/>
  <c r="AU624" i="1"/>
  <c r="AS624" i="1"/>
  <c r="AQ624" i="1"/>
  <c r="BR624" i="1" s="1"/>
  <c r="AP624" i="1"/>
  <c r="BQ624" i="1" s="1"/>
  <c r="AO624" i="1"/>
  <c r="BP624" i="1" s="1"/>
  <c r="AN624" i="1"/>
  <c r="BO624" i="1" s="1"/>
  <c r="AM624" i="1"/>
  <c r="BN624" i="1" s="1"/>
  <c r="AL624" i="1"/>
  <c r="BM624" i="1" s="1"/>
  <c r="AK624" i="1"/>
  <c r="BL624" i="1" s="1"/>
  <c r="AJ624" i="1"/>
  <c r="BK624" i="1" s="1"/>
  <c r="AI624" i="1"/>
  <c r="BJ624" i="1" s="1"/>
  <c r="AH624" i="1"/>
  <c r="BI624" i="1" s="1"/>
  <c r="AE624" i="1"/>
  <c r="BF624" i="1" s="1"/>
  <c r="AD624" i="1"/>
  <c r="BE624" i="1" s="1"/>
  <c r="AU623" i="1"/>
  <c r="AS623" i="1"/>
  <c r="AQ623" i="1"/>
  <c r="BR623" i="1" s="1"/>
  <c r="AP623" i="1"/>
  <c r="BQ623" i="1" s="1"/>
  <c r="AO623" i="1"/>
  <c r="BP623" i="1" s="1"/>
  <c r="AN623" i="1"/>
  <c r="BO623" i="1" s="1"/>
  <c r="AM623" i="1"/>
  <c r="BN623" i="1" s="1"/>
  <c r="AL623" i="1"/>
  <c r="BM623" i="1" s="1"/>
  <c r="AK623" i="1"/>
  <c r="BL623" i="1" s="1"/>
  <c r="AJ623" i="1"/>
  <c r="BK623" i="1" s="1"/>
  <c r="AI623" i="1"/>
  <c r="BJ623" i="1" s="1"/>
  <c r="AH623" i="1"/>
  <c r="BI623" i="1" s="1"/>
  <c r="AE623" i="1"/>
  <c r="BF623" i="1" s="1"/>
  <c r="AD623" i="1"/>
  <c r="BE623" i="1" s="1"/>
  <c r="AU622" i="1"/>
  <c r="AS622" i="1"/>
  <c r="AQ622" i="1"/>
  <c r="BR622" i="1" s="1"/>
  <c r="AP622" i="1"/>
  <c r="BQ622" i="1" s="1"/>
  <c r="AO622" i="1"/>
  <c r="BP622" i="1" s="1"/>
  <c r="AN622" i="1"/>
  <c r="BO622" i="1" s="1"/>
  <c r="AM622" i="1"/>
  <c r="BN622" i="1" s="1"/>
  <c r="AL622" i="1"/>
  <c r="BM622" i="1" s="1"/>
  <c r="AK622" i="1"/>
  <c r="BL622" i="1" s="1"/>
  <c r="AJ622" i="1"/>
  <c r="BK622" i="1" s="1"/>
  <c r="AI622" i="1"/>
  <c r="BJ622" i="1" s="1"/>
  <c r="AH622" i="1"/>
  <c r="BI622" i="1" s="1"/>
  <c r="AE622" i="1"/>
  <c r="BF622" i="1" s="1"/>
  <c r="AD622" i="1"/>
  <c r="BE622" i="1" s="1"/>
  <c r="AU621" i="1"/>
  <c r="AS621" i="1"/>
  <c r="AQ621" i="1"/>
  <c r="BR621" i="1" s="1"/>
  <c r="AP621" i="1"/>
  <c r="BQ621" i="1" s="1"/>
  <c r="AO621" i="1"/>
  <c r="BP621" i="1" s="1"/>
  <c r="AN621" i="1"/>
  <c r="BO621" i="1" s="1"/>
  <c r="AM621" i="1"/>
  <c r="BN621" i="1" s="1"/>
  <c r="AL621" i="1"/>
  <c r="BM621" i="1" s="1"/>
  <c r="AK621" i="1"/>
  <c r="BL621" i="1" s="1"/>
  <c r="AJ621" i="1"/>
  <c r="BK621" i="1" s="1"/>
  <c r="AI621" i="1"/>
  <c r="BJ621" i="1" s="1"/>
  <c r="AH621" i="1"/>
  <c r="BI621" i="1" s="1"/>
  <c r="AE621" i="1"/>
  <c r="BF621" i="1" s="1"/>
  <c r="AD621" i="1"/>
  <c r="BE621" i="1" s="1"/>
  <c r="AU620" i="1"/>
  <c r="AS620" i="1"/>
  <c r="AQ620" i="1"/>
  <c r="BR620" i="1" s="1"/>
  <c r="AP620" i="1"/>
  <c r="BQ620" i="1" s="1"/>
  <c r="AO620" i="1"/>
  <c r="BP620" i="1" s="1"/>
  <c r="AN620" i="1"/>
  <c r="BO620" i="1" s="1"/>
  <c r="AM620" i="1"/>
  <c r="BN620" i="1" s="1"/>
  <c r="AL620" i="1"/>
  <c r="BM620" i="1" s="1"/>
  <c r="AK620" i="1"/>
  <c r="BL620" i="1" s="1"/>
  <c r="AJ620" i="1"/>
  <c r="BK620" i="1" s="1"/>
  <c r="AI620" i="1"/>
  <c r="BJ620" i="1" s="1"/>
  <c r="AH620" i="1"/>
  <c r="BI620" i="1" s="1"/>
  <c r="AE620" i="1"/>
  <c r="BF620" i="1" s="1"/>
  <c r="AD620" i="1"/>
  <c r="BE620" i="1" s="1"/>
  <c r="AU619" i="1"/>
  <c r="AS619" i="1"/>
  <c r="AQ619" i="1"/>
  <c r="BR619" i="1" s="1"/>
  <c r="AP619" i="1"/>
  <c r="BQ619" i="1" s="1"/>
  <c r="AO619" i="1"/>
  <c r="BP619" i="1" s="1"/>
  <c r="AN619" i="1"/>
  <c r="BO619" i="1" s="1"/>
  <c r="AM619" i="1"/>
  <c r="BN619" i="1" s="1"/>
  <c r="AL619" i="1"/>
  <c r="BM619" i="1" s="1"/>
  <c r="AK619" i="1"/>
  <c r="BL619" i="1" s="1"/>
  <c r="AJ619" i="1"/>
  <c r="BK619" i="1" s="1"/>
  <c r="AI619" i="1"/>
  <c r="BJ619" i="1" s="1"/>
  <c r="AH619" i="1"/>
  <c r="BI619" i="1" s="1"/>
  <c r="AE619" i="1"/>
  <c r="BF619" i="1" s="1"/>
  <c r="AD619" i="1"/>
  <c r="BE619" i="1" s="1"/>
  <c r="AU618" i="1"/>
  <c r="AS618" i="1"/>
  <c r="AQ618" i="1"/>
  <c r="BR618" i="1" s="1"/>
  <c r="AP618" i="1"/>
  <c r="BQ618" i="1" s="1"/>
  <c r="AO618" i="1"/>
  <c r="BP618" i="1" s="1"/>
  <c r="AN618" i="1"/>
  <c r="BO618" i="1" s="1"/>
  <c r="AM618" i="1"/>
  <c r="BN618" i="1" s="1"/>
  <c r="AL618" i="1"/>
  <c r="BM618" i="1" s="1"/>
  <c r="AK618" i="1"/>
  <c r="BL618" i="1" s="1"/>
  <c r="AJ618" i="1"/>
  <c r="BK618" i="1" s="1"/>
  <c r="AI618" i="1"/>
  <c r="BJ618" i="1" s="1"/>
  <c r="AH618" i="1"/>
  <c r="BI618" i="1" s="1"/>
  <c r="AE618" i="1"/>
  <c r="BF618" i="1" s="1"/>
  <c r="AD618" i="1"/>
  <c r="BE618" i="1" s="1"/>
  <c r="AU617" i="1"/>
  <c r="AS617" i="1"/>
  <c r="AQ617" i="1"/>
  <c r="BR617" i="1" s="1"/>
  <c r="AP617" i="1"/>
  <c r="BQ617" i="1" s="1"/>
  <c r="AO617" i="1"/>
  <c r="BP617" i="1" s="1"/>
  <c r="AN617" i="1"/>
  <c r="BO617" i="1" s="1"/>
  <c r="AM617" i="1"/>
  <c r="BN617" i="1" s="1"/>
  <c r="AL617" i="1"/>
  <c r="BM617" i="1" s="1"/>
  <c r="AK617" i="1"/>
  <c r="BL617" i="1" s="1"/>
  <c r="AJ617" i="1"/>
  <c r="BK617" i="1" s="1"/>
  <c r="AI617" i="1"/>
  <c r="BJ617" i="1" s="1"/>
  <c r="AH617" i="1"/>
  <c r="BI617" i="1" s="1"/>
  <c r="AE617" i="1"/>
  <c r="BF617" i="1" s="1"/>
  <c r="AD617" i="1"/>
  <c r="BE617" i="1" s="1"/>
  <c r="AU616" i="1"/>
  <c r="AS616" i="1"/>
  <c r="AQ616" i="1"/>
  <c r="BR616" i="1" s="1"/>
  <c r="AP616" i="1"/>
  <c r="BQ616" i="1" s="1"/>
  <c r="AO616" i="1"/>
  <c r="BP616" i="1" s="1"/>
  <c r="AN616" i="1"/>
  <c r="BO616" i="1" s="1"/>
  <c r="AM616" i="1"/>
  <c r="BN616" i="1" s="1"/>
  <c r="AL616" i="1"/>
  <c r="BM616" i="1" s="1"/>
  <c r="AK616" i="1"/>
  <c r="BL616" i="1" s="1"/>
  <c r="AJ616" i="1"/>
  <c r="BK616" i="1" s="1"/>
  <c r="AI616" i="1"/>
  <c r="BJ616" i="1" s="1"/>
  <c r="AH616" i="1"/>
  <c r="BI616" i="1" s="1"/>
  <c r="AE616" i="1"/>
  <c r="BF616" i="1" s="1"/>
  <c r="AD616" i="1"/>
  <c r="BE616" i="1" s="1"/>
  <c r="AU615" i="1"/>
  <c r="AS615" i="1"/>
  <c r="AQ615" i="1"/>
  <c r="BR615" i="1" s="1"/>
  <c r="AP615" i="1"/>
  <c r="BQ615" i="1" s="1"/>
  <c r="AO615" i="1"/>
  <c r="BP615" i="1" s="1"/>
  <c r="AN615" i="1"/>
  <c r="BO615" i="1" s="1"/>
  <c r="AM615" i="1"/>
  <c r="BN615" i="1" s="1"/>
  <c r="AL615" i="1"/>
  <c r="BM615" i="1" s="1"/>
  <c r="AK615" i="1"/>
  <c r="BL615" i="1" s="1"/>
  <c r="AJ615" i="1"/>
  <c r="BK615" i="1" s="1"/>
  <c r="AI615" i="1"/>
  <c r="BJ615" i="1" s="1"/>
  <c r="AH615" i="1"/>
  <c r="BI615" i="1" s="1"/>
  <c r="AE615" i="1"/>
  <c r="BF615" i="1" s="1"/>
  <c r="AD615" i="1"/>
  <c r="BE615" i="1" s="1"/>
  <c r="AU614" i="1"/>
  <c r="AS614" i="1"/>
  <c r="AQ614" i="1"/>
  <c r="BR614" i="1" s="1"/>
  <c r="AP614" i="1"/>
  <c r="BQ614" i="1" s="1"/>
  <c r="AO614" i="1"/>
  <c r="BP614" i="1" s="1"/>
  <c r="AN614" i="1"/>
  <c r="BO614" i="1" s="1"/>
  <c r="AM614" i="1"/>
  <c r="BN614" i="1" s="1"/>
  <c r="AL614" i="1"/>
  <c r="BM614" i="1" s="1"/>
  <c r="AK614" i="1"/>
  <c r="BL614" i="1" s="1"/>
  <c r="AJ614" i="1"/>
  <c r="BK614" i="1" s="1"/>
  <c r="AI614" i="1"/>
  <c r="BJ614" i="1" s="1"/>
  <c r="AH614" i="1"/>
  <c r="BI614" i="1" s="1"/>
  <c r="AE614" i="1"/>
  <c r="BF614" i="1" s="1"/>
  <c r="AD614" i="1"/>
  <c r="BE614" i="1" s="1"/>
  <c r="AU613" i="1"/>
  <c r="AS613" i="1"/>
  <c r="AQ613" i="1"/>
  <c r="BR613" i="1" s="1"/>
  <c r="AP613" i="1"/>
  <c r="BQ613" i="1" s="1"/>
  <c r="AO613" i="1"/>
  <c r="BP613" i="1" s="1"/>
  <c r="AN613" i="1"/>
  <c r="BO613" i="1" s="1"/>
  <c r="AM613" i="1"/>
  <c r="BN613" i="1" s="1"/>
  <c r="AL613" i="1"/>
  <c r="BM613" i="1" s="1"/>
  <c r="AK613" i="1"/>
  <c r="BL613" i="1" s="1"/>
  <c r="AJ613" i="1"/>
  <c r="BK613" i="1" s="1"/>
  <c r="AI613" i="1"/>
  <c r="BJ613" i="1" s="1"/>
  <c r="AH613" i="1"/>
  <c r="BI613" i="1" s="1"/>
  <c r="AE613" i="1"/>
  <c r="BF613" i="1" s="1"/>
  <c r="AD613" i="1"/>
  <c r="BE613" i="1" s="1"/>
  <c r="AU612" i="1"/>
  <c r="AS612" i="1"/>
  <c r="AQ612" i="1"/>
  <c r="BR612" i="1" s="1"/>
  <c r="AP612" i="1"/>
  <c r="BQ612" i="1" s="1"/>
  <c r="AO612" i="1"/>
  <c r="BP612" i="1" s="1"/>
  <c r="AN612" i="1"/>
  <c r="BO612" i="1" s="1"/>
  <c r="AM612" i="1"/>
  <c r="BN612" i="1" s="1"/>
  <c r="AL612" i="1"/>
  <c r="BM612" i="1" s="1"/>
  <c r="AK612" i="1"/>
  <c r="BL612" i="1" s="1"/>
  <c r="AJ612" i="1"/>
  <c r="BK612" i="1" s="1"/>
  <c r="AI612" i="1"/>
  <c r="BJ612" i="1" s="1"/>
  <c r="AH612" i="1"/>
  <c r="BI612" i="1" s="1"/>
  <c r="AE612" i="1"/>
  <c r="BF612" i="1" s="1"/>
  <c r="AD612" i="1"/>
  <c r="BE612" i="1" s="1"/>
  <c r="AU611" i="1"/>
  <c r="AS611" i="1"/>
  <c r="AQ611" i="1"/>
  <c r="BR611" i="1" s="1"/>
  <c r="AP611" i="1"/>
  <c r="BQ611" i="1" s="1"/>
  <c r="AO611" i="1"/>
  <c r="BP611" i="1" s="1"/>
  <c r="AN611" i="1"/>
  <c r="BO611" i="1" s="1"/>
  <c r="AM611" i="1"/>
  <c r="BN611" i="1" s="1"/>
  <c r="AL611" i="1"/>
  <c r="BM611" i="1" s="1"/>
  <c r="AK611" i="1"/>
  <c r="BL611" i="1" s="1"/>
  <c r="AJ611" i="1"/>
  <c r="BK611" i="1" s="1"/>
  <c r="AI611" i="1"/>
  <c r="BJ611" i="1" s="1"/>
  <c r="AH611" i="1"/>
  <c r="BI611" i="1" s="1"/>
  <c r="AE611" i="1"/>
  <c r="BF611" i="1" s="1"/>
  <c r="AD611" i="1"/>
  <c r="BE611" i="1" s="1"/>
  <c r="AU610" i="1"/>
  <c r="AS610" i="1"/>
  <c r="AQ610" i="1"/>
  <c r="BR610" i="1" s="1"/>
  <c r="AP610" i="1"/>
  <c r="BQ610" i="1" s="1"/>
  <c r="AO610" i="1"/>
  <c r="BP610" i="1" s="1"/>
  <c r="AN610" i="1"/>
  <c r="BO610" i="1" s="1"/>
  <c r="AM610" i="1"/>
  <c r="BN610" i="1" s="1"/>
  <c r="AL610" i="1"/>
  <c r="BM610" i="1" s="1"/>
  <c r="AK610" i="1"/>
  <c r="BL610" i="1" s="1"/>
  <c r="AJ610" i="1"/>
  <c r="BK610" i="1" s="1"/>
  <c r="AI610" i="1"/>
  <c r="BJ610" i="1" s="1"/>
  <c r="AH610" i="1"/>
  <c r="BI610" i="1" s="1"/>
  <c r="AE610" i="1"/>
  <c r="BF610" i="1" s="1"/>
  <c r="AD610" i="1"/>
  <c r="BE610" i="1" s="1"/>
  <c r="AU609" i="1"/>
  <c r="AS609" i="1"/>
  <c r="AQ609" i="1"/>
  <c r="BR609" i="1" s="1"/>
  <c r="AP609" i="1"/>
  <c r="BQ609" i="1" s="1"/>
  <c r="AO609" i="1"/>
  <c r="BP609" i="1" s="1"/>
  <c r="AN609" i="1"/>
  <c r="BO609" i="1" s="1"/>
  <c r="AM609" i="1"/>
  <c r="BN609" i="1" s="1"/>
  <c r="AL609" i="1"/>
  <c r="BM609" i="1" s="1"/>
  <c r="AK609" i="1"/>
  <c r="BL609" i="1" s="1"/>
  <c r="AJ609" i="1"/>
  <c r="BK609" i="1" s="1"/>
  <c r="AI609" i="1"/>
  <c r="BJ609" i="1" s="1"/>
  <c r="AH609" i="1"/>
  <c r="BI609" i="1" s="1"/>
  <c r="AE609" i="1"/>
  <c r="BF609" i="1" s="1"/>
  <c r="AD609" i="1"/>
  <c r="BE609" i="1" s="1"/>
  <c r="AU608" i="1"/>
  <c r="AS608" i="1"/>
  <c r="AQ608" i="1"/>
  <c r="BR608" i="1" s="1"/>
  <c r="AP608" i="1"/>
  <c r="BQ608" i="1" s="1"/>
  <c r="AO608" i="1"/>
  <c r="BP608" i="1" s="1"/>
  <c r="AN608" i="1"/>
  <c r="BO608" i="1" s="1"/>
  <c r="AM608" i="1"/>
  <c r="BN608" i="1" s="1"/>
  <c r="AL608" i="1"/>
  <c r="BM608" i="1" s="1"/>
  <c r="AK608" i="1"/>
  <c r="BL608" i="1" s="1"/>
  <c r="AJ608" i="1"/>
  <c r="BK608" i="1" s="1"/>
  <c r="AI608" i="1"/>
  <c r="BJ608" i="1" s="1"/>
  <c r="AH608" i="1"/>
  <c r="BI608" i="1" s="1"/>
  <c r="AE608" i="1"/>
  <c r="BF608" i="1" s="1"/>
  <c r="AD608" i="1"/>
  <c r="BE608" i="1" s="1"/>
  <c r="AU607" i="1"/>
  <c r="AS607" i="1"/>
  <c r="AQ607" i="1"/>
  <c r="BR607" i="1" s="1"/>
  <c r="AP607" i="1"/>
  <c r="BQ607" i="1" s="1"/>
  <c r="AO607" i="1"/>
  <c r="BP607" i="1" s="1"/>
  <c r="AN607" i="1"/>
  <c r="BO607" i="1" s="1"/>
  <c r="AM607" i="1"/>
  <c r="BN607" i="1" s="1"/>
  <c r="AL607" i="1"/>
  <c r="BM607" i="1" s="1"/>
  <c r="AK607" i="1"/>
  <c r="BL607" i="1" s="1"/>
  <c r="AJ607" i="1"/>
  <c r="BK607" i="1" s="1"/>
  <c r="AI607" i="1"/>
  <c r="BJ607" i="1" s="1"/>
  <c r="AH607" i="1"/>
  <c r="BI607" i="1" s="1"/>
  <c r="AE607" i="1"/>
  <c r="BF607" i="1" s="1"/>
  <c r="AD607" i="1"/>
  <c r="BE607" i="1" s="1"/>
  <c r="AU606" i="1"/>
  <c r="AS606" i="1"/>
  <c r="AQ606" i="1"/>
  <c r="BR606" i="1" s="1"/>
  <c r="AP606" i="1"/>
  <c r="BQ606" i="1" s="1"/>
  <c r="AO606" i="1"/>
  <c r="BP606" i="1" s="1"/>
  <c r="AN606" i="1"/>
  <c r="BO606" i="1" s="1"/>
  <c r="AM606" i="1"/>
  <c r="BN606" i="1" s="1"/>
  <c r="AL606" i="1"/>
  <c r="BM606" i="1" s="1"/>
  <c r="AK606" i="1"/>
  <c r="BL606" i="1" s="1"/>
  <c r="AJ606" i="1"/>
  <c r="BK606" i="1" s="1"/>
  <c r="AI606" i="1"/>
  <c r="BJ606" i="1" s="1"/>
  <c r="AH606" i="1"/>
  <c r="BI606" i="1" s="1"/>
  <c r="AE606" i="1"/>
  <c r="BF606" i="1" s="1"/>
  <c r="AD606" i="1"/>
  <c r="BE606" i="1" s="1"/>
  <c r="AU605" i="1"/>
  <c r="AS605" i="1"/>
  <c r="AQ605" i="1"/>
  <c r="BR605" i="1" s="1"/>
  <c r="AP605" i="1"/>
  <c r="BQ605" i="1" s="1"/>
  <c r="AO605" i="1"/>
  <c r="BP605" i="1" s="1"/>
  <c r="AN605" i="1"/>
  <c r="BO605" i="1" s="1"/>
  <c r="AM605" i="1"/>
  <c r="BN605" i="1" s="1"/>
  <c r="AL605" i="1"/>
  <c r="BM605" i="1" s="1"/>
  <c r="AK605" i="1"/>
  <c r="BL605" i="1" s="1"/>
  <c r="AJ605" i="1"/>
  <c r="BK605" i="1" s="1"/>
  <c r="AI605" i="1"/>
  <c r="BJ605" i="1" s="1"/>
  <c r="AH605" i="1"/>
  <c r="BI605" i="1" s="1"/>
  <c r="AE605" i="1"/>
  <c r="BF605" i="1" s="1"/>
  <c r="AD605" i="1"/>
  <c r="BE605" i="1" s="1"/>
  <c r="AU604" i="1"/>
  <c r="AS604" i="1"/>
  <c r="AQ604" i="1"/>
  <c r="BR604" i="1" s="1"/>
  <c r="AP604" i="1"/>
  <c r="BQ604" i="1" s="1"/>
  <c r="AO604" i="1"/>
  <c r="BP604" i="1" s="1"/>
  <c r="AN604" i="1"/>
  <c r="BO604" i="1" s="1"/>
  <c r="AM604" i="1"/>
  <c r="BN604" i="1" s="1"/>
  <c r="AL604" i="1"/>
  <c r="BM604" i="1" s="1"/>
  <c r="AK604" i="1"/>
  <c r="BL604" i="1" s="1"/>
  <c r="AJ604" i="1"/>
  <c r="BK604" i="1" s="1"/>
  <c r="AI604" i="1"/>
  <c r="BJ604" i="1" s="1"/>
  <c r="AH604" i="1"/>
  <c r="BI604" i="1" s="1"/>
  <c r="AE604" i="1"/>
  <c r="BF604" i="1" s="1"/>
  <c r="AD604" i="1"/>
  <c r="BE604" i="1" s="1"/>
  <c r="AU603" i="1"/>
  <c r="AS603" i="1"/>
  <c r="AQ603" i="1"/>
  <c r="BR603" i="1" s="1"/>
  <c r="AP603" i="1"/>
  <c r="BQ603" i="1" s="1"/>
  <c r="AO603" i="1"/>
  <c r="BP603" i="1" s="1"/>
  <c r="AN603" i="1"/>
  <c r="BO603" i="1" s="1"/>
  <c r="AM603" i="1"/>
  <c r="BN603" i="1" s="1"/>
  <c r="AL603" i="1"/>
  <c r="BM603" i="1" s="1"/>
  <c r="AK603" i="1"/>
  <c r="BL603" i="1" s="1"/>
  <c r="AJ603" i="1"/>
  <c r="BK603" i="1" s="1"/>
  <c r="AI603" i="1"/>
  <c r="BJ603" i="1" s="1"/>
  <c r="AH603" i="1"/>
  <c r="BI603" i="1" s="1"/>
  <c r="AE603" i="1"/>
  <c r="BF603" i="1" s="1"/>
  <c r="AD603" i="1"/>
  <c r="BE603" i="1" s="1"/>
  <c r="AU602" i="1"/>
  <c r="AS602" i="1"/>
  <c r="AQ602" i="1"/>
  <c r="BR602" i="1" s="1"/>
  <c r="AP602" i="1"/>
  <c r="BQ602" i="1" s="1"/>
  <c r="AO602" i="1"/>
  <c r="BP602" i="1" s="1"/>
  <c r="AN602" i="1"/>
  <c r="BO602" i="1" s="1"/>
  <c r="AM602" i="1"/>
  <c r="BN602" i="1" s="1"/>
  <c r="AL602" i="1"/>
  <c r="BM602" i="1" s="1"/>
  <c r="AK602" i="1"/>
  <c r="BL602" i="1" s="1"/>
  <c r="AJ602" i="1"/>
  <c r="BK602" i="1" s="1"/>
  <c r="AI602" i="1"/>
  <c r="BJ602" i="1" s="1"/>
  <c r="AH602" i="1"/>
  <c r="BI602" i="1" s="1"/>
  <c r="AE602" i="1"/>
  <c r="BF602" i="1" s="1"/>
  <c r="AD602" i="1"/>
  <c r="BE602" i="1" s="1"/>
  <c r="AU601" i="1"/>
  <c r="AS601" i="1"/>
  <c r="AQ601" i="1"/>
  <c r="BR601" i="1" s="1"/>
  <c r="AP601" i="1"/>
  <c r="BQ601" i="1" s="1"/>
  <c r="AO601" i="1"/>
  <c r="BP601" i="1" s="1"/>
  <c r="AN601" i="1"/>
  <c r="BO601" i="1" s="1"/>
  <c r="AM601" i="1"/>
  <c r="BN601" i="1" s="1"/>
  <c r="AL601" i="1"/>
  <c r="BM601" i="1" s="1"/>
  <c r="AK601" i="1"/>
  <c r="BL601" i="1" s="1"/>
  <c r="AJ601" i="1"/>
  <c r="BK601" i="1" s="1"/>
  <c r="AI601" i="1"/>
  <c r="BJ601" i="1" s="1"/>
  <c r="AH601" i="1"/>
  <c r="BI601" i="1" s="1"/>
  <c r="AE601" i="1"/>
  <c r="BF601" i="1" s="1"/>
  <c r="AD601" i="1"/>
  <c r="BE601" i="1" s="1"/>
  <c r="AU600" i="1"/>
  <c r="AS600" i="1"/>
  <c r="AQ600" i="1"/>
  <c r="BR600" i="1" s="1"/>
  <c r="AP600" i="1"/>
  <c r="BQ600" i="1" s="1"/>
  <c r="AO600" i="1"/>
  <c r="BP600" i="1" s="1"/>
  <c r="AN600" i="1"/>
  <c r="BO600" i="1" s="1"/>
  <c r="AM600" i="1"/>
  <c r="BN600" i="1" s="1"/>
  <c r="AL600" i="1"/>
  <c r="BM600" i="1" s="1"/>
  <c r="AK600" i="1"/>
  <c r="BL600" i="1" s="1"/>
  <c r="AJ600" i="1"/>
  <c r="BK600" i="1" s="1"/>
  <c r="AI600" i="1"/>
  <c r="BJ600" i="1" s="1"/>
  <c r="AH600" i="1"/>
  <c r="BI600" i="1" s="1"/>
  <c r="AE600" i="1"/>
  <c r="BF600" i="1" s="1"/>
  <c r="AD600" i="1"/>
  <c r="BE600" i="1" s="1"/>
  <c r="AU599" i="1"/>
  <c r="AS599" i="1"/>
  <c r="AQ599" i="1"/>
  <c r="BR599" i="1" s="1"/>
  <c r="AP599" i="1"/>
  <c r="BQ599" i="1" s="1"/>
  <c r="AO599" i="1"/>
  <c r="BP599" i="1" s="1"/>
  <c r="AN599" i="1"/>
  <c r="BO599" i="1" s="1"/>
  <c r="AM599" i="1"/>
  <c r="BN599" i="1" s="1"/>
  <c r="AL599" i="1"/>
  <c r="BM599" i="1" s="1"/>
  <c r="AK599" i="1"/>
  <c r="BL599" i="1" s="1"/>
  <c r="AJ599" i="1"/>
  <c r="BK599" i="1" s="1"/>
  <c r="AI599" i="1"/>
  <c r="BJ599" i="1" s="1"/>
  <c r="AH599" i="1"/>
  <c r="BI599" i="1" s="1"/>
  <c r="AE599" i="1"/>
  <c r="BF599" i="1" s="1"/>
  <c r="AD599" i="1"/>
  <c r="BE599" i="1" s="1"/>
  <c r="AU598" i="1"/>
  <c r="AS598" i="1"/>
  <c r="AQ598" i="1"/>
  <c r="BR598" i="1" s="1"/>
  <c r="AP598" i="1"/>
  <c r="BQ598" i="1" s="1"/>
  <c r="AO598" i="1"/>
  <c r="BP598" i="1" s="1"/>
  <c r="AN598" i="1"/>
  <c r="BO598" i="1" s="1"/>
  <c r="AM598" i="1"/>
  <c r="BN598" i="1" s="1"/>
  <c r="AL598" i="1"/>
  <c r="BM598" i="1" s="1"/>
  <c r="AK598" i="1"/>
  <c r="BL598" i="1" s="1"/>
  <c r="AJ598" i="1"/>
  <c r="BK598" i="1" s="1"/>
  <c r="AI598" i="1"/>
  <c r="BJ598" i="1" s="1"/>
  <c r="AH598" i="1"/>
  <c r="BI598" i="1" s="1"/>
  <c r="AE598" i="1"/>
  <c r="BF598" i="1" s="1"/>
  <c r="AD598" i="1"/>
  <c r="BE598" i="1" s="1"/>
  <c r="AU597" i="1"/>
  <c r="AS597" i="1"/>
  <c r="AQ597" i="1"/>
  <c r="BR597" i="1" s="1"/>
  <c r="AP597" i="1"/>
  <c r="BQ597" i="1" s="1"/>
  <c r="AO597" i="1"/>
  <c r="BP597" i="1" s="1"/>
  <c r="AN597" i="1"/>
  <c r="BO597" i="1" s="1"/>
  <c r="AM597" i="1"/>
  <c r="BN597" i="1" s="1"/>
  <c r="AL597" i="1"/>
  <c r="BM597" i="1" s="1"/>
  <c r="AK597" i="1"/>
  <c r="BL597" i="1" s="1"/>
  <c r="AJ597" i="1"/>
  <c r="BK597" i="1" s="1"/>
  <c r="AI597" i="1"/>
  <c r="BJ597" i="1" s="1"/>
  <c r="AH597" i="1"/>
  <c r="BI597" i="1" s="1"/>
  <c r="AE597" i="1"/>
  <c r="BF597" i="1" s="1"/>
  <c r="AD597" i="1"/>
  <c r="BE597" i="1" s="1"/>
  <c r="AU596" i="1"/>
  <c r="AS596" i="1"/>
  <c r="AQ596" i="1"/>
  <c r="BR596" i="1" s="1"/>
  <c r="AP596" i="1"/>
  <c r="BQ596" i="1" s="1"/>
  <c r="AO596" i="1"/>
  <c r="BP596" i="1" s="1"/>
  <c r="AN596" i="1"/>
  <c r="BO596" i="1" s="1"/>
  <c r="AM596" i="1"/>
  <c r="BN596" i="1" s="1"/>
  <c r="AL596" i="1"/>
  <c r="BM596" i="1" s="1"/>
  <c r="AK596" i="1"/>
  <c r="BL596" i="1" s="1"/>
  <c r="AJ596" i="1"/>
  <c r="BK596" i="1" s="1"/>
  <c r="AI596" i="1"/>
  <c r="BJ596" i="1" s="1"/>
  <c r="AH596" i="1"/>
  <c r="BI596" i="1" s="1"/>
  <c r="AE596" i="1"/>
  <c r="BF596" i="1" s="1"/>
  <c r="AD596" i="1"/>
  <c r="BE596" i="1" s="1"/>
  <c r="AU595" i="1"/>
  <c r="AS595" i="1"/>
  <c r="AQ595" i="1"/>
  <c r="BR595" i="1" s="1"/>
  <c r="AP595" i="1"/>
  <c r="BQ595" i="1" s="1"/>
  <c r="AO595" i="1"/>
  <c r="BP595" i="1" s="1"/>
  <c r="AN595" i="1"/>
  <c r="BO595" i="1" s="1"/>
  <c r="AM595" i="1"/>
  <c r="BN595" i="1" s="1"/>
  <c r="AL595" i="1"/>
  <c r="BM595" i="1" s="1"/>
  <c r="AK595" i="1"/>
  <c r="BL595" i="1" s="1"/>
  <c r="AJ595" i="1"/>
  <c r="BK595" i="1" s="1"/>
  <c r="AI595" i="1"/>
  <c r="BJ595" i="1" s="1"/>
  <c r="AH595" i="1"/>
  <c r="BI595" i="1" s="1"/>
  <c r="AE595" i="1"/>
  <c r="BF595" i="1" s="1"/>
  <c r="AD595" i="1"/>
  <c r="BE595" i="1" s="1"/>
  <c r="AU594" i="1"/>
  <c r="AS594" i="1"/>
  <c r="AQ594" i="1"/>
  <c r="BR594" i="1" s="1"/>
  <c r="AP594" i="1"/>
  <c r="BQ594" i="1" s="1"/>
  <c r="AO594" i="1"/>
  <c r="BP594" i="1" s="1"/>
  <c r="AN594" i="1"/>
  <c r="BO594" i="1" s="1"/>
  <c r="AM594" i="1"/>
  <c r="BN594" i="1" s="1"/>
  <c r="AL594" i="1"/>
  <c r="BM594" i="1" s="1"/>
  <c r="AK594" i="1"/>
  <c r="BL594" i="1" s="1"/>
  <c r="AJ594" i="1"/>
  <c r="BK594" i="1" s="1"/>
  <c r="AI594" i="1"/>
  <c r="BJ594" i="1" s="1"/>
  <c r="AH594" i="1"/>
  <c r="BI594" i="1" s="1"/>
  <c r="AE594" i="1"/>
  <c r="BF594" i="1" s="1"/>
  <c r="AD594" i="1"/>
  <c r="BE594" i="1" s="1"/>
  <c r="AU593" i="1"/>
  <c r="AS593" i="1"/>
  <c r="AQ593" i="1"/>
  <c r="BR593" i="1" s="1"/>
  <c r="AP593" i="1"/>
  <c r="BQ593" i="1" s="1"/>
  <c r="AO593" i="1"/>
  <c r="BP593" i="1" s="1"/>
  <c r="AN593" i="1"/>
  <c r="BO593" i="1" s="1"/>
  <c r="AM593" i="1"/>
  <c r="BN593" i="1" s="1"/>
  <c r="AL593" i="1"/>
  <c r="BM593" i="1" s="1"/>
  <c r="AK593" i="1"/>
  <c r="BL593" i="1" s="1"/>
  <c r="AJ593" i="1"/>
  <c r="BK593" i="1" s="1"/>
  <c r="AI593" i="1"/>
  <c r="BJ593" i="1" s="1"/>
  <c r="AH593" i="1"/>
  <c r="BI593" i="1" s="1"/>
  <c r="AE593" i="1"/>
  <c r="BF593" i="1" s="1"/>
  <c r="AD593" i="1"/>
  <c r="BE593" i="1" s="1"/>
  <c r="AU592" i="1"/>
  <c r="AS592" i="1"/>
  <c r="AQ592" i="1"/>
  <c r="BR592" i="1" s="1"/>
  <c r="AP592" i="1"/>
  <c r="BQ592" i="1" s="1"/>
  <c r="AO592" i="1"/>
  <c r="BP592" i="1" s="1"/>
  <c r="AN592" i="1"/>
  <c r="BO592" i="1" s="1"/>
  <c r="AM592" i="1"/>
  <c r="BN592" i="1" s="1"/>
  <c r="AL592" i="1"/>
  <c r="BM592" i="1" s="1"/>
  <c r="AK592" i="1"/>
  <c r="BL592" i="1" s="1"/>
  <c r="AJ592" i="1"/>
  <c r="BK592" i="1" s="1"/>
  <c r="AI592" i="1"/>
  <c r="BJ592" i="1" s="1"/>
  <c r="AH592" i="1"/>
  <c r="BI592" i="1" s="1"/>
  <c r="AE592" i="1"/>
  <c r="BF592" i="1" s="1"/>
  <c r="AD592" i="1"/>
  <c r="BE592" i="1" s="1"/>
  <c r="AU591" i="1"/>
  <c r="AS591" i="1"/>
  <c r="AQ591" i="1"/>
  <c r="BR591" i="1" s="1"/>
  <c r="AP591" i="1"/>
  <c r="BQ591" i="1" s="1"/>
  <c r="AO591" i="1"/>
  <c r="BP591" i="1" s="1"/>
  <c r="AN591" i="1"/>
  <c r="BO591" i="1" s="1"/>
  <c r="AM591" i="1"/>
  <c r="BN591" i="1" s="1"/>
  <c r="AL591" i="1"/>
  <c r="BM591" i="1" s="1"/>
  <c r="AK591" i="1"/>
  <c r="BL591" i="1" s="1"/>
  <c r="AJ591" i="1"/>
  <c r="BK591" i="1" s="1"/>
  <c r="AI591" i="1"/>
  <c r="BJ591" i="1" s="1"/>
  <c r="AH591" i="1"/>
  <c r="BI591" i="1" s="1"/>
  <c r="AE591" i="1"/>
  <c r="BF591" i="1" s="1"/>
  <c r="AD591" i="1"/>
  <c r="BE591" i="1" s="1"/>
  <c r="AU590" i="1"/>
  <c r="AS590" i="1"/>
  <c r="AQ590" i="1"/>
  <c r="BR590" i="1" s="1"/>
  <c r="AP590" i="1"/>
  <c r="BQ590" i="1" s="1"/>
  <c r="AO590" i="1"/>
  <c r="BP590" i="1" s="1"/>
  <c r="AN590" i="1"/>
  <c r="BO590" i="1" s="1"/>
  <c r="AM590" i="1"/>
  <c r="BN590" i="1" s="1"/>
  <c r="AL590" i="1"/>
  <c r="BM590" i="1" s="1"/>
  <c r="AK590" i="1"/>
  <c r="BL590" i="1" s="1"/>
  <c r="AJ590" i="1"/>
  <c r="BK590" i="1" s="1"/>
  <c r="AI590" i="1"/>
  <c r="BJ590" i="1" s="1"/>
  <c r="AH590" i="1"/>
  <c r="BI590" i="1" s="1"/>
  <c r="AE590" i="1"/>
  <c r="BF590" i="1" s="1"/>
  <c r="AD590" i="1"/>
  <c r="BE590" i="1" s="1"/>
  <c r="AU589" i="1"/>
  <c r="AS589" i="1"/>
  <c r="AQ589" i="1"/>
  <c r="BR589" i="1" s="1"/>
  <c r="AP589" i="1"/>
  <c r="BQ589" i="1" s="1"/>
  <c r="AO589" i="1"/>
  <c r="BP589" i="1" s="1"/>
  <c r="AN589" i="1"/>
  <c r="BO589" i="1" s="1"/>
  <c r="AM589" i="1"/>
  <c r="BN589" i="1" s="1"/>
  <c r="AL589" i="1"/>
  <c r="BM589" i="1" s="1"/>
  <c r="AK589" i="1"/>
  <c r="BL589" i="1" s="1"/>
  <c r="AJ589" i="1"/>
  <c r="BK589" i="1" s="1"/>
  <c r="AI589" i="1"/>
  <c r="BJ589" i="1" s="1"/>
  <c r="AH589" i="1"/>
  <c r="BI589" i="1" s="1"/>
  <c r="AE589" i="1"/>
  <c r="BF589" i="1" s="1"/>
  <c r="AD589" i="1"/>
  <c r="BE589" i="1" s="1"/>
  <c r="AU588" i="1"/>
  <c r="AS588" i="1"/>
  <c r="AQ588" i="1"/>
  <c r="BR588" i="1" s="1"/>
  <c r="AP588" i="1"/>
  <c r="BQ588" i="1" s="1"/>
  <c r="AO588" i="1"/>
  <c r="BP588" i="1" s="1"/>
  <c r="AN588" i="1"/>
  <c r="BO588" i="1" s="1"/>
  <c r="AM588" i="1"/>
  <c r="BN588" i="1" s="1"/>
  <c r="AL588" i="1"/>
  <c r="BM588" i="1" s="1"/>
  <c r="AK588" i="1"/>
  <c r="BL588" i="1" s="1"/>
  <c r="AJ588" i="1"/>
  <c r="BK588" i="1" s="1"/>
  <c r="AI588" i="1"/>
  <c r="BJ588" i="1" s="1"/>
  <c r="AH588" i="1"/>
  <c r="BI588" i="1" s="1"/>
  <c r="AE588" i="1"/>
  <c r="BF588" i="1" s="1"/>
  <c r="AD588" i="1"/>
  <c r="BE588" i="1" s="1"/>
  <c r="AU587" i="1"/>
  <c r="AS587" i="1"/>
  <c r="AQ587" i="1"/>
  <c r="BR587" i="1" s="1"/>
  <c r="AP587" i="1"/>
  <c r="BQ587" i="1" s="1"/>
  <c r="AO587" i="1"/>
  <c r="BP587" i="1" s="1"/>
  <c r="AN587" i="1"/>
  <c r="BO587" i="1" s="1"/>
  <c r="AM587" i="1"/>
  <c r="BN587" i="1" s="1"/>
  <c r="AL587" i="1"/>
  <c r="BM587" i="1" s="1"/>
  <c r="AK587" i="1"/>
  <c r="BL587" i="1" s="1"/>
  <c r="AJ587" i="1"/>
  <c r="BK587" i="1" s="1"/>
  <c r="AI587" i="1"/>
  <c r="BJ587" i="1" s="1"/>
  <c r="AH587" i="1"/>
  <c r="BI587" i="1" s="1"/>
  <c r="AE587" i="1"/>
  <c r="BF587" i="1" s="1"/>
  <c r="AD587" i="1"/>
  <c r="BE587" i="1" s="1"/>
  <c r="AU586" i="1"/>
  <c r="AS586" i="1"/>
  <c r="AQ586" i="1"/>
  <c r="BR586" i="1" s="1"/>
  <c r="AP586" i="1"/>
  <c r="BQ586" i="1" s="1"/>
  <c r="AO586" i="1"/>
  <c r="BP586" i="1" s="1"/>
  <c r="AN586" i="1"/>
  <c r="BO586" i="1" s="1"/>
  <c r="AM586" i="1"/>
  <c r="BN586" i="1" s="1"/>
  <c r="AL586" i="1"/>
  <c r="BM586" i="1" s="1"/>
  <c r="AK586" i="1"/>
  <c r="BL586" i="1" s="1"/>
  <c r="AJ586" i="1"/>
  <c r="BK586" i="1" s="1"/>
  <c r="AI586" i="1"/>
  <c r="BJ586" i="1" s="1"/>
  <c r="AH586" i="1"/>
  <c r="BI586" i="1" s="1"/>
  <c r="AE586" i="1"/>
  <c r="BF586" i="1" s="1"/>
  <c r="AD586" i="1"/>
  <c r="BE586" i="1" s="1"/>
  <c r="AU585" i="1"/>
  <c r="AS585" i="1"/>
  <c r="AQ585" i="1"/>
  <c r="BR585" i="1" s="1"/>
  <c r="AP585" i="1"/>
  <c r="BQ585" i="1" s="1"/>
  <c r="AO585" i="1"/>
  <c r="BP585" i="1" s="1"/>
  <c r="AN585" i="1"/>
  <c r="BO585" i="1" s="1"/>
  <c r="AM585" i="1"/>
  <c r="BN585" i="1" s="1"/>
  <c r="AL585" i="1"/>
  <c r="BM585" i="1" s="1"/>
  <c r="AK585" i="1"/>
  <c r="BL585" i="1" s="1"/>
  <c r="AJ585" i="1"/>
  <c r="BK585" i="1" s="1"/>
  <c r="AI585" i="1"/>
  <c r="BJ585" i="1" s="1"/>
  <c r="AH585" i="1"/>
  <c r="BI585" i="1" s="1"/>
  <c r="AE585" i="1"/>
  <c r="BF585" i="1" s="1"/>
  <c r="AD585" i="1"/>
  <c r="BE585" i="1" s="1"/>
  <c r="AU584" i="1"/>
  <c r="AS584" i="1"/>
  <c r="AQ584" i="1"/>
  <c r="BR584" i="1" s="1"/>
  <c r="AP584" i="1"/>
  <c r="BQ584" i="1" s="1"/>
  <c r="AO584" i="1"/>
  <c r="BP584" i="1" s="1"/>
  <c r="AN584" i="1"/>
  <c r="BO584" i="1" s="1"/>
  <c r="AM584" i="1"/>
  <c r="BN584" i="1" s="1"/>
  <c r="AL584" i="1"/>
  <c r="BM584" i="1" s="1"/>
  <c r="AK584" i="1"/>
  <c r="BL584" i="1" s="1"/>
  <c r="AJ584" i="1"/>
  <c r="BK584" i="1" s="1"/>
  <c r="AI584" i="1"/>
  <c r="BJ584" i="1" s="1"/>
  <c r="AH584" i="1"/>
  <c r="BI584" i="1" s="1"/>
  <c r="AE584" i="1"/>
  <c r="BF584" i="1" s="1"/>
  <c r="AD584" i="1"/>
  <c r="BE584" i="1" s="1"/>
  <c r="AU583" i="1"/>
  <c r="AS583" i="1"/>
  <c r="AQ583" i="1"/>
  <c r="BR583" i="1" s="1"/>
  <c r="AP583" i="1"/>
  <c r="BQ583" i="1" s="1"/>
  <c r="AO583" i="1"/>
  <c r="BP583" i="1" s="1"/>
  <c r="AN583" i="1"/>
  <c r="BO583" i="1" s="1"/>
  <c r="AM583" i="1"/>
  <c r="BN583" i="1" s="1"/>
  <c r="AL583" i="1"/>
  <c r="BM583" i="1" s="1"/>
  <c r="AK583" i="1"/>
  <c r="BL583" i="1" s="1"/>
  <c r="AJ583" i="1"/>
  <c r="BK583" i="1" s="1"/>
  <c r="AI583" i="1"/>
  <c r="BJ583" i="1" s="1"/>
  <c r="AH583" i="1"/>
  <c r="BI583" i="1" s="1"/>
  <c r="AE583" i="1"/>
  <c r="BF583" i="1" s="1"/>
  <c r="AD583" i="1"/>
  <c r="BE583" i="1" s="1"/>
  <c r="AU582" i="1"/>
  <c r="AS582" i="1"/>
  <c r="AQ582" i="1"/>
  <c r="BR582" i="1" s="1"/>
  <c r="AP582" i="1"/>
  <c r="BQ582" i="1" s="1"/>
  <c r="AO582" i="1"/>
  <c r="BP582" i="1" s="1"/>
  <c r="AN582" i="1"/>
  <c r="BO582" i="1" s="1"/>
  <c r="AM582" i="1"/>
  <c r="BN582" i="1" s="1"/>
  <c r="AL582" i="1"/>
  <c r="BM582" i="1" s="1"/>
  <c r="AK582" i="1"/>
  <c r="BL582" i="1" s="1"/>
  <c r="AJ582" i="1"/>
  <c r="BK582" i="1" s="1"/>
  <c r="AI582" i="1"/>
  <c r="BJ582" i="1" s="1"/>
  <c r="AH582" i="1"/>
  <c r="BI582" i="1" s="1"/>
  <c r="AE582" i="1"/>
  <c r="BF582" i="1" s="1"/>
  <c r="AD582" i="1"/>
  <c r="BE582" i="1" s="1"/>
  <c r="AU581" i="1"/>
  <c r="AS581" i="1"/>
  <c r="AQ581" i="1"/>
  <c r="BR581" i="1" s="1"/>
  <c r="AP581" i="1"/>
  <c r="BQ581" i="1" s="1"/>
  <c r="AO581" i="1"/>
  <c r="BP581" i="1" s="1"/>
  <c r="AN581" i="1"/>
  <c r="BO581" i="1" s="1"/>
  <c r="AM581" i="1"/>
  <c r="BN581" i="1" s="1"/>
  <c r="AL581" i="1"/>
  <c r="BM581" i="1" s="1"/>
  <c r="AK581" i="1"/>
  <c r="BL581" i="1" s="1"/>
  <c r="AJ581" i="1"/>
  <c r="BK581" i="1" s="1"/>
  <c r="AI581" i="1"/>
  <c r="BJ581" i="1" s="1"/>
  <c r="AH581" i="1"/>
  <c r="BI581" i="1" s="1"/>
  <c r="AE581" i="1"/>
  <c r="BF581" i="1" s="1"/>
  <c r="AD581" i="1"/>
  <c r="BE581" i="1" s="1"/>
  <c r="AU580" i="1"/>
  <c r="AS580" i="1"/>
  <c r="AQ580" i="1"/>
  <c r="BR580" i="1" s="1"/>
  <c r="AP580" i="1"/>
  <c r="BQ580" i="1" s="1"/>
  <c r="AO580" i="1"/>
  <c r="BP580" i="1" s="1"/>
  <c r="AN580" i="1"/>
  <c r="BO580" i="1" s="1"/>
  <c r="AM580" i="1"/>
  <c r="BN580" i="1" s="1"/>
  <c r="AL580" i="1"/>
  <c r="BM580" i="1" s="1"/>
  <c r="AK580" i="1"/>
  <c r="BL580" i="1" s="1"/>
  <c r="AJ580" i="1"/>
  <c r="BK580" i="1" s="1"/>
  <c r="AI580" i="1"/>
  <c r="BJ580" i="1" s="1"/>
  <c r="AH580" i="1"/>
  <c r="BI580" i="1" s="1"/>
  <c r="AE580" i="1"/>
  <c r="BF580" i="1" s="1"/>
  <c r="AD580" i="1"/>
  <c r="BE580" i="1" s="1"/>
  <c r="AU579" i="1"/>
  <c r="AS579" i="1"/>
  <c r="AQ579" i="1"/>
  <c r="BR579" i="1" s="1"/>
  <c r="AP579" i="1"/>
  <c r="BQ579" i="1" s="1"/>
  <c r="AO579" i="1"/>
  <c r="BP579" i="1" s="1"/>
  <c r="AN579" i="1"/>
  <c r="BO579" i="1" s="1"/>
  <c r="AM579" i="1"/>
  <c r="BN579" i="1" s="1"/>
  <c r="AL579" i="1"/>
  <c r="BM579" i="1" s="1"/>
  <c r="AK579" i="1"/>
  <c r="BL579" i="1" s="1"/>
  <c r="AJ579" i="1"/>
  <c r="BK579" i="1" s="1"/>
  <c r="AI579" i="1"/>
  <c r="BJ579" i="1" s="1"/>
  <c r="AH579" i="1"/>
  <c r="BI579" i="1" s="1"/>
  <c r="AE579" i="1"/>
  <c r="BF579" i="1" s="1"/>
  <c r="AD579" i="1"/>
  <c r="BE579" i="1" s="1"/>
  <c r="AU578" i="1"/>
  <c r="AS578" i="1"/>
  <c r="AQ578" i="1"/>
  <c r="BR578" i="1" s="1"/>
  <c r="AP578" i="1"/>
  <c r="BQ578" i="1" s="1"/>
  <c r="AO578" i="1"/>
  <c r="BP578" i="1" s="1"/>
  <c r="AN578" i="1"/>
  <c r="BO578" i="1" s="1"/>
  <c r="AM578" i="1"/>
  <c r="BN578" i="1" s="1"/>
  <c r="AL578" i="1"/>
  <c r="BM578" i="1" s="1"/>
  <c r="AK578" i="1"/>
  <c r="BL578" i="1" s="1"/>
  <c r="AJ578" i="1"/>
  <c r="BK578" i="1" s="1"/>
  <c r="AI578" i="1"/>
  <c r="BJ578" i="1" s="1"/>
  <c r="AH578" i="1"/>
  <c r="BI578" i="1" s="1"/>
  <c r="AE578" i="1"/>
  <c r="BF578" i="1" s="1"/>
  <c r="AD578" i="1"/>
  <c r="BE578" i="1" s="1"/>
  <c r="AU577" i="1"/>
  <c r="AS577" i="1"/>
  <c r="AQ577" i="1"/>
  <c r="BR577" i="1" s="1"/>
  <c r="AP577" i="1"/>
  <c r="BQ577" i="1" s="1"/>
  <c r="AO577" i="1"/>
  <c r="BP577" i="1" s="1"/>
  <c r="AN577" i="1"/>
  <c r="BO577" i="1" s="1"/>
  <c r="AM577" i="1"/>
  <c r="BN577" i="1" s="1"/>
  <c r="AL577" i="1"/>
  <c r="BM577" i="1" s="1"/>
  <c r="AK577" i="1"/>
  <c r="BL577" i="1" s="1"/>
  <c r="AJ577" i="1"/>
  <c r="BK577" i="1" s="1"/>
  <c r="AI577" i="1"/>
  <c r="BJ577" i="1" s="1"/>
  <c r="AH577" i="1"/>
  <c r="BI577" i="1" s="1"/>
  <c r="AE577" i="1"/>
  <c r="BF577" i="1" s="1"/>
  <c r="AD577" i="1"/>
  <c r="BE577" i="1" s="1"/>
  <c r="AU576" i="1"/>
  <c r="AS576" i="1"/>
  <c r="AQ576" i="1"/>
  <c r="BR576" i="1" s="1"/>
  <c r="AP576" i="1"/>
  <c r="BQ576" i="1" s="1"/>
  <c r="AO576" i="1"/>
  <c r="BP576" i="1" s="1"/>
  <c r="AN576" i="1"/>
  <c r="BO576" i="1" s="1"/>
  <c r="AM576" i="1"/>
  <c r="BN576" i="1" s="1"/>
  <c r="AL576" i="1"/>
  <c r="BM576" i="1" s="1"/>
  <c r="AK576" i="1"/>
  <c r="BL576" i="1" s="1"/>
  <c r="AJ576" i="1"/>
  <c r="BK576" i="1" s="1"/>
  <c r="AI576" i="1"/>
  <c r="BJ576" i="1" s="1"/>
  <c r="AH576" i="1"/>
  <c r="BI576" i="1" s="1"/>
  <c r="AE576" i="1"/>
  <c r="BF576" i="1" s="1"/>
  <c r="AD576" i="1"/>
  <c r="BE576" i="1" s="1"/>
  <c r="AU575" i="1"/>
  <c r="AS575" i="1"/>
  <c r="AQ575" i="1"/>
  <c r="BR575" i="1" s="1"/>
  <c r="AP575" i="1"/>
  <c r="BQ575" i="1" s="1"/>
  <c r="AO575" i="1"/>
  <c r="BP575" i="1" s="1"/>
  <c r="AN575" i="1"/>
  <c r="BO575" i="1" s="1"/>
  <c r="AM575" i="1"/>
  <c r="BN575" i="1" s="1"/>
  <c r="AL575" i="1"/>
  <c r="BM575" i="1" s="1"/>
  <c r="AK575" i="1"/>
  <c r="BL575" i="1" s="1"/>
  <c r="AJ575" i="1"/>
  <c r="BK575" i="1" s="1"/>
  <c r="AI575" i="1"/>
  <c r="BJ575" i="1" s="1"/>
  <c r="AH575" i="1"/>
  <c r="BI575" i="1" s="1"/>
  <c r="AE575" i="1"/>
  <c r="BF575" i="1" s="1"/>
  <c r="AD575" i="1"/>
  <c r="BE575" i="1" s="1"/>
  <c r="AU574" i="1"/>
  <c r="AS574" i="1"/>
  <c r="AQ574" i="1"/>
  <c r="BR574" i="1" s="1"/>
  <c r="AP574" i="1"/>
  <c r="BQ574" i="1" s="1"/>
  <c r="AO574" i="1"/>
  <c r="BP574" i="1" s="1"/>
  <c r="AN574" i="1"/>
  <c r="BO574" i="1" s="1"/>
  <c r="AM574" i="1"/>
  <c r="BN574" i="1" s="1"/>
  <c r="AL574" i="1"/>
  <c r="BM574" i="1" s="1"/>
  <c r="AK574" i="1"/>
  <c r="BL574" i="1" s="1"/>
  <c r="AJ574" i="1"/>
  <c r="BK574" i="1" s="1"/>
  <c r="AI574" i="1"/>
  <c r="BJ574" i="1" s="1"/>
  <c r="AH574" i="1"/>
  <c r="BI574" i="1" s="1"/>
  <c r="AE574" i="1"/>
  <c r="BF574" i="1" s="1"/>
  <c r="AD574" i="1"/>
  <c r="BE574" i="1" s="1"/>
  <c r="AU573" i="1"/>
  <c r="AS573" i="1"/>
  <c r="AQ573" i="1"/>
  <c r="BR573" i="1" s="1"/>
  <c r="AP573" i="1"/>
  <c r="BQ573" i="1" s="1"/>
  <c r="AO573" i="1"/>
  <c r="BP573" i="1" s="1"/>
  <c r="AN573" i="1"/>
  <c r="BO573" i="1" s="1"/>
  <c r="AM573" i="1"/>
  <c r="BN573" i="1" s="1"/>
  <c r="AL573" i="1"/>
  <c r="BM573" i="1" s="1"/>
  <c r="AK573" i="1"/>
  <c r="BL573" i="1" s="1"/>
  <c r="AJ573" i="1"/>
  <c r="BK573" i="1" s="1"/>
  <c r="AI573" i="1"/>
  <c r="BJ573" i="1" s="1"/>
  <c r="AH573" i="1"/>
  <c r="BI573" i="1" s="1"/>
  <c r="AE573" i="1"/>
  <c r="BF573" i="1" s="1"/>
  <c r="AD573" i="1"/>
  <c r="BE573" i="1" s="1"/>
  <c r="AU572" i="1"/>
  <c r="AS572" i="1"/>
  <c r="AQ572" i="1"/>
  <c r="BR572" i="1" s="1"/>
  <c r="AP572" i="1"/>
  <c r="BQ572" i="1" s="1"/>
  <c r="AO572" i="1"/>
  <c r="BP572" i="1" s="1"/>
  <c r="AN572" i="1"/>
  <c r="BO572" i="1" s="1"/>
  <c r="AM572" i="1"/>
  <c r="BN572" i="1" s="1"/>
  <c r="AL572" i="1"/>
  <c r="BM572" i="1" s="1"/>
  <c r="AK572" i="1"/>
  <c r="BL572" i="1" s="1"/>
  <c r="AJ572" i="1"/>
  <c r="BK572" i="1" s="1"/>
  <c r="AI572" i="1"/>
  <c r="BJ572" i="1" s="1"/>
  <c r="AH572" i="1"/>
  <c r="BI572" i="1" s="1"/>
  <c r="AE572" i="1"/>
  <c r="BF572" i="1" s="1"/>
  <c r="AD572" i="1"/>
  <c r="BE572" i="1" s="1"/>
  <c r="AU571" i="1"/>
  <c r="AS571" i="1"/>
  <c r="AQ571" i="1"/>
  <c r="BR571" i="1" s="1"/>
  <c r="AP571" i="1"/>
  <c r="BQ571" i="1" s="1"/>
  <c r="AO571" i="1"/>
  <c r="BP571" i="1" s="1"/>
  <c r="AN571" i="1"/>
  <c r="BO571" i="1" s="1"/>
  <c r="AM571" i="1"/>
  <c r="BN571" i="1" s="1"/>
  <c r="AL571" i="1"/>
  <c r="BM571" i="1" s="1"/>
  <c r="AK571" i="1"/>
  <c r="BL571" i="1" s="1"/>
  <c r="AJ571" i="1"/>
  <c r="BK571" i="1" s="1"/>
  <c r="AI571" i="1"/>
  <c r="BJ571" i="1" s="1"/>
  <c r="AH571" i="1"/>
  <c r="BI571" i="1" s="1"/>
  <c r="AE571" i="1"/>
  <c r="BF571" i="1" s="1"/>
  <c r="AD571" i="1"/>
  <c r="BE571" i="1" s="1"/>
  <c r="AU570" i="1"/>
  <c r="AS570" i="1"/>
  <c r="AQ570" i="1"/>
  <c r="BR570" i="1" s="1"/>
  <c r="AP570" i="1"/>
  <c r="BQ570" i="1" s="1"/>
  <c r="AO570" i="1"/>
  <c r="BP570" i="1" s="1"/>
  <c r="AN570" i="1"/>
  <c r="BO570" i="1" s="1"/>
  <c r="AM570" i="1"/>
  <c r="BN570" i="1" s="1"/>
  <c r="AL570" i="1"/>
  <c r="BM570" i="1" s="1"/>
  <c r="AK570" i="1"/>
  <c r="BL570" i="1" s="1"/>
  <c r="AJ570" i="1"/>
  <c r="BK570" i="1" s="1"/>
  <c r="AI570" i="1"/>
  <c r="BJ570" i="1" s="1"/>
  <c r="AH570" i="1"/>
  <c r="BI570" i="1" s="1"/>
  <c r="AE570" i="1"/>
  <c r="BF570" i="1" s="1"/>
  <c r="AD570" i="1"/>
  <c r="BE570" i="1" s="1"/>
  <c r="AU569" i="1"/>
  <c r="AS569" i="1"/>
  <c r="AQ569" i="1"/>
  <c r="BR569" i="1" s="1"/>
  <c r="AP569" i="1"/>
  <c r="BQ569" i="1" s="1"/>
  <c r="AO569" i="1"/>
  <c r="BP569" i="1" s="1"/>
  <c r="AN569" i="1"/>
  <c r="BO569" i="1" s="1"/>
  <c r="AM569" i="1"/>
  <c r="BN569" i="1" s="1"/>
  <c r="AL569" i="1"/>
  <c r="BM569" i="1" s="1"/>
  <c r="AK569" i="1"/>
  <c r="BL569" i="1" s="1"/>
  <c r="AJ569" i="1"/>
  <c r="BK569" i="1" s="1"/>
  <c r="AI569" i="1"/>
  <c r="BJ569" i="1" s="1"/>
  <c r="AH569" i="1"/>
  <c r="BI569" i="1" s="1"/>
  <c r="AE569" i="1"/>
  <c r="BF569" i="1" s="1"/>
  <c r="AD569" i="1"/>
  <c r="BE569" i="1" s="1"/>
  <c r="AU568" i="1"/>
  <c r="AS568" i="1"/>
  <c r="AQ568" i="1"/>
  <c r="BR568" i="1" s="1"/>
  <c r="AP568" i="1"/>
  <c r="BQ568" i="1" s="1"/>
  <c r="AO568" i="1"/>
  <c r="BP568" i="1" s="1"/>
  <c r="AN568" i="1"/>
  <c r="BO568" i="1" s="1"/>
  <c r="AM568" i="1"/>
  <c r="BN568" i="1" s="1"/>
  <c r="AL568" i="1"/>
  <c r="BM568" i="1" s="1"/>
  <c r="AK568" i="1"/>
  <c r="BL568" i="1" s="1"/>
  <c r="AJ568" i="1"/>
  <c r="BK568" i="1" s="1"/>
  <c r="AI568" i="1"/>
  <c r="BJ568" i="1" s="1"/>
  <c r="AH568" i="1"/>
  <c r="BI568" i="1" s="1"/>
  <c r="AE568" i="1"/>
  <c r="BF568" i="1" s="1"/>
  <c r="AD568" i="1"/>
  <c r="BE568" i="1" s="1"/>
  <c r="AU567" i="1"/>
  <c r="AS567" i="1"/>
  <c r="AQ567" i="1"/>
  <c r="BR567" i="1" s="1"/>
  <c r="AP567" i="1"/>
  <c r="BQ567" i="1" s="1"/>
  <c r="AO567" i="1"/>
  <c r="BP567" i="1" s="1"/>
  <c r="AN567" i="1"/>
  <c r="BO567" i="1" s="1"/>
  <c r="AM567" i="1"/>
  <c r="BN567" i="1" s="1"/>
  <c r="AL567" i="1"/>
  <c r="BM567" i="1" s="1"/>
  <c r="AK567" i="1"/>
  <c r="BL567" i="1" s="1"/>
  <c r="AJ567" i="1"/>
  <c r="BK567" i="1" s="1"/>
  <c r="AI567" i="1"/>
  <c r="BJ567" i="1" s="1"/>
  <c r="AH567" i="1"/>
  <c r="BI567" i="1" s="1"/>
  <c r="AE567" i="1"/>
  <c r="BF567" i="1" s="1"/>
  <c r="AD567" i="1"/>
  <c r="BE567" i="1" s="1"/>
  <c r="AU566" i="1"/>
  <c r="AS566" i="1"/>
  <c r="AQ566" i="1"/>
  <c r="BR566" i="1" s="1"/>
  <c r="AP566" i="1"/>
  <c r="BQ566" i="1" s="1"/>
  <c r="AO566" i="1"/>
  <c r="BP566" i="1" s="1"/>
  <c r="AN566" i="1"/>
  <c r="BO566" i="1" s="1"/>
  <c r="AM566" i="1"/>
  <c r="BN566" i="1" s="1"/>
  <c r="AL566" i="1"/>
  <c r="BM566" i="1" s="1"/>
  <c r="AK566" i="1"/>
  <c r="BL566" i="1" s="1"/>
  <c r="AJ566" i="1"/>
  <c r="BK566" i="1" s="1"/>
  <c r="AI566" i="1"/>
  <c r="BJ566" i="1" s="1"/>
  <c r="AH566" i="1"/>
  <c r="BI566" i="1" s="1"/>
  <c r="AE566" i="1"/>
  <c r="BF566" i="1" s="1"/>
  <c r="AD566" i="1"/>
  <c r="BE566" i="1" s="1"/>
  <c r="AU565" i="1"/>
  <c r="AS565" i="1"/>
  <c r="AQ565" i="1"/>
  <c r="BR565" i="1" s="1"/>
  <c r="AP565" i="1"/>
  <c r="BQ565" i="1" s="1"/>
  <c r="AO565" i="1"/>
  <c r="BP565" i="1" s="1"/>
  <c r="AN565" i="1"/>
  <c r="BO565" i="1" s="1"/>
  <c r="AM565" i="1"/>
  <c r="BN565" i="1" s="1"/>
  <c r="AL565" i="1"/>
  <c r="BM565" i="1" s="1"/>
  <c r="AK565" i="1"/>
  <c r="BL565" i="1" s="1"/>
  <c r="AJ565" i="1"/>
  <c r="BK565" i="1" s="1"/>
  <c r="AI565" i="1"/>
  <c r="BJ565" i="1" s="1"/>
  <c r="AH565" i="1"/>
  <c r="BI565" i="1" s="1"/>
  <c r="AE565" i="1"/>
  <c r="BF565" i="1" s="1"/>
  <c r="AD565" i="1"/>
  <c r="BE565" i="1" s="1"/>
  <c r="AU564" i="1"/>
  <c r="AS564" i="1"/>
  <c r="AQ564" i="1"/>
  <c r="BR564" i="1" s="1"/>
  <c r="AP564" i="1"/>
  <c r="BQ564" i="1" s="1"/>
  <c r="AO564" i="1"/>
  <c r="BP564" i="1" s="1"/>
  <c r="AN564" i="1"/>
  <c r="BO564" i="1" s="1"/>
  <c r="AM564" i="1"/>
  <c r="BN564" i="1" s="1"/>
  <c r="AL564" i="1"/>
  <c r="BM564" i="1" s="1"/>
  <c r="AK564" i="1"/>
  <c r="BL564" i="1" s="1"/>
  <c r="AJ564" i="1"/>
  <c r="BK564" i="1" s="1"/>
  <c r="AI564" i="1"/>
  <c r="BJ564" i="1" s="1"/>
  <c r="AH564" i="1"/>
  <c r="BI564" i="1" s="1"/>
  <c r="AE564" i="1"/>
  <c r="BF564" i="1" s="1"/>
  <c r="AD564" i="1"/>
  <c r="BE564" i="1" s="1"/>
  <c r="AU563" i="1"/>
  <c r="AS563" i="1"/>
  <c r="AQ563" i="1"/>
  <c r="BR563" i="1" s="1"/>
  <c r="AP563" i="1"/>
  <c r="BQ563" i="1" s="1"/>
  <c r="AO563" i="1"/>
  <c r="BP563" i="1" s="1"/>
  <c r="AN563" i="1"/>
  <c r="BO563" i="1" s="1"/>
  <c r="AM563" i="1"/>
  <c r="BN563" i="1" s="1"/>
  <c r="AL563" i="1"/>
  <c r="BM563" i="1" s="1"/>
  <c r="AK563" i="1"/>
  <c r="BL563" i="1" s="1"/>
  <c r="AJ563" i="1"/>
  <c r="BK563" i="1" s="1"/>
  <c r="AI563" i="1"/>
  <c r="BJ563" i="1" s="1"/>
  <c r="AH563" i="1"/>
  <c r="BI563" i="1" s="1"/>
  <c r="AE563" i="1"/>
  <c r="BF563" i="1" s="1"/>
  <c r="AD563" i="1"/>
  <c r="BE563" i="1" s="1"/>
  <c r="AU562" i="1"/>
  <c r="AS562" i="1"/>
  <c r="AQ562" i="1"/>
  <c r="BR562" i="1" s="1"/>
  <c r="AP562" i="1"/>
  <c r="BQ562" i="1" s="1"/>
  <c r="AO562" i="1"/>
  <c r="BP562" i="1" s="1"/>
  <c r="AN562" i="1"/>
  <c r="BO562" i="1" s="1"/>
  <c r="AM562" i="1"/>
  <c r="BN562" i="1" s="1"/>
  <c r="AL562" i="1"/>
  <c r="BM562" i="1" s="1"/>
  <c r="AK562" i="1"/>
  <c r="BL562" i="1" s="1"/>
  <c r="AJ562" i="1"/>
  <c r="BK562" i="1" s="1"/>
  <c r="AI562" i="1"/>
  <c r="BJ562" i="1" s="1"/>
  <c r="AH562" i="1"/>
  <c r="BI562" i="1" s="1"/>
  <c r="AE562" i="1"/>
  <c r="BF562" i="1" s="1"/>
  <c r="AD562" i="1"/>
  <c r="BE562" i="1" s="1"/>
  <c r="AU561" i="1"/>
  <c r="AS561" i="1"/>
  <c r="AQ561" i="1"/>
  <c r="BR561" i="1" s="1"/>
  <c r="AP561" i="1"/>
  <c r="BQ561" i="1" s="1"/>
  <c r="AO561" i="1"/>
  <c r="BP561" i="1" s="1"/>
  <c r="AN561" i="1"/>
  <c r="BO561" i="1" s="1"/>
  <c r="AM561" i="1"/>
  <c r="BN561" i="1" s="1"/>
  <c r="AL561" i="1"/>
  <c r="BM561" i="1" s="1"/>
  <c r="AK561" i="1"/>
  <c r="BL561" i="1" s="1"/>
  <c r="AJ561" i="1"/>
  <c r="BK561" i="1" s="1"/>
  <c r="AI561" i="1"/>
  <c r="BJ561" i="1" s="1"/>
  <c r="AH561" i="1"/>
  <c r="BI561" i="1" s="1"/>
  <c r="AE561" i="1"/>
  <c r="BF561" i="1" s="1"/>
  <c r="AD561" i="1"/>
  <c r="BE561" i="1" s="1"/>
  <c r="AU560" i="1"/>
  <c r="AS560" i="1"/>
  <c r="AQ560" i="1"/>
  <c r="BR560" i="1" s="1"/>
  <c r="AP560" i="1"/>
  <c r="BQ560" i="1" s="1"/>
  <c r="AO560" i="1"/>
  <c r="BP560" i="1" s="1"/>
  <c r="AN560" i="1"/>
  <c r="BO560" i="1" s="1"/>
  <c r="AM560" i="1"/>
  <c r="BN560" i="1" s="1"/>
  <c r="AL560" i="1"/>
  <c r="BM560" i="1" s="1"/>
  <c r="AK560" i="1"/>
  <c r="BL560" i="1" s="1"/>
  <c r="AJ560" i="1"/>
  <c r="BK560" i="1" s="1"/>
  <c r="AI560" i="1"/>
  <c r="BJ560" i="1" s="1"/>
  <c r="AH560" i="1"/>
  <c r="BI560" i="1" s="1"/>
  <c r="AE560" i="1"/>
  <c r="BF560" i="1" s="1"/>
  <c r="AD560" i="1"/>
  <c r="BE560" i="1" s="1"/>
  <c r="AU559" i="1"/>
  <c r="AS559" i="1"/>
  <c r="AQ559" i="1"/>
  <c r="BR559" i="1" s="1"/>
  <c r="AP559" i="1"/>
  <c r="BQ559" i="1" s="1"/>
  <c r="AO559" i="1"/>
  <c r="BP559" i="1" s="1"/>
  <c r="AN559" i="1"/>
  <c r="BO559" i="1" s="1"/>
  <c r="AM559" i="1"/>
  <c r="BN559" i="1" s="1"/>
  <c r="AL559" i="1"/>
  <c r="BM559" i="1" s="1"/>
  <c r="AK559" i="1"/>
  <c r="BL559" i="1" s="1"/>
  <c r="AJ559" i="1"/>
  <c r="BK559" i="1" s="1"/>
  <c r="AI559" i="1"/>
  <c r="BJ559" i="1" s="1"/>
  <c r="AH559" i="1"/>
  <c r="BI559" i="1" s="1"/>
  <c r="AE559" i="1"/>
  <c r="BF559" i="1" s="1"/>
  <c r="AD559" i="1"/>
  <c r="BE559" i="1" s="1"/>
  <c r="AU558" i="1"/>
  <c r="AS558" i="1"/>
  <c r="AQ558" i="1"/>
  <c r="BR558" i="1" s="1"/>
  <c r="AP558" i="1"/>
  <c r="BQ558" i="1" s="1"/>
  <c r="AO558" i="1"/>
  <c r="BP558" i="1" s="1"/>
  <c r="AN558" i="1"/>
  <c r="BO558" i="1" s="1"/>
  <c r="AM558" i="1"/>
  <c r="BN558" i="1" s="1"/>
  <c r="AL558" i="1"/>
  <c r="BM558" i="1" s="1"/>
  <c r="AK558" i="1"/>
  <c r="BL558" i="1" s="1"/>
  <c r="AJ558" i="1"/>
  <c r="BK558" i="1" s="1"/>
  <c r="AI558" i="1"/>
  <c r="BJ558" i="1" s="1"/>
  <c r="AH558" i="1"/>
  <c r="BI558" i="1" s="1"/>
  <c r="AE558" i="1"/>
  <c r="BF558" i="1" s="1"/>
  <c r="AD558" i="1"/>
  <c r="BE558" i="1" s="1"/>
  <c r="AU557" i="1"/>
  <c r="AS557" i="1"/>
  <c r="AQ557" i="1"/>
  <c r="BR557" i="1" s="1"/>
  <c r="AP557" i="1"/>
  <c r="BQ557" i="1" s="1"/>
  <c r="AO557" i="1"/>
  <c r="BP557" i="1" s="1"/>
  <c r="AN557" i="1"/>
  <c r="BO557" i="1" s="1"/>
  <c r="AM557" i="1"/>
  <c r="BN557" i="1" s="1"/>
  <c r="AL557" i="1"/>
  <c r="BM557" i="1" s="1"/>
  <c r="AK557" i="1"/>
  <c r="BL557" i="1" s="1"/>
  <c r="AJ557" i="1"/>
  <c r="BK557" i="1" s="1"/>
  <c r="AI557" i="1"/>
  <c r="BJ557" i="1" s="1"/>
  <c r="AH557" i="1"/>
  <c r="BI557" i="1" s="1"/>
  <c r="AE557" i="1"/>
  <c r="BF557" i="1" s="1"/>
  <c r="AD557" i="1"/>
  <c r="BE557" i="1" s="1"/>
  <c r="AU556" i="1"/>
  <c r="AS556" i="1"/>
  <c r="AQ556" i="1"/>
  <c r="BR556" i="1" s="1"/>
  <c r="AP556" i="1"/>
  <c r="BQ556" i="1" s="1"/>
  <c r="AO556" i="1"/>
  <c r="BP556" i="1" s="1"/>
  <c r="AN556" i="1"/>
  <c r="BO556" i="1" s="1"/>
  <c r="AM556" i="1"/>
  <c r="BN556" i="1" s="1"/>
  <c r="AL556" i="1"/>
  <c r="BM556" i="1" s="1"/>
  <c r="AK556" i="1"/>
  <c r="BL556" i="1" s="1"/>
  <c r="AJ556" i="1"/>
  <c r="BK556" i="1" s="1"/>
  <c r="AI556" i="1"/>
  <c r="BJ556" i="1" s="1"/>
  <c r="AH556" i="1"/>
  <c r="BI556" i="1" s="1"/>
  <c r="AE556" i="1"/>
  <c r="BF556" i="1" s="1"/>
  <c r="AD556" i="1"/>
  <c r="BE556" i="1" s="1"/>
  <c r="AU555" i="1"/>
  <c r="AS555" i="1"/>
  <c r="AQ555" i="1"/>
  <c r="BR555" i="1" s="1"/>
  <c r="AP555" i="1"/>
  <c r="BQ555" i="1" s="1"/>
  <c r="AO555" i="1"/>
  <c r="BP555" i="1" s="1"/>
  <c r="AN555" i="1"/>
  <c r="BO555" i="1" s="1"/>
  <c r="AM555" i="1"/>
  <c r="BN555" i="1" s="1"/>
  <c r="AL555" i="1"/>
  <c r="BM555" i="1" s="1"/>
  <c r="AK555" i="1"/>
  <c r="BL555" i="1" s="1"/>
  <c r="AJ555" i="1"/>
  <c r="BK555" i="1" s="1"/>
  <c r="AI555" i="1"/>
  <c r="BJ555" i="1" s="1"/>
  <c r="AH555" i="1"/>
  <c r="BI555" i="1" s="1"/>
  <c r="AE555" i="1"/>
  <c r="BF555" i="1" s="1"/>
  <c r="AD555" i="1"/>
  <c r="BE555" i="1" s="1"/>
  <c r="AU554" i="1"/>
  <c r="AS554" i="1"/>
  <c r="AQ554" i="1"/>
  <c r="BR554" i="1" s="1"/>
  <c r="AP554" i="1"/>
  <c r="BQ554" i="1" s="1"/>
  <c r="AO554" i="1"/>
  <c r="BP554" i="1" s="1"/>
  <c r="AN554" i="1"/>
  <c r="BO554" i="1" s="1"/>
  <c r="AM554" i="1"/>
  <c r="BN554" i="1" s="1"/>
  <c r="AL554" i="1"/>
  <c r="BM554" i="1" s="1"/>
  <c r="AK554" i="1"/>
  <c r="BL554" i="1" s="1"/>
  <c r="AJ554" i="1"/>
  <c r="BK554" i="1" s="1"/>
  <c r="AI554" i="1"/>
  <c r="BJ554" i="1" s="1"/>
  <c r="AH554" i="1"/>
  <c r="BI554" i="1" s="1"/>
  <c r="AE554" i="1"/>
  <c r="BF554" i="1" s="1"/>
  <c r="AD554" i="1"/>
  <c r="BE554" i="1" s="1"/>
  <c r="AU553" i="1"/>
  <c r="AS553" i="1"/>
  <c r="AQ553" i="1"/>
  <c r="BR553" i="1" s="1"/>
  <c r="AP553" i="1"/>
  <c r="BQ553" i="1" s="1"/>
  <c r="AO553" i="1"/>
  <c r="BP553" i="1" s="1"/>
  <c r="AN553" i="1"/>
  <c r="BO553" i="1" s="1"/>
  <c r="AM553" i="1"/>
  <c r="BN553" i="1" s="1"/>
  <c r="AL553" i="1"/>
  <c r="BM553" i="1" s="1"/>
  <c r="AK553" i="1"/>
  <c r="BL553" i="1" s="1"/>
  <c r="AJ553" i="1"/>
  <c r="BK553" i="1" s="1"/>
  <c r="AI553" i="1"/>
  <c r="BJ553" i="1" s="1"/>
  <c r="AH553" i="1"/>
  <c r="BI553" i="1" s="1"/>
  <c r="AE553" i="1"/>
  <c r="BF553" i="1" s="1"/>
  <c r="AD553" i="1"/>
  <c r="BE553" i="1" s="1"/>
  <c r="AU552" i="1"/>
  <c r="AS552" i="1"/>
  <c r="AQ552" i="1"/>
  <c r="BR552" i="1" s="1"/>
  <c r="AP552" i="1"/>
  <c r="BQ552" i="1" s="1"/>
  <c r="AO552" i="1"/>
  <c r="BP552" i="1" s="1"/>
  <c r="AN552" i="1"/>
  <c r="BO552" i="1" s="1"/>
  <c r="AM552" i="1"/>
  <c r="BN552" i="1" s="1"/>
  <c r="AL552" i="1"/>
  <c r="BM552" i="1" s="1"/>
  <c r="AK552" i="1"/>
  <c r="BL552" i="1" s="1"/>
  <c r="AJ552" i="1"/>
  <c r="BK552" i="1" s="1"/>
  <c r="AI552" i="1"/>
  <c r="BJ552" i="1" s="1"/>
  <c r="AH552" i="1"/>
  <c r="BI552" i="1" s="1"/>
  <c r="AE552" i="1"/>
  <c r="BF552" i="1" s="1"/>
  <c r="AD552" i="1"/>
  <c r="BE552" i="1" s="1"/>
  <c r="AU551" i="1"/>
  <c r="AS551" i="1"/>
  <c r="AQ551" i="1"/>
  <c r="BR551" i="1" s="1"/>
  <c r="AP551" i="1"/>
  <c r="BQ551" i="1" s="1"/>
  <c r="AO551" i="1"/>
  <c r="BP551" i="1" s="1"/>
  <c r="AN551" i="1"/>
  <c r="BO551" i="1" s="1"/>
  <c r="AM551" i="1"/>
  <c r="BN551" i="1" s="1"/>
  <c r="AL551" i="1"/>
  <c r="BM551" i="1" s="1"/>
  <c r="AK551" i="1"/>
  <c r="BL551" i="1" s="1"/>
  <c r="AJ551" i="1"/>
  <c r="BK551" i="1" s="1"/>
  <c r="AI551" i="1"/>
  <c r="BJ551" i="1" s="1"/>
  <c r="AH551" i="1"/>
  <c r="BI551" i="1" s="1"/>
  <c r="AE551" i="1"/>
  <c r="BF551" i="1" s="1"/>
  <c r="AD551" i="1"/>
  <c r="BE551" i="1" s="1"/>
  <c r="AU550" i="1"/>
  <c r="AS550" i="1"/>
  <c r="AQ550" i="1"/>
  <c r="BR550" i="1" s="1"/>
  <c r="AP550" i="1"/>
  <c r="BQ550" i="1" s="1"/>
  <c r="AO550" i="1"/>
  <c r="BP550" i="1" s="1"/>
  <c r="AN550" i="1"/>
  <c r="BO550" i="1" s="1"/>
  <c r="AM550" i="1"/>
  <c r="BN550" i="1" s="1"/>
  <c r="AL550" i="1"/>
  <c r="BM550" i="1" s="1"/>
  <c r="AK550" i="1"/>
  <c r="BL550" i="1" s="1"/>
  <c r="AJ550" i="1"/>
  <c r="BK550" i="1" s="1"/>
  <c r="AI550" i="1"/>
  <c r="BJ550" i="1" s="1"/>
  <c r="AH550" i="1"/>
  <c r="BI550" i="1" s="1"/>
  <c r="AE550" i="1"/>
  <c r="BF550" i="1" s="1"/>
  <c r="AD550" i="1"/>
  <c r="BE550" i="1" s="1"/>
  <c r="AU549" i="1"/>
  <c r="AS549" i="1"/>
  <c r="BT549" i="1" s="1"/>
  <c r="AQ549" i="1"/>
  <c r="BR549" i="1" s="1"/>
  <c r="AP549" i="1"/>
  <c r="BQ549" i="1" s="1"/>
  <c r="AO549" i="1"/>
  <c r="BP549" i="1" s="1"/>
  <c r="AN549" i="1"/>
  <c r="BO549" i="1" s="1"/>
  <c r="AM549" i="1"/>
  <c r="BN549" i="1" s="1"/>
  <c r="AL549" i="1"/>
  <c r="BM549" i="1" s="1"/>
  <c r="AK549" i="1"/>
  <c r="BL549" i="1" s="1"/>
  <c r="AJ549" i="1"/>
  <c r="BK549" i="1" s="1"/>
  <c r="AI549" i="1"/>
  <c r="BJ549" i="1" s="1"/>
  <c r="AH549" i="1"/>
  <c r="BI549" i="1" s="1"/>
  <c r="AE549" i="1"/>
  <c r="BF549" i="1" s="1"/>
  <c r="AD549" i="1"/>
  <c r="BE549" i="1" s="1"/>
  <c r="AU548" i="1"/>
  <c r="AS548" i="1"/>
  <c r="AQ548" i="1"/>
  <c r="BR548" i="1" s="1"/>
  <c r="AP548" i="1"/>
  <c r="BQ548" i="1" s="1"/>
  <c r="AO548" i="1"/>
  <c r="BP548" i="1" s="1"/>
  <c r="AN548" i="1"/>
  <c r="BO548" i="1" s="1"/>
  <c r="AM548" i="1"/>
  <c r="BN548" i="1" s="1"/>
  <c r="AL548" i="1"/>
  <c r="BM548" i="1" s="1"/>
  <c r="AK548" i="1"/>
  <c r="BL548" i="1" s="1"/>
  <c r="AJ548" i="1"/>
  <c r="BK548" i="1" s="1"/>
  <c r="AI548" i="1"/>
  <c r="BJ548" i="1" s="1"/>
  <c r="AH548" i="1"/>
  <c r="BI548" i="1" s="1"/>
  <c r="AE548" i="1"/>
  <c r="BF548" i="1" s="1"/>
  <c r="AD548" i="1"/>
  <c r="BE548" i="1" s="1"/>
  <c r="AU547" i="1"/>
  <c r="AS547" i="1"/>
  <c r="AQ547" i="1"/>
  <c r="BR547" i="1" s="1"/>
  <c r="AP547" i="1"/>
  <c r="BQ547" i="1" s="1"/>
  <c r="AO547" i="1"/>
  <c r="BP547" i="1" s="1"/>
  <c r="AN547" i="1"/>
  <c r="BO547" i="1" s="1"/>
  <c r="AM547" i="1"/>
  <c r="BN547" i="1" s="1"/>
  <c r="AL547" i="1"/>
  <c r="BM547" i="1" s="1"/>
  <c r="AK547" i="1"/>
  <c r="BL547" i="1" s="1"/>
  <c r="AJ547" i="1"/>
  <c r="BK547" i="1" s="1"/>
  <c r="AI547" i="1"/>
  <c r="BJ547" i="1" s="1"/>
  <c r="AH547" i="1"/>
  <c r="BI547" i="1" s="1"/>
  <c r="AE547" i="1"/>
  <c r="BF547" i="1" s="1"/>
  <c r="AD547" i="1"/>
  <c r="BE547" i="1" s="1"/>
  <c r="AU546" i="1"/>
  <c r="AS546" i="1"/>
  <c r="AQ546" i="1"/>
  <c r="BR546" i="1" s="1"/>
  <c r="AP546" i="1"/>
  <c r="BQ546" i="1" s="1"/>
  <c r="AO546" i="1"/>
  <c r="BP546" i="1" s="1"/>
  <c r="AN546" i="1"/>
  <c r="BO546" i="1" s="1"/>
  <c r="AM546" i="1"/>
  <c r="BN546" i="1" s="1"/>
  <c r="AL546" i="1"/>
  <c r="BM546" i="1" s="1"/>
  <c r="AK546" i="1"/>
  <c r="BL546" i="1" s="1"/>
  <c r="AJ546" i="1"/>
  <c r="BK546" i="1" s="1"/>
  <c r="AI546" i="1"/>
  <c r="BJ546" i="1" s="1"/>
  <c r="AH546" i="1"/>
  <c r="BI546" i="1" s="1"/>
  <c r="AE546" i="1"/>
  <c r="BF546" i="1" s="1"/>
  <c r="AD546" i="1"/>
  <c r="BE546" i="1" s="1"/>
  <c r="AU545" i="1"/>
  <c r="AS545" i="1"/>
  <c r="AQ545" i="1"/>
  <c r="BR545" i="1" s="1"/>
  <c r="AP545" i="1"/>
  <c r="BQ545" i="1" s="1"/>
  <c r="AO545" i="1"/>
  <c r="BP545" i="1" s="1"/>
  <c r="AN545" i="1"/>
  <c r="BO545" i="1" s="1"/>
  <c r="AM545" i="1"/>
  <c r="BN545" i="1" s="1"/>
  <c r="AL545" i="1"/>
  <c r="BM545" i="1" s="1"/>
  <c r="AK545" i="1"/>
  <c r="BL545" i="1" s="1"/>
  <c r="AJ545" i="1"/>
  <c r="BK545" i="1" s="1"/>
  <c r="AI545" i="1"/>
  <c r="BJ545" i="1" s="1"/>
  <c r="AH545" i="1"/>
  <c r="BI545" i="1" s="1"/>
  <c r="AE545" i="1"/>
  <c r="BF545" i="1" s="1"/>
  <c r="AD545" i="1"/>
  <c r="BE545" i="1" s="1"/>
  <c r="AU544" i="1"/>
  <c r="AS544" i="1"/>
  <c r="AQ544" i="1"/>
  <c r="BR544" i="1" s="1"/>
  <c r="AP544" i="1"/>
  <c r="BQ544" i="1" s="1"/>
  <c r="AO544" i="1"/>
  <c r="BP544" i="1" s="1"/>
  <c r="AN544" i="1"/>
  <c r="BO544" i="1" s="1"/>
  <c r="AM544" i="1"/>
  <c r="BN544" i="1" s="1"/>
  <c r="AL544" i="1"/>
  <c r="BM544" i="1" s="1"/>
  <c r="AK544" i="1"/>
  <c r="BL544" i="1" s="1"/>
  <c r="AJ544" i="1"/>
  <c r="BK544" i="1" s="1"/>
  <c r="AI544" i="1"/>
  <c r="BJ544" i="1" s="1"/>
  <c r="AH544" i="1"/>
  <c r="BI544" i="1" s="1"/>
  <c r="AE544" i="1"/>
  <c r="BF544" i="1" s="1"/>
  <c r="AD544" i="1"/>
  <c r="BE544" i="1" s="1"/>
  <c r="AU543" i="1"/>
  <c r="AS543" i="1"/>
  <c r="AQ543" i="1"/>
  <c r="BR543" i="1" s="1"/>
  <c r="AP543" i="1"/>
  <c r="BQ543" i="1" s="1"/>
  <c r="AO543" i="1"/>
  <c r="BP543" i="1" s="1"/>
  <c r="AN543" i="1"/>
  <c r="BO543" i="1" s="1"/>
  <c r="AM543" i="1"/>
  <c r="BN543" i="1" s="1"/>
  <c r="AL543" i="1"/>
  <c r="BM543" i="1" s="1"/>
  <c r="AK543" i="1"/>
  <c r="BL543" i="1" s="1"/>
  <c r="AJ543" i="1"/>
  <c r="BK543" i="1" s="1"/>
  <c r="AI543" i="1"/>
  <c r="BJ543" i="1" s="1"/>
  <c r="AH543" i="1"/>
  <c r="BI543" i="1" s="1"/>
  <c r="AE543" i="1"/>
  <c r="BF543" i="1" s="1"/>
  <c r="AD543" i="1"/>
  <c r="BE543" i="1" s="1"/>
  <c r="AU542" i="1"/>
  <c r="AS542" i="1"/>
  <c r="AQ542" i="1"/>
  <c r="BR542" i="1" s="1"/>
  <c r="AP542" i="1"/>
  <c r="BQ542" i="1" s="1"/>
  <c r="AO542" i="1"/>
  <c r="BP542" i="1" s="1"/>
  <c r="AN542" i="1"/>
  <c r="BO542" i="1" s="1"/>
  <c r="AM542" i="1"/>
  <c r="BN542" i="1" s="1"/>
  <c r="AL542" i="1"/>
  <c r="BM542" i="1" s="1"/>
  <c r="AK542" i="1"/>
  <c r="BL542" i="1" s="1"/>
  <c r="AJ542" i="1"/>
  <c r="BK542" i="1" s="1"/>
  <c r="AI542" i="1"/>
  <c r="BJ542" i="1" s="1"/>
  <c r="AH542" i="1"/>
  <c r="BI542" i="1" s="1"/>
  <c r="AE542" i="1"/>
  <c r="BF542" i="1" s="1"/>
  <c r="AD542" i="1"/>
  <c r="BE542" i="1" s="1"/>
  <c r="AU541" i="1"/>
  <c r="AS541" i="1"/>
  <c r="BT541" i="1" s="1"/>
  <c r="AQ541" i="1"/>
  <c r="BR541" i="1" s="1"/>
  <c r="AP541" i="1"/>
  <c r="BQ541" i="1" s="1"/>
  <c r="AO541" i="1"/>
  <c r="BP541" i="1" s="1"/>
  <c r="AN541" i="1"/>
  <c r="BO541" i="1" s="1"/>
  <c r="AM541" i="1"/>
  <c r="BN541" i="1" s="1"/>
  <c r="AL541" i="1"/>
  <c r="BM541" i="1" s="1"/>
  <c r="AK541" i="1"/>
  <c r="BL541" i="1" s="1"/>
  <c r="AJ541" i="1"/>
  <c r="BK541" i="1" s="1"/>
  <c r="AI541" i="1"/>
  <c r="BJ541" i="1" s="1"/>
  <c r="AH541" i="1"/>
  <c r="BI541" i="1" s="1"/>
  <c r="AE541" i="1"/>
  <c r="BF541" i="1" s="1"/>
  <c r="AD541" i="1"/>
  <c r="BE541" i="1" s="1"/>
  <c r="AU540" i="1"/>
  <c r="AS540" i="1"/>
  <c r="AQ540" i="1"/>
  <c r="BR540" i="1" s="1"/>
  <c r="AP540" i="1"/>
  <c r="BQ540" i="1" s="1"/>
  <c r="AO540" i="1"/>
  <c r="BP540" i="1" s="1"/>
  <c r="AN540" i="1"/>
  <c r="BO540" i="1" s="1"/>
  <c r="AM540" i="1"/>
  <c r="BN540" i="1" s="1"/>
  <c r="AL540" i="1"/>
  <c r="BM540" i="1" s="1"/>
  <c r="AK540" i="1"/>
  <c r="BL540" i="1" s="1"/>
  <c r="AJ540" i="1"/>
  <c r="BK540" i="1" s="1"/>
  <c r="AI540" i="1"/>
  <c r="BJ540" i="1" s="1"/>
  <c r="AH540" i="1"/>
  <c r="BI540" i="1" s="1"/>
  <c r="AE540" i="1"/>
  <c r="BF540" i="1" s="1"/>
  <c r="AD540" i="1"/>
  <c r="BE540" i="1" s="1"/>
  <c r="AU539" i="1"/>
  <c r="AS539" i="1"/>
  <c r="AQ539" i="1"/>
  <c r="BR539" i="1" s="1"/>
  <c r="AP539" i="1"/>
  <c r="BQ539" i="1" s="1"/>
  <c r="AO539" i="1"/>
  <c r="BP539" i="1" s="1"/>
  <c r="AN539" i="1"/>
  <c r="BO539" i="1" s="1"/>
  <c r="AM539" i="1"/>
  <c r="BN539" i="1" s="1"/>
  <c r="AL539" i="1"/>
  <c r="BM539" i="1" s="1"/>
  <c r="AK539" i="1"/>
  <c r="BL539" i="1" s="1"/>
  <c r="AJ539" i="1"/>
  <c r="BK539" i="1" s="1"/>
  <c r="AI539" i="1"/>
  <c r="BJ539" i="1" s="1"/>
  <c r="AH539" i="1"/>
  <c r="BI539" i="1" s="1"/>
  <c r="AE539" i="1"/>
  <c r="BF539" i="1" s="1"/>
  <c r="AD539" i="1"/>
  <c r="BE539" i="1" s="1"/>
  <c r="AU538" i="1"/>
  <c r="AS538" i="1"/>
  <c r="AQ538" i="1"/>
  <c r="BR538" i="1" s="1"/>
  <c r="AP538" i="1"/>
  <c r="BQ538" i="1" s="1"/>
  <c r="AO538" i="1"/>
  <c r="BP538" i="1" s="1"/>
  <c r="AN538" i="1"/>
  <c r="BO538" i="1" s="1"/>
  <c r="AM538" i="1"/>
  <c r="BN538" i="1" s="1"/>
  <c r="AL538" i="1"/>
  <c r="BM538" i="1" s="1"/>
  <c r="AK538" i="1"/>
  <c r="BL538" i="1" s="1"/>
  <c r="AJ538" i="1"/>
  <c r="BK538" i="1" s="1"/>
  <c r="AI538" i="1"/>
  <c r="BJ538" i="1" s="1"/>
  <c r="AH538" i="1"/>
  <c r="BI538" i="1" s="1"/>
  <c r="AE538" i="1"/>
  <c r="BF538" i="1" s="1"/>
  <c r="AD538" i="1"/>
  <c r="BE538" i="1" s="1"/>
  <c r="AU537" i="1"/>
  <c r="AS537" i="1"/>
  <c r="AQ537" i="1"/>
  <c r="BR537" i="1" s="1"/>
  <c r="AP537" i="1"/>
  <c r="BQ537" i="1" s="1"/>
  <c r="AO537" i="1"/>
  <c r="BP537" i="1" s="1"/>
  <c r="AN537" i="1"/>
  <c r="BO537" i="1" s="1"/>
  <c r="AM537" i="1"/>
  <c r="BN537" i="1" s="1"/>
  <c r="AL537" i="1"/>
  <c r="BM537" i="1" s="1"/>
  <c r="AK537" i="1"/>
  <c r="BL537" i="1" s="1"/>
  <c r="AJ537" i="1"/>
  <c r="BK537" i="1" s="1"/>
  <c r="AI537" i="1"/>
  <c r="BJ537" i="1" s="1"/>
  <c r="AH537" i="1"/>
  <c r="BI537" i="1" s="1"/>
  <c r="AE537" i="1"/>
  <c r="BF537" i="1" s="1"/>
  <c r="AD537" i="1"/>
  <c r="BE537" i="1" s="1"/>
  <c r="AU536" i="1"/>
  <c r="AS536" i="1"/>
  <c r="AQ536" i="1"/>
  <c r="BR536" i="1" s="1"/>
  <c r="AP536" i="1"/>
  <c r="BQ536" i="1" s="1"/>
  <c r="AO536" i="1"/>
  <c r="BP536" i="1" s="1"/>
  <c r="AN536" i="1"/>
  <c r="BO536" i="1" s="1"/>
  <c r="AM536" i="1"/>
  <c r="BN536" i="1" s="1"/>
  <c r="AL536" i="1"/>
  <c r="BM536" i="1" s="1"/>
  <c r="AK536" i="1"/>
  <c r="BL536" i="1" s="1"/>
  <c r="AJ536" i="1"/>
  <c r="BK536" i="1" s="1"/>
  <c r="AI536" i="1"/>
  <c r="BJ536" i="1" s="1"/>
  <c r="AH536" i="1"/>
  <c r="BI536" i="1" s="1"/>
  <c r="AE536" i="1"/>
  <c r="BF536" i="1" s="1"/>
  <c r="AD536" i="1"/>
  <c r="BE536" i="1" s="1"/>
  <c r="AU535" i="1"/>
  <c r="AS535" i="1"/>
  <c r="AQ535" i="1"/>
  <c r="BR535" i="1" s="1"/>
  <c r="AP535" i="1"/>
  <c r="BQ535" i="1" s="1"/>
  <c r="AO535" i="1"/>
  <c r="BP535" i="1" s="1"/>
  <c r="AN535" i="1"/>
  <c r="BO535" i="1" s="1"/>
  <c r="AM535" i="1"/>
  <c r="BN535" i="1" s="1"/>
  <c r="AL535" i="1"/>
  <c r="BM535" i="1" s="1"/>
  <c r="AK535" i="1"/>
  <c r="BL535" i="1" s="1"/>
  <c r="AJ535" i="1"/>
  <c r="BK535" i="1" s="1"/>
  <c r="AI535" i="1"/>
  <c r="BJ535" i="1" s="1"/>
  <c r="AH535" i="1"/>
  <c r="BI535" i="1" s="1"/>
  <c r="AE535" i="1"/>
  <c r="BF535" i="1" s="1"/>
  <c r="AD535" i="1"/>
  <c r="BE535" i="1" s="1"/>
  <c r="AU534" i="1"/>
  <c r="AS534" i="1"/>
  <c r="AQ534" i="1"/>
  <c r="BR534" i="1" s="1"/>
  <c r="AP534" i="1"/>
  <c r="BQ534" i="1" s="1"/>
  <c r="AO534" i="1"/>
  <c r="BP534" i="1" s="1"/>
  <c r="AN534" i="1"/>
  <c r="BO534" i="1" s="1"/>
  <c r="AM534" i="1"/>
  <c r="BN534" i="1" s="1"/>
  <c r="AL534" i="1"/>
  <c r="BM534" i="1" s="1"/>
  <c r="AK534" i="1"/>
  <c r="BL534" i="1" s="1"/>
  <c r="AJ534" i="1"/>
  <c r="BK534" i="1" s="1"/>
  <c r="AI534" i="1"/>
  <c r="BJ534" i="1" s="1"/>
  <c r="AH534" i="1"/>
  <c r="BI534" i="1" s="1"/>
  <c r="AE534" i="1"/>
  <c r="BF534" i="1" s="1"/>
  <c r="AD534" i="1"/>
  <c r="BE534" i="1" s="1"/>
  <c r="AU533" i="1"/>
  <c r="AS533" i="1"/>
  <c r="AQ533" i="1"/>
  <c r="BR533" i="1" s="1"/>
  <c r="AP533" i="1"/>
  <c r="BQ533" i="1" s="1"/>
  <c r="AO533" i="1"/>
  <c r="BP533" i="1" s="1"/>
  <c r="AN533" i="1"/>
  <c r="BO533" i="1" s="1"/>
  <c r="AM533" i="1"/>
  <c r="BN533" i="1" s="1"/>
  <c r="AL533" i="1"/>
  <c r="BM533" i="1" s="1"/>
  <c r="AK533" i="1"/>
  <c r="BL533" i="1" s="1"/>
  <c r="AJ533" i="1"/>
  <c r="BK533" i="1" s="1"/>
  <c r="AI533" i="1"/>
  <c r="BJ533" i="1" s="1"/>
  <c r="AH533" i="1"/>
  <c r="BI533" i="1" s="1"/>
  <c r="AE533" i="1"/>
  <c r="BF533" i="1" s="1"/>
  <c r="AD533" i="1"/>
  <c r="BE533" i="1" s="1"/>
  <c r="AU532" i="1"/>
  <c r="AS532" i="1"/>
  <c r="AQ532" i="1"/>
  <c r="BR532" i="1" s="1"/>
  <c r="AP532" i="1"/>
  <c r="BQ532" i="1" s="1"/>
  <c r="AO532" i="1"/>
  <c r="BP532" i="1" s="1"/>
  <c r="AN532" i="1"/>
  <c r="BO532" i="1" s="1"/>
  <c r="AM532" i="1"/>
  <c r="BN532" i="1" s="1"/>
  <c r="AL532" i="1"/>
  <c r="BM532" i="1" s="1"/>
  <c r="AK532" i="1"/>
  <c r="BL532" i="1" s="1"/>
  <c r="AJ532" i="1"/>
  <c r="BK532" i="1" s="1"/>
  <c r="AI532" i="1"/>
  <c r="BJ532" i="1" s="1"/>
  <c r="AH532" i="1"/>
  <c r="BI532" i="1" s="1"/>
  <c r="AE532" i="1"/>
  <c r="BF532" i="1" s="1"/>
  <c r="AD532" i="1"/>
  <c r="BE532" i="1" s="1"/>
  <c r="AU531" i="1"/>
  <c r="AS531" i="1"/>
  <c r="AQ531" i="1"/>
  <c r="BR531" i="1" s="1"/>
  <c r="AP531" i="1"/>
  <c r="BQ531" i="1" s="1"/>
  <c r="AO531" i="1"/>
  <c r="BP531" i="1" s="1"/>
  <c r="AN531" i="1"/>
  <c r="BO531" i="1" s="1"/>
  <c r="AM531" i="1"/>
  <c r="BN531" i="1" s="1"/>
  <c r="AL531" i="1"/>
  <c r="BM531" i="1" s="1"/>
  <c r="AK531" i="1"/>
  <c r="BL531" i="1" s="1"/>
  <c r="AJ531" i="1"/>
  <c r="BK531" i="1" s="1"/>
  <c r="AI531" i="1"/>
  <c r="BJ531" i="1" s="1"/>
  <c r="AH531" i="1"/>
  <c r="BI531" i="1" s="1"/>
  <c r="AE531" i="1"/>
  <c r="BF531" i="1" s="1"/>
  <c r="AD531" i="1"/>
  <c r="BE531" i="1" s="1"/>
  <c r="AU530" i="1"/>
  <c r="AS530" i="1"/>
  <c r="AQ530" i="1"/>
  <c r="BR530" i="1" s="1"/>
  <c r="AP530" i="1"/>
  <c r="BQ530" i="1" s="1"/>
  <c r="AO530" i="1"/>
  <c r="BP530" i="1" s="1"/>
  <c r="AN530" i="1"/>
  <c r="BO530" i="1" s="1"/>
  <c r="AM530" i="1"/>
  <c r="BN530" i="1" s="1"/>
  <c r="AL530" i="1"/>
  <c r="BM530" i="1" s="1"/>
  <c r="AK530" i="1"/>
  <c r="BL530" i="1" s="1"/>
  <c r="AJ530" i="1"/>
  <c r="BK530" i="1" s="1"/>
  <c r="AI530" i="1"/>
  <c r="BJ530" i="1" s="1"/>
  <c r="AH530" i="1"/>
  <c r="BI530" i="1" s="1"/>
  <c r="AE530" i="1"/>
  <c r="BF530" i="1" s="1"/>
  <c r="AD530" i="1"/>
  <c r="BE530" i="1" s="1"/>
  <c r="AU529" i="1"/>
  <c r="AS529" i="1"/>
  <c r="AQ529" i="1"/>
  <c r="BR529" i="1" s="1"/>
  <c r="AP529" i="1"/>
  <c r="BQ529" i="1" s="1"/>
  <c r="AO529" i="1"/>
  <c r="BP529" i="1" s="1"/>
  <c r="AN529" i="1"/>
  <c r="BO529" i="1" s="1"/>
  <c r="AM529" i="1"/>
  <c r="BN529" i="1" s="1"/>
  <c r="AL529" i="1"/>
  <c r="BM529" i="1" s="1"/>
  <c r="AK529" i="1"/>
  <c r="BL529" i="1" s="1"/>
  <c r="AJ529" i="1"/>
  <c r="BK529" i="1" s="1"/>
  <c r="AI529" i="1"/>
  <c r="BJ529" i="1" s="1"/>
  <c r="AH529" i="1"/>
  <c r="BI529" i="1" s="1"/>
  <c r="AE529" i="1"/>
  <c r="BF529" i="1" s="1"/>
  <c r="AD529" i="1"/>
  <c r="BE529" i="1" s="1"/>
  <c r="AU528" i="1"/>
  <c r="AS528" i="1"/>
  <c r="AQ528" i="1"/>
  <c r="BR528" i="1" s="1"/>
  <c r="AP528" i="1"/>
  <c r="BQ528" i="1" s="1"/>
  <c r="AO528" i="1"/>
  <c r="BP528" i="1" s="1"/>
  <c r="AN528" i="1"/>
  <c r="BO528" i="1" s="1"/>
  <c r="AM528" i="1"/>
  <c r="BN528" i="1" s="1"/>
  <c r="AL528" i="1"/>
  <c r="BM528" i="1" s="1"/>
  <c r="AK528" i="1"/>
  <c r="BL528" i="1" s="1"/>
  <c r="AJ528" i="1"/>
  <c r="BK528" i="1" s="1"/>
  <c r="AI528" i="1"/>
  <c r="BJ528" i="1" s="1"/>
  <c r="AH528" i="1"/>
  <c r="BI528" i="1" s="1"/>
  <c r="AE528" i="1"/>
  <c r="BF528" i="1" s="1"/>
  <c r="AD528" i="1"/>
  <c r="BE528" i="1" s="1"/>
  <c r="AU527" i="1"/>
  <c r="AS527" i="1"/>
  <c r="AQ527" i="1"/>
  <c r="BR527" i="1" s="1"/>
  <c r="AP527" i="1"/>
  <c r="BQ527" i="1" s="1"/>
  <c r="AO527" i="1"/>
  <c r="BP527" i="1" s="1"/>
  <c r="AN527" i="1"/>
  <c r="BO527" i="1" s="1"/>
  <c r="AM527" i="1"/>
  <c r="BN527" i="1" s="1"/>
  <c r="AL527" i="1"/>
  <c r="BM527" i="1" s="1"/>
  <c r="AK527" i="1"/>
  <c r="BL527" i="1" s="1"/>
  <c r="AJ527" i="1"/>
  <c r="BK527" i="1" s="1"/>
  <c r="AI527" i="1"/>
  <c r="BJ527" i="1" s="1"/>
  <c r="AH527" i="1"/>
  <c r="BI527" i="1" s="1"/>
  <c r="AE527" i="1"/>
  <c r="BF527" i="1" s="1"/>
  <c r="AD527" i="1"/>
  <c r="BE527" i="1" s="1"/>
  <c r="AU526" i="1"/>
  <c r="AS526" i="1"/>
  <c r="AQ526" i="1"/>
  <c r="AP526" i="1"/>
  <c r="AO526" i="1"/>
  <c r="AN526" i="1"/>
  <c r="AM526" i="1"/>
  <c r="AL526" i="1"/>
  <c r="AK526" i="1"/>
  <c r="AJ526" i="1"/>
  <c r="AI526" i="1"/>
  <c r="AH526" i="1"/>
  <c r="AE526" i="1"/>
  <c r="AD526" i="1"/>
  <c r="AU525" i="1"/>
  <c r="AS525" i="1"/>
  <c r="AQ525" i="1"/>
  <c r="BR525" i="1" s="1"/>
  <c r="AP525" i="1"/>
  <c r="BQ525" i="1" s="1"/>
  <c r="AO525" i="1"/>
  <c r="BP525" i="1" s="1"/>
  <c r="AN525" i="1"/>
  <c r="BO525" i="1" s="1"/>
  <c r="AM525" i="1"/>
  <c r="BN525" i="1" s="1"/>
  <c r="AL525" i="1"/>
  <c r="BM525" i="1" s="1"/>
  <c r="AK525" i="1"/>
  <c r="BL525" i="1" s="1"/>
  <c r="AJ525" i="1"/>
  <c r="BK525" i="1" s="1"/>
  <c r="AI525" i="1"/>
  <c r="BJ525" i="1" s="1"/>
  <c r="AH525" i="1"/>
  <c r="BI525" i="1" s="1"/>
  <c r="AE525" i="1"/>
  <c r="BF525" i="1" s="1"/>
  <c r="AD525" i="1"/>
  <c r="BE525" i="1" s="1"/>
  <c r="AU524" i="1"/>
  <c r="AS524" i="1"/>
  <c r="AQ524" i="1"/>
  <c r="BR524" i="1" s="1"/>
  <c r="AP524" i="1"/>
  <c r="BQ524" i="1" s="1"/>
  <c r="AO524" i="1"/>
  <c r="BP524" i="1" s="1"/>
  <c r="AN524" i="1"/>
  <c r="BO524" i="1" s="1"/>
  <c r="AM524" i="1"/>
  <c r="BN524" i="1" s="1"/>
  <c r="AL524" i="1"/>
  <c r="BM524" i="1" s="1"/>
  <c r="AK524" i="1"/>
  <c r="BL524" i="1" s="1"/>
  <c r="AJ524" i="1"/>
  <c r="BK524" i="1" s="1"/>
  <c r="AI524" i="1"/>
  <c r="BJ524" i="1" s="1"/>
  <c r="AH524" i="1"/>
  <c r="BI524" i="1" s="1"/>
  <c r="AE524" i="1"/>
  <c r="BF524" i="1" s="1"/>
  <c r="AD524" i="1"/>
  <c r="BE524" i="1" s="1"/>
  <c r="AU523" i="1"/>
  <c r="AS523" i="1"/>
  <c r="AQ523" i="1"/>
  <c r="BR523" i="1" s="1"/>
  <c r="AP523" i="1"/>
  <c r="BQ523" i="1" s="1"/>
  <c r="AO523" i="1"/>
  <c r="BP523" i="1" s="1"/>
  <c r="AN523" i="1"/>
  <c r="BO523" i="1" s="1"/>
  <c r="AM523" i="1"/>
  <c r="BN523" i="1" s="1"/>
  <c r="AL523" i="1"/>
  <c r="BM523" i="1" s="1"/>
  <c r="AK523" i="1"/>
  <c r="BL523" i="1" s="1"/>
  <c r="AJ523" i="1"/>
  <c r="BK523" i="1" s="1"/>
  <c r="AI523" i="1"/>
  <c r="BJ523" i="1" s="1"/>
  <c r="AH523" i="1"/>
  <c r="BI523" i="1" s="1"/>
  <c r="AE523" i="1"/>
  <c r="BF523" i="1" s="1"/>
  <c r="AD523" i="1"/>
  <c r="BE523" i="1" s="1"/>
  <c r="AU522" i="1"/>
  <c r="AS522" i="1"/>
  <c r="AQ522" i="1"/>
  <c r="BR522" i="1" s="1"/>
  <c r="AP522" i="1"/>
  <c r="BQ522" i="1" s="1"/>
  <c r="AO522" i="1"/>
  <c r="BP522" i="1" s="1"/>
  <c r="AN522" i="1"/>
  <c r="BO522" i="1" s="1"/>
  <c r="AM522" i="1"/>
  <c r="BN522" i="1" s="1"/>
  <c r="AL522" i="1"/>
  <c r="BM522" i="1" s="1"/>
  <c r="AK522" i="1"/>
  <c r="BL522" i="1" s="1"/>
  <c r="AJ522" i="1"/>
  <c r="BK522" i="1" s="1"/>
  <c r="AI522" i="1"/>
  <c r="BJ522" i="1" s="1"/>
  <c r="AH522" i="1"/>
  <c r="BI522" i="1" s="1"/>
  <c r="AE522" i="1"/>
  <c r="BF522" i="1" s="1"/>
  <c r="AD522" i="1"/>
  <c r="BE522" i="1" s="1"/>
  <c r="AU521" i="1"/>
  <c r="AS521" i="1"/>
  <c r="AQ521" i="1"/>
  <c r="AP521" i="1"/>
  <c r="AO521" i="1"/>
  <c r="AN521" i="1"/>
  <c r="AM521" i="1"/>
  <c r="AL521" i="1"/>
  <c r="AK521" i="1"/>
  <c r="AJ521" i="1"/>
  <c r="AI521" i="1"/>
  <c r="AH521" i="1"/>
  <c r="AE521" i="1"/>
  <c r="AD521" i="1"/>
  <c r="AU520" i="1"/>
  <c r="AS520" i="1"/>
  <c r="AQ520" i="1"/>
  <c r="BR520" i="1" s="1"/>
  <c r="AP520" i="1"/>
  <c r="BQ520" i="1" s="1"/>
  <c r="AO520" i="1"/>
  <c r="BP520" i="1" s="1"/>
  <c r="AN520" i="1"/>
  <c r="BO520" i="1" s="1"/>
  <c r="AM520" i="1"/>
  <c r="BN520" i="1" s="1"/>
  <c r="AL520" i="1"/>
  <c r="BM520" i="1" s="1"/>
  <c r="AK520" i="1"/>
  <c r="BL520" i="1" s="1"/>
  <c r="AJ520" i="1"/>
  <c r="BK520" i="1" s="1"/>
  <c r="AI520" i="1"/>
  <c r="BJ520" i="1" s="1"/>
  <c r="AH520" i="1"/>
  <c r="BI520" i="1" s="1"/>
  <c r="AE520" i="1"/>
  <c r="BF520" i="1" s="1"/>
  <c r="AD520" i="1"/>
  <c r="BE520" i="1" s="1"/>
  <c r="AU519" i="1"/>
  <c r="AS519" i="1"/>
  <c r="AQ519" i="1"/>
  <c r="AP519" i="1"/>
  <c r="AO519" i="1"/>
  <c r="AN519" i="1"/>
  <c r="AM519" i="1"/>
  <c r="AL519" i="1"/>
  <c r="AK519" i="1"/>
  <c r="AJ519" i="1"/>
  <c r="AI519" i="1"/>
  <c r="AH519" i="1"/>
  <c r="AE519" i="1"/>
  <c r="AD519" i="1"/>
  <c r="AU518" i="1"/>
  <c r="AS518" i="1"/>
  <c r="AQ518" i="1"/>
  <c r="BR518" i="1" s="1"/>
  <c r="AP518" i="1"/>
  <c r="BQ518" i="1" s="1"/>
  <c r="AO518" i="1"/>
  <c r="BP518" i="1" s="1"/>
  <c r="AN518" i="1"/>
  <c r="BO518" i="1" s="1"/>
  <c r="AM518" i="1"/>
  <c r="BN518" i="1" s="1"/>
  <c r="AL518" i="1"/>
  <c r="BM518" i="1" s="1"/>
  <c r="AK518" i="1"/>
  <c r="BL518" i="1" s="1"/>
  <c r="AJ518" i="1"/>
  <c r="BK518" i="1" s="1"/>
  <c r="AI518" i="1"/>
  <c r="BJ518" i="1" s="1"/>
  <c r="AH518" i="1"/>
  <c r="BI518" i="1" s="1"/>
  <c r="AE518" i="1"/>
  <c r="BF518" i="1" s="1"/>
  <c r="AD518" i="1"/>
  <c r="BE518" i="1" s="1"/>
  <c r="AU517" i="1"/>
  <c r="AS517" i="1"/>
  <c r="AQ517" i="1"/>
  <c r="BR517" i="1" s="1"/>
  <c r="AP517" i="1"/>
  <c r="BQ517" i="1" s="1"/>
  <c r="AO517" i="1"/>
  <c r="BP517" i="1" s="1"/>
  <c r="AN517" i="1"/>
  <c r="BO517" i="1" s="1"/>
  <c r="AM517" i="1"/>
  <c r="BN517" i="1" s="1"/>
  <c r="AL517" i="1"/>
  <c r="BM517" i="1" s="1"/>
  <c r="AK517" i="1"/>
  <c r="BL517" i="1" s="1"/>
  <c r="AJ517" i="1"/>
  <c r="BK517" i="1" s="1"/>
  <c r="AI517" i="1"/>
  <c r="BJ517" i="1" s="1"/>
  <c r="AH517" i="1"/>
  <c r="BI517" i="1" s="1"/>
  <c r="AE517" i="1"/>
  <c r="BF517" i="1" s="1"/>
  <c r="AD517" i="1"/>
  <c r="BE517" i="1" s="1"/>
  <c r="AU516" i="1"/>
  <c r="AS516" i="1"/>
  <c r="AQ516" i="1"/>
  <c r="BR516" i="1" s="1"/>
  <c r="AP516" i="1"/>
  <c r="BQ516" i="1" s="1"/>
  <c r="AO516" i="1"/>
  <c r="BP516" i="1" s="1"/>
  <c r="AN516" i="1"/>
  <c r="BO516" i="1" s="1"/>
  <c r="AM516" i="1"/>
  <c r="BN516" i="1" s="1"/>
  <c r="AL516" i="1"/>
  <c r="BM516" i="1" s="1"/>
  <c r="AK516" i="1"/>
  <c r="BL516" i="1" s="1"/>
  <c r="AJ516" i="1"/>
  <c r="BK516" i="1" s="1"/>
  <c r="AI516" i="1"/>
  <c r="BJ516" i="1" s="1"/>
  <c r="AH516" i="1"/>
  <c r="BI516" i="1" s="1"/>
  <c r="AE516" i="1"/>
  <c r="BF516" i="1" s="1"/>
  <c r="AD516" i="1"/>
  <c r="BE516" i="1" s="1"/>
  <c r="AU515" i="1"/>
  <c r="AS515" i="1"/>
  <c r="AQ515" i="1"/>
  <c r="BR515" i="1" s="1"/>
  <c r="AP515" i="1"/>
  <c r="BQ515" i="1" s="1"/>
  <c r="AO515" i="1"/>
  <c r="BP515" i="1" s="1"/>
  <c r="AN515" i="1"/>
  <c r="BO515" i="1" s="1"/>
  <c r="AM515" i="1"/>
  <c r="BN515" i="1" s="1"/>
  <c r="AL515" i="1"/>
  <c r="BM515" i="1" s="1"/>
  <c r="AK515" i="1"/>
  <c r="BL515" i="1" s="1"/>
  <c r="AJ515" i="1"/>
  <c r="BK515" i="1" s="1"/>
  <c r="AI515" i="1"/>
  <c r="BJ515" i="1" s="1"/>
  <c r="AH515" i="1"/>
  <c r="BI515" i="1" s="1"/>
  <c r="AE515" i="1"/>
  <c r="BF515" i="1" s="1"/>
  <c r="AD515" i="1"/>
  <c r="BE515" i="1" s="1"/>
  <c r="AU514" i="1"/>
  <c r="AS514" i="1"/>
  <c r="AQ514" i="1"/>
  <c r="BR514" i="1" s="1"/>
  <c r="AP514" i="1"/>
  <c r="BQ514" i="1" s="1"/>
  <c r="AO514" i="1"/>
  <c r="BP514" i="1" s="1"/>
  <c r="AN514" i="1"/>
  <c r="BO514" i="1" s="1"/>
  <c r="AM514" i="1"/>
  <c r="BN514" i="1" s="1"/>
  <c r="AL514" i="1"/>
  <c r="BM514" i="1" s="1"/>
  <c r="AK514" i="1"/>
  <c r="BL514" i="1" s="1"/>
  <c r="AJ514" i="1"/>
  <c r="BK514" i="1" s="1"/>
  <c r="AI514" i="1"/>
  <c r="BJ514" i="1" s="1"/>
  <c r="AH514" i="1"/>
  <c r="BI514" i="1" s="1"/>
  <c r="AE514" i="1"/>
  <c r="BF514" i="1" s="1"/>
  <c r="AD514" i="1"/>
  <c r="BE514" i="1" s="1"/>
  <c r="AU513" i="1"/>
  <c r="AS513" i="1"/>
  <c r="AQ513" i="1"/>
  <c r="BR513" i="1" s="1"/>
  <c r="AP513" i="1"/>
  <c r="BQ513" i="1" s="1"/>
  <c r="AO513" i="1"/>
  <c r="BP513" i="1" s="1"/>
  <c r="AN513" i="1"/>
  <c r="BO513" i="1" s="1"/>
  <c r="AM513" i="1"/>
  <c r="BN513" i="1" s="1"/>
  <c r="AL513" i="1"/>
  <c r="BM513" i="1" s="1"/>
  <c r="AK513" i="1"/>
  <c r="BL513" i="1" s="1"/>
  <c r="AJ513" i="1"/>
  <c r="BK513" i="1" s="1"/>
  <c r="AI513" i="1"/>
  <c r="BJ513" i="1" s="1"/>
  <c r="AH513" i="1"/>
  <c r="BI513" i="1" s="1"/>
  <c r="AE513" i="1"/>
  <c r="BF513" i="1" s="1"/>
  <c r="AD513" i="1"/>
  <c r="BE513" i="1" s="1"/>
  <c r="AU512" i="1"/>
  <c r="AS512" i="1"/>
  <c r="AQ512" i="1"/>
  <c r="BR512" i="1" s="1"/>
  <c r="AP512" i="1"/>
  <c r="BQ512" i="1" s="1"/>
  <c r="AO512" i="1"/>
  <c r="BP512" i="1" s="1"/>
  <c r="AN512" i="1"/>
  <c r="BO512" i="1" s="1"/>
  <c r="AM512" i="1"/>
  <c r="BN512" i="1" s="1"/>
  <c r="AL512" i="1"/>
  <c r="BM512" i="1" s="1"/>
  <c r="AK512" i="1"/>
  <c r="BL512" i="1" s="1"/>
  <c r="AJ512" i="1"/>
  <c r="BK512" i="1" s="1"/>
  <c r="AI512" i="1"/>
  <c r="BJ512" i="1" s="1"/>
  <c r="AH512" i="1"/>
  <c r="BI512" i="1" s="1"/>
  <c r="AE512" i="1"/>
  <c r="BF512" i="1" s="1"/>
  <c r="AD512" i="1"/>
  <c r="BE512" i="1" s="1"/>
  <c r="AU511" i="1"/>
  <c r="AS511" i="1"/>
  <c r="AQ511" i="1"/>
  <c r="BR511" i="1" s="1"/>
  <c r="AP511" i="1"/>
  <c r="BQ511" i="1" s="1"/>
  <c r="AO511" i="1"/>
  <c r="BP511" i="1" s="1"/>
  <c r="AN511" i="1"/>
  <c r="BO511" i="1" s="1"/>
  <c r="AM511" i="1"/>
  <c r="BN511" i="1" s="1"/>
  <c r="AL511" i="1"/>
  <c r="BM511" i="1" s="1"/>
  <c r="AK511" i="1"/>
  <c r="BL511" i="1" s="1"/>
  <c r="AJ511" i="1"/>
  <c r="BK511" i="1" s="1"/>
  <c r="AI511" i="1"/>
  <c r="BJ511" i="1" s="1"/>
  <c r="AH511" i="1"/>
  <c r="BI511" i="1" s="1"/>
  <c r="AE511" i="1"/>
  <c r="BF511" i="1" s="1"/>
  <c r="AD511" i="1"/>
  <c r="BE511" i="1" s="1"/>
  <c r="AU510" i="1"/>
  <c r="AS510" i="1"/>
  <c r="AQ510" i="1"/>
  <c r="BR510" i="1" s="1"/>
  <c r="AP510" i="1"/>
  <c r="BQ510" i="1" s="1"/>
  <c r="AO510" i="1"/>
  <c r="BP510" i="1" s="1"/>
  <c r="AN510" i="1"/>
  <c r="BO510" i="1" s="1"/>
  <c r="AM510" i="1"/>
  <c r="BN510" i="1" s="1"/>
  <c r="AL510" i="1"/>
  <c r="BM510" i="1" s="1"/>
  <c r="AK510" i="1"/>
  <c r="BL510" i="1" s="1"/>
  <c r="AJ510" i="1"/>
  <c r="BK510" i="1" s="1"/>
  <c r="AI510" i="1"/>
  <c r="BJ510" i="1" s="1"/>
  <c r="AH510" i="1"/>
  <c r="BI510" i="1" s="1"/>
  <c r="AE510" i="1"/>
  <c r="BF510" i="1" s="1"/>
  <c r="AD510" i="1"/>
  <c r="BE510" i="1" s="1"/>
  <c r="AU509" i="1"/>
  <c r="AS509" i="1"/>
  <c r="BT509" i="1" s="1"/>
  <c r="AQ509" i="1"/>
  <c r="BR509" i="1" s="1"/>
  <c r="AP509" i="1"/>
  <c r="BQ509" i="1" s="1"/>
  <c r="AO509" i="1"/>
  <c r="BP509" i="1" s="1"/>
  <c r="AN509" i="1"/>
  <c r="BO509" i="1" s="1"/>
  <c r="AM509" i="1"/>
  <c r="BN509" i="1" s="1"/>
  <c r="AL509" i="1"/>
  <c r="BM509" i="1" s="1"/>
  <c r="AK509" i="1"/>
  <c r="BL509" i="1" s="1"/>
  <c r="AJ509" i="1"/>
  <c r="BK509" i="1" s="1"/>
  <c r="AI509" i="1"/>
  <c r="BJ509" i="1" s="1"/>
  <c r="AH509" i="1"/>
  <c r="BI509" i="1" s="1"/>
  <c r="AE509" i="1"/>
  <c r="BF509" i="1" s="1"/>
  <c r="AD509" i="1"/>
  <c r="BE509" i="1" s="1"/>
  <c r="AU508" i="1"/>
  <c r="AS508" i="1"/>
  <c r="AQ508" i="1"/>
  <c r="BR508" i="1" s="1"/>
  <c r="AP508" i="1"/>
  <c r="BQ508" i="1" s="1"/>
  <c r="AO508" i="1"/>
  <c r="BP508" i="1" s="1"/>
  <c r="AN508" i="1"/>
  <c r="BO508" i="1" s="1"/>
  <c r="AM508" i="1"/>
  <c r="BN508" i="1" s="1"/>
  <c r="AL508" i="1"/>
  <c r="BM508" i="1" s="1"/>
  <c r="AK508" i="1"/>
  <c r="BL508" i="1" s="1"/>
  <c r="AJ508" i="1"/>
  <c r="BK508" i="1" s="1"/>
  <c r="AI508" i="1"/>
  <c r="BJ508" i="1" s="1"/>
  <c r="AH508" i="1"/>
  <c r="BI508" i="1" s="1"/>
  <c r="AE508" i="1"/>
  <c r="BF508" i="1" s="1"/>
  <c r="AD508" i="1"/>
  <c r="BE508" i="1" s="1"/>
  <c r="AU507" i="1"/>
  <c r="AS507" i="1"/>
  <c r="AQ507" i="1"/>
  <c r="BR507" i="1" s="1"/>
  <c r="AP507" i="1"/>
  <c r="BQ507" i="1" s="1"/>
  <c r="AO507" i="1"/>
  <c r="BP507" i="1" s="1"/>
  <c r="AN507" i="1"/>
  <c r="BO507" i="1" s="1"/>
  <c r="AM507" i="1"/>
  <c r="BN507" i="1" s="1"/>
  <c r="AL507" i="1"/>
  <c r="BM507" i="1" s="1"/>
  <c r="AK507" i="1"/>
  <c r="BL507" i="1" s="1"/>
  <c r="AJ507" i="1"/>
  <c r="BK507" i="1" s="1"/>
  <c r="AI507" i="1"/>
  <c r="BJ507" i="1" s="1"/>
  <c r="AH507" i="1"/>
  <c r="BI507" i="1" s="1"/>
  <c r="AE507" i="1"/>
  <c r="BF507" i="1" s="1"/>
  <c r="AD507" i="1"/>
  <c r="BE507" i="1" s="1"/>
  <c r="AU506" i="1"/>
  <c r="AS506" i="1"/>
  <c r="AQ506" i="1"/>
  <c r="BR506" i="1" s="1"/>
  <c r="AP506" i="1"/>
  <c r="BQ506" i="1" s="1"/>
  <c r="AO506" i="1"/>
  <c r="BP506" i="1" s="1"/>
  <c r="AN506" i="1"/>
  <c r="BO506" i="1" s="1"/>
  <c r="AM506" i="1"/>
  <c r="BN506" i="1" s="1"/>
  <c r="AL506" i="1"/>
  <c r="BM506" i="1" s="1"/>
  <c r="AK506" i="1"/>
  <c r="BL506" i="1" s="1"/>
  <c r="AJ506" i="1"/>
  <c r="BK506" i="1" s="1"/>
  <c r="AI506" i="1"/>
  <c r="BJ506" i="1" s="1"/>
  <c r="AH506" i="1"/>
  <c r="BI506" i="1" s="1"/>
  <c r="AE506" i="1"/>
  <c r="BF506" i="1" s="1"/>
  <c r="AD506" i="1"/>
  <c r="BE506" i="1" s="1"/>
  <c r="AU505" i="1"/>
  <c r="AS505" i="1"/>
  <c r="AQ505" i="1"/>
  <c r="AP505" i="1"/>
  <c r="AO505" i="1"/>
  <c r="AN505" i="1"/>
  <c r="AM505" i="1"/>
  <c r="AL505" i="1"/>
  <c r="AK505" i="1"/>
  <c r="AJ505" i="1"/>
  <c r="AI505" i="1"/>
  <c r="AH505" i="1"/>
  <c r="AE505" i="1"/>
  <c r="AD505" i="1"/>
  <c r="AU504" i="1"/>
  <c r="AS504" i="1"/>
  <c r="AQ504" i="1"/>
  <c r="BR504" i="1" s="1"/>
  <c r="AP504" i="1"/>
  <c r="BQ504" i="1" s="1"/>
  <c r="AO504" i="1"/>
  <c r="BP504" i="1" s="1"/>
  <c r="AN504" i="1"/>
  <c r="BO504" i="1" s="1"/>
  <c r="AM504" i="1"/>
  <c r="BN504" i="1" s="1"/>
  <c r="AL504" i="1"/>
  <c r="BM504" i="1" s="1"/>
  <c r="AK504" i="1"/>
  <c r="BL504" i="1" s="1"/>
  <c r="AJ504" i="1"/>
  <c r="BK504" i="1" s="1"/>
  <c r="AI504" i="1"/>
  <c r="BJ504" i="1" s="1"/>
  <c r="AH504" i="1"/>
  <c r="BI504" i="1" s="1"/>
  <c r="AE504" i="1"/>
  <c r="BF504" i="1" s="1"/>
  <c r="AD504" i="1"/>
  <c r="BE504" i="1" s="1"/>
  <c r="AU503" i="1"/>
  <c r="AS503" i="1"/>
  <c r="AQ503" i="1"/>
  <c r="BR503" i="1" s="1"/>
  <c r="AP503" i="1"/>
  <c r="BQ503" i="1" s="1"/>
  <c r="AO503" i="1"/>
  <c r="BP503" i="1" s="1"/>
  <c r="AN503" i="1"/>
  <c r="BO503" i="1" s="1"/>
  <c r="AM503" i="1"/>
  <c r="BN503" i="1" s="1"/>
  <c r="AL503" i="1"/>
  <c r="BM503" i="1" s="1"/>
  <c r="AK503" i="1"/>
  <c r="BL503" i="1" s="1"/>
  <c r="AJ503" i="1"/>
  <c r="BK503" i="1" s="1"/>
  <c r="AI503" i="1"/>
  <c r="BJ503" i="1" s="1"/>
  <c r="AH503" i="1"/>
  <c r="BI503" i="1" s="1"/>
  <c r="AE503" i="1"/>
  <c r="BF503" i="1" s="1"/>
  <c r="AD503" i="1"/>
  <c r="BE503" i="1" s="1"/>
  <c r="AU502" i="1"/>
  <c r="AS502" i="1"/>
  <c r="AQ502" i="1"/>
  <c r="BR502" i="1" s="1"/>
  <c r="AP502" i="1"/>
  <c r="BQ502" i="1" s="1"/>
  <c r="AO502" i="1"/>
  <c r="BP502" i="1" s="1"/>
  <c r="AN502" i="1"/>
  <c r="BO502" i="1" s="1"/>
  <c r="AM502" i="1"/>
  <c r="BN502" i="1" s="1"/>
  <c r="AL502" i="1"/>
  <c r="BM502" i="1" s="1"/>
  <c r="AK502" i="1"/>
  <c r="BL502" i="1" s="1"/>
  <c r="AJ502" i="1"/>
  <c r="BK502" i="1" s="1"/>
  <c r="AI502" i="1"/>
  <c r="BJ502" i="1" s="1"/>
  <c r="AH502" i="1"/>
  <c r="BI502" i="1" s="1"/>
  <c r="AE502" i="1"/>
  <c r="BF502" i="1" s="1"/>
  <c r="AD502" i="1"/>
  <c r="BE502" i="1" s="1"/>
  <c r="AU501" i="1"/>
  <c r="AS501" i="1"/>
  <c r="AQ501" i="1"/>
  <c r="BR501" i="1" s="1"/>
  <c r="AP501" i="1"/>
  <c r="BQ501" i="1" s="1"/>
  <c r="AO501" i="1"/>
  <c r="BP501" i="1" s="1"/>
  <c r="AN501" i="1"/>
  <c r="BO501" i="1" s="1"/>
  <c r="AM501" i="1"/>
  <c r="BN501" i="1" s="1"/>
  <c r="AL501" i="1"/>
  <c r="BM501" i="1" s="1"/>
  <c r="AK501" i="1"/>
  <c r="BL501" i="1" s="1"/>
  <c r="AJ501" i="1"/>
  <c r="BK501" i="1" s="1"/>
  <c r="AI501" i="1"/>
  <c r="BJ501" i="1" s="1"/>
  <c r="AH501" i="1"/>
  <c r="BI501" i="1" s="1"/>
  <c r="AE501" i="1"/>
  <c r="BF501" i="1" s="1"/>
  <c r="AD501" i="1"/>
  <c r="BE501" i="1" s="1"/>
  <c r="AU500" i="1"/>
  <c r="AS500" i="1"/>
  <c r="AQ500" i="1"/>
  <c r="BR500" i="1" s="1"/>
  <c r="AP500" i="1"/>
  <c r="BQ500" i="1" s="1"/>
  <c r="AO500" i="1"/>
  <c r="BP500" i="1" s="1"/>
  <c r="AN500" i="1"/>
  <c r="BO500" i="1" s="1"/>
  <c r="AM500" i="1"/>
  <c r="BN500" i="1" s="1"/>
  <c r="AL500" i="1"/>
  <c r="BM500" i="1" s="1"/>
  <c r="AK500" i="1"/>
  <c r="BL500" i="1" s="1"/>
  <c r="AJ500" i="1"/>
  <c r="BK500" i="1" s="1"/>
  <c r="AI500" i="1"/>
  <c r="BJ500" i="1" s="1"/>
  <c r="AH500" i="1"/>
  <c r="BI500" i="1" s="1"/>
  <c r="AE500" i="1"/>
  <c r="BF500" i="1" s="1"/>
  <c r="AD500" i="1"/>
  <c r="BE500" i="1" s="1"/>
  <c r="AU499" i="1"/>
  <c r="AS499" i="1"/>
  <c r="AQ499" i="1"/>
  <c r="BR499" i="1" s="1"/>
  <c r="AP499" i="1"/>
  <c r="BQ499" i="1" s="1"/>
  <c r="AO499" i="1"/>
  <c r="BP499" i="1" s="1"/>
  <c r="AN499" i="1"/>
  <c r="BO499" i="1" s="1"/>
  <c r="AM499" i="1"/>
  <c r="BN499" i="1" s="1"/>
  <c r="AL499" i="1"/>
  <c r="BM499" i="1" s="1"/>
  <c r="AK499" i="1"/>
  <c r="BL499" i="1" s="1"/>
  <c r="AJ499" i="1"/>
  <c r="BK499" i="1" s="1"/>
  <c r="AI499" i="1"/>
  <c r="BJ499" i="1" s="1"/>
  <c r="AH499" i="1"/>
  <c r="BI499" i="1" s="1"/>
  <c r="AE499" i="1"/>
  <c r="BF499" i="1" s="1"/>
  <c r="AD499" i="1"/>
  <c r="BE499" i="1" s="1"/>
  <c r="AU498" i="1"/>
  <c r="AS498" i="1"/>
  <c r="AQ498" i="1"/>
  <c r="BR498" i="1" s="1"/>
  <c r="AP498" i="1"/>
  <c r="BQ498" i="1" s="1"/>
  <c r="AO498" i="1"/>
  <c r="BP498" i="1" s="1"/>
  <c r="AN498" i="1"/>
  <c r="BO498" i="1" s="1"/>
  <c r="AM498" i="1"/>
  <c r="BN498" i="1" s="1"/>
  <c r="AL498" i="1"/>
  <c r="BM498" i="1" s="1"/>
  <c r="AK498" i="1"/>
  <c r="BL498" i="1" s="1"/>
  <c r="AJ498" i="1"/>
  <c r="BK498" i="1" s="1"/>
  <c r="AI498" i="1"/>
  <c r="BJ498" i="1" s="1"/>
  <c r="AH498" i="1"/>
  <c r="BI498" i="1" s="1"/>
  <c r="AE498" i="1"/>
  <c r="BF498" i="1" s="1"/>
  <c r="AD498" i="1"/>
  <c r="BE498" i="1" s="1"/>
  <c r="AU497" i="1"/>
  <c r="AS497" i="1"/>
  <c r="AQ497" i="1"/>
  <c r="BR497" i="1" s="1"/>
  <c r="AP497" i="1"/>
  <c r="BQ497" i="1" s="1"/>
  <c r="AO497" i="1"/>
  <c r="BP497" i="1" s="1"/>
  <c r="AN497" i="1"/>
  <c r="BO497" i="1" s="1"/>
  <c r="AM497" i="1"/>
  <c r="BN497" i="1" s="1"/>
  <c r="AL497" i="1"/>
  <c r="BM497" i="1" s="1"/>
  <c r="AK497" i="1"/>
  <c r="BL497" i="1" s="1"/>
  <c r="AJ497" i="1"/>
  <c r="BK497" i="1" s="1"/>
  <c r="AI497" i="1"/>
  <c r="BJ497" i="1" s="1"/>
  <c r="AH497" i="1"/>
  <c r="BI497" i="1" s="1"/>
  <c r="AE497" i="1"/>
  <c r="BF497" i="1" s="1"/>
  <c r="AD497" i="1"/>
  <c r="BE497" i="1" s="1"/>
  <c r="AU496" i="1"/>
  <c r="AS496" i="1"/>
  <c r="AQ496" i="1"/>
  <c r="BR496" i="1" s="1"/>
  <c r="AP496" i="1"/>
  <c r="BQ496" i="1" s="1"/>
  <c r="AO496" i="1"/>
  <c r="BP496" i="1" s="1"/>
  <c r="AN496" i="1"/>
  <c r="BO496" i="1" s="1"/>
  <c r="AM496" i="1"/>
  <c r="BN496" i="1" s="1"/>
  <c r="AL496" i="1"/>
  <c r="BM496" i="1" s="1"/>
  <c r="AK496" i="1"/>
  <c r="BL496" i="1" s="1"/>
  <c r="AJ496" i="1"/>
  <c r="BK496" i="1" s="1"/>
  <c r="AI496" i="1"/>
  <c r="BJ496" i="1" s="1"/>
  <c r="AH496" i="1"/>
  <c r="BI496" i="1" s="1"/>
  <c r="AE496" i="1"/>
  <c r="BF496" i="1" s="1"/>
  <c r="AD496" i="1"/>
  <c r="BE496" i="1" s="1"/>
  <c r="AU495" i="1"/>
  <c r="AS495" i="1"/>
  <c r="AQ495" i="1"/>
  <c r="BR495" i="1" s="1"/>
  <c r="AP495" i="1"/>
  <c r="BQ495" i="1" s="1"/>
  <c r="AO495" i="1"/>
  <c r="BP495" i="1" s="1"/>
  <c r="AN495" i="1"/>
  <c r="BO495" i="1" s="1"/>
  <c r="AM495" i="1"/>
  <c r="BN495" i="1" s="1"/>
  <c r="AL495" i="1"/>
  <c r="BM495" i="1" s="1"/>
  <c r="AK495" i="1"/>
  <c r="BL495" i="1" s="1"/>
  <c r="AJ495" i="1"/>
  <c r="BK495" i="1" s="1"/>
  <c r="AI495" i="1"/>
  <c r="BJ495" i="1" s="1"/>
  <c r="AH495" i="1"/>
  <c r="BI495" i="1" s="1"/>
  <c r="AE495" i="1"/>
  <c r="BF495" i="1" s="1"/>
  <c r="AD495" i="1"/>
  <c r="BE495" i="1" s="1"/>
  <c r="AU494" i="1"/>
  <c r="AS494" i="1"/>
  <c r="AQ494" i="1"/>
  <c r="BR494" i="1" s="1"/>
  <c r="AP494" i="1"/>
  <c r="BQ494" i="1" s="1"/>
  <c r="AO494" i="1"/>
  <c r="BP494" i="1" s="1"/>
  <c r="AN494" i="1"/>
  <c r="BO494" i="1" s="1"/>
  <c r="AM494" i="1"/>
  <c r="BN494" i="1" s="1"/>
  <c r="AL494" i="1"/>
  <c r="BM494" i="1" s="1"/>
  <c r="AK494" i="1"/>
  <c r="BL494" i="1" s="1"/>
  <c r="AJ494" i="1"/>
  <c r="BK494" i="1" s="1"/>
  <c r="AI494" i="1"/>
  <c r="BJ494" i="1" s="1"/>
  <c r="AH494" i="1"/>
  <c r="BI494" i="1" s="1"/>
  <c r="AE494" i="1"/>
  <c r="BF494" i="1" s="1"/>
  <c r="AD494" i="1"/>
  <c r="BE494" i="1" s="1"/>
  <c r="AU493" i="1"/>
  <c r="AS493" i="1"/>
  <c r="BT493" i="1" s="1"/>
  <c r="AQ493" i="1"/>
  <c r="BR493" i="1" s="1"/>
  <c r="AP493" i="1"/>
  <c r="BQ493" i="1" s="1"/>
  <c r="AO493" i="1"/>
  <c r="BP493" i="1" s="1"/>
  <c r="AN493" i="1"/>
  <c r="BO493" i="1" s="1"/>
  <c r="AM493" i="1"/>
  <c r="BN493" i="1" s="1"/>
  <c r="AL493" i="1"/>
  <c r="BM493" i="1" s="1"/>
  <c r="AK493" i="1"/>
  <c r="BL493" i="1" s="1"/>
  <c r="AJ493" i="1"/>
  <c r="BK493" i="1" s="1"/>
  <c r="AI493" i="1"/>
  <c r="BJ493" i="1" s="1"/>
  <c r="AH493" i="1"/>
  <c r="BI493" i="1" s="1"/>
  <c r="AE493" i="1"/>
  <c r="BF493" i="1" s="1"/>
  <c r="AD493" i="1"/>
  <c r="BE493" i="1" s="1"/>
  <c r="AU492" i="1"/>
  <c r="AS492" i="1"/>
  <c r="AQ492" i="1"/>
  <c r="BR492" i="1" s="1"/>
  <c r="AP492" i="1"/>
  <c r="BQ492" i="1" s="1"/>
  <c r="AO492" i="1"/>
  <c r="BP492" i="1" s="1"/>
  <c r="AN492" i="1"/>
  <c r="BO492" i="1" s="1"/>
  <c r="AM492" i="1"/>
  <c r="BN492" i="1" s="1"/>
  <c r="AL492" i="1"/>
  <c r="BM492" i="1" s="1"/>
  <c r="AK492" i="1"/>
  <c r="BL492" i="1" s="1"/>
  <c r="AJ492" i="1"/>
  <c r="BK492" i="1" s="1"/>
  <c r="AI492" i="1"/>
  <c r="BJ492" i="1" s="1"/>
  <c r="AH492" i="1"/>
  <c r="BI492" i="1" s="1"/>
  <c r="AE492" i="1"/>
  <c r="BF492" i="1" s="1"/>
  <c r="AD492" i="1"/>
  <c r="BE492" i="1" s="1"/>
  <c r="AU491" i="1"/>
  <c r="AS491" i="1"/>
  <c r="AQ491" i="1"/>
  <c r="BR491" i="1" s="1"/>
  <c r="AP491" i="1"/>
  <c r="BQ491" i="1" s="1"/>
  <c r="AO491" i="1"/>
  <c r="BP491" i="1" s="1"/>
  <c r="AN491" i="1"/>
  <c r="BO491" i="1" s="1"/>
  <c r="AM491" i="1"/>
  <c r="BN491" i="1" s="1"/>
  <c r="AL491" i="1"/>
  <c r="BM491" i="1" s="1"/>
  <c r="AK491" i="1"/>
  <c r="BL491" i="1" s="1"/>
  <c r="AJ491" i="1"/>
  <c r="BK491" i="1" s="1"/>
  <c r="AI491" i="1"/>
  <c r="BJ491" i="1" s="1"/>
  <c r="AH491" i="1"/>
  <c r="BI491" i="1" s="1"/>
  <c r="AE491" i="1"/>
  <c r="BF491" i="1" s="1"/>
  <c r="AD491" i="1"/>
  <c r="BE491" i="1" s="1"/>
  <c r="AU490" i="1"/>
  <c r="AS490" i="1"/>
  <c r="AQ490" i="1"/>
  <c r="BR490" i="1" s="1"/>
  <c r="AP490" i="1"/>
  <c r="BQ490" i="1" s="1"/>
  <c r="AO490" i="1"/>
  <c r="BP490" i="1" s="1"/>
  <c r="AN490" i="1"/>
  <c r="BO490" i="1" s="1"/>
  <c r="AM490" i="1"/>
  <c r="BN490" i="1" s="1"/>
  <c r="AL490" i="1"/>
  <c r="BM490" i="1" s="1"/>
  <c r="AK490" i="1"/>
  <c r="BL490" i="1" s="1"/>
  <c r="AJ490" i="1"/>
  <c r="BK490" i="1" s="1"/>
  <c r="AI490" i="1"/>
  <c r="BJ490" i="1" s="1"/>
  <c r="AH490" i="1"/>
  <c r="BI490" i="1" s="1"/>
  <c r="AE490" i="1"/>
  <c r="BF490" i="1" s="1"/>
  <c r="AD490" i="1"/>
  <c r="BE490" i="1" s="1"/>
  <c r="AU489" i="1"/>
  <c r="AS489" i="1"/>
  <c r="AQ489" i="1"/>
  <c r="BR489" i="1" s="1"/>
  <c r="AP489" i="1"/>
  <c r="BQ489" i="1" s="1"/>
  <c r="AO489" i="1"/>
  <c r="BP489" i="1" s="1"/>
  <c r="AN489" i="1"/>
  <c r="BO489" i="1" s="1"/>
  <c r="AM489" i="1"/>
  <c r="BN489" i="1" s="1"/>
  <c r="AL489" i="1"/>
  <c r="BM489" i="1" s="1"/>
  <c r="AK489" i="1"/>
  <c r="BL489" i="1" s="1"/>
  <c r="AJ489" i="1"/>
  <c r="BK489" i="1" s="1"/>
  <c r="AI489" i="1"/>
  <c r="BJ489" i="1" s="1"/>
  <c r="AH489" i="1"/>
  <c r="BI489" i="1" s="1"/>
  <c r="AE489" i="1"/>
  <c r="BF489" i="1" s="1"/>
  <c r="AD489" i="1"/>
  <c r="BE489" i="1" s="1"/>
  <c r="AU488" i="1"/>
  <c r="AS488" i="1"/>
  <c r="AQ488" i="1"/>
  <c r="BR488" i="1" s="1"/>
  <c r="AP488" i="1"/>
  <c r="BQ488" i="1" s="1"/>
  <c r="AO488" i="1"/>
  <c r="BP488" i="1" s="1"/>
  <c r="AN488" i="1"/>
  <c r="BO488" i="1" s="1"/>
  <c r="AM488" i="1"/>
  <c r="BN488" i="1" s="1"/>
  <c r="AL488" i="1"/>
  <c r="BM488" i="1" s="1"/>
  <c r="AK488" i="1"/>
  <c r="BL488" i="1" s="1"/>
  <c r="AJ488" i="1"/>
  <c r="BK488" i="1" s="1"/>
  <c r="AI488" i="1"/>
  <c r="BJ488" i="1" s="1"/>
  <c r="AH488" i="1"/>
  <c r="BI488" i="1" s="1"/>
  <c r="AE488" i="1"/>
  <c r="BF488" i="1" s="1"/>
  <c r="AD488" i="1"/>
  <c r="BE488" i="1" s="1"/>
  <c r="AU487" i="1"/>
  <c r="AS487" i="1"/>
  <c r="AQ487" i="1"/>
  <c r="BR487" i="1" s="1"/>
  <c r="AP487" i="1"/>
  <c r="BQ487" i="1" s="1"/>
  <c r="AO487" i="1"/>
  <c r="BP487" i="1" s="1"/>
  <c r="AN487" i="1"/>
  <c r="BO487" i="1" s="1"/>
  <c r="AM487" i="1"/>
  <c r="BN487" i="1" s="1"/>
  <c r="AL487" i="1"/>
  <c r="BM487" i="1" s="1"/>
  <c r="AK487" i="1"/>
  <c r="BL487" i="1" s="1"/>
  <c r="AJ487" i="1"/>
  <c r="BK487" i="1" s="1"/>
  <c r="AI487" i="1"/>
  <c r="BJ487" i="1" s="1"/>
  <c r="AH487" i="1"/>
  <c r="BI487" i="1" s="1"/>
  <c r="AE487" i="1"/>
  <c r="BF487" i="1" s="1"/>
  <c r="AD487" i="1"/>
  <c r="BE487" i="1" s="1"/>
  <c r="AU486" i="1"/>
  <c r="AS486" i="1"/>
  <c r="AQ486" i="1"/>
  <c r="BR486" i="1" s="1"/>
  <c r="AP486" i="1"/>
  <c r="BQ486" i="1" s="1"/>
  <c r="AO486" i="1"/>
  <c r="BP486" i="1" s="1"/>
  <c r="AN486" i="1"/>
  <c r="BO486" i="1" s="1"/>
  <c r="AM486" i="1"/>
  <c r="BN486" i="1" s="1"/>
  <c r="AL486" i="1"/>
  <c r="BM486" i="1" s="1"/>
  <c r="AK486" i="1"/>
  <c r="BL486" i="1" s="1"/>
  <c r="AJ486" i="1"/>
  <c r="BK486" i="1" s="1"/>
  <c r="AI486" i="1"/>
  <c r="BJ486" i="1" s="1"/>
  <c r="AH486" i="1"/>
  <c r="BI486" i="1" s="1"/>
  <c r="AE486" i="1"/>
  <c r="BF486" i="1" s="1"/>
  <c r="AD486" i="1"/>
  <c r="BE486" i="1" s="1"/>
  <c r="AU485" i="1"/>
  <c r="AS485" i="1"/>
  <c r="AQ485" i="1"/>
  <c r="BR485" i="1" s="1"/>
  <c r="AP485" i="1"/>
  <c r="BQ485" i="1" s="1"/>
  <c r="AO485" i="1"/>
  <c r="BP485" i="1" s="1"/>
  <c r="AN485" i="1"/>
  <c r="BO485" i="1" s="1"/>
  <c r="AM485" i="1"/>
  <c r="BN485" i="1" s="1"/>
  <c r="AL485" i="1"/>
  <c r="BM485" i="1" s="1"/>
  <c r="AK485" i="1"/>
  <c r="BL485" i="1" s="1"/>
  <c r="AJ485" i="1"/>
  <c r="BK485" i="1" s="1"/>
  <c r="AI485" i="1"/>
  <c r="BJ485" i="1" s="1"/>
  <c r="AH485" i="1"/>
  <c r="BI485" i="1" s="1"/>
  <c r="AE485" i="1"/>
  <c r="BF485" i="1" s="1"/>
  <c r="AD485" i="1"/>
  <c r="BE485" i="1" s="1"/>
  <c r="AU484" i="1"/>
  <c r="AS484" i="1"/>
  <c r="AQ484" i="1"/>
  <c r="BR484" i="1" s="1"/>
  <c r="AP484" i="1"/>
  <c r="BQ484" i="1" s="1"/>
  <c r="AO484" i="1"/>
  <c r="BP484" i="1" s="1"/>
  <c r="AN484" i="1"/>
  <c r="BO484" i="1" s="1"/>
  <c r="AM484" i="1"/>
  <c r="BN484" i="1" s="1"/>
  <c r="AL484" i="1"/>
  <c r="BM484" i="1" s="1"/>
  <c r="AK484" i="1"/>
  <c r="BL484" i="1" s="1"/>
  <c r="AJ484" i="1"/>
  <c r="BK484" i="1" s="1"/>
  <c r="AI484" i="1"/>
  <c r="BJ484" i="1" s="1"/>
  <c r="AH484" i="1"/>
  <c r="BI484" i="1" s="1"/>
  <c r="AE484" i="1"/>
  <c r="BF484" i="1" s="1"/>
  <c r="AD484" i="1"/>
  <c r="BE484" i="1" s="1"/>
  <c r="AU483" i="1"/>
  <c r="AS483" i="1"/>
  <c r="AQ483" i="1"/>
  <c r="BR483" i="1" s="1"/>
  <c r="AP483" i="1"/>
  <c r="BQ483" i="1" s="1"/>
  <c r="AO483" i="1"/>
  <c r="BP483" i="1" s="1"/>
  <c r="AN483" i="1"/>
  <c r="BO483" i="1" s="1"/>
  <c r="AM483" i="1"/>
  <c r="BN483" i="1" s="1"/>
  <c r="AL483" i="1"/>
  <c r="BM483" i="1" s="1"/>
  <c r="AK483" i="1"/>
  <c r="BL483" i="1" s="1"/>
  <c r="AJ483" i="1"/>
  <c r="BK483" i="1" s="1"/>
  <c r="AI483" i="1"/>
  <c r="BJ483" i="1" s="1"/>
  <c r="AH483" i="1"/>
  <c r="BI483" i="1" s="1"/>
  <c r="AE483" i="1"/>
  <c r="BF483" i="1" s="1"/>
  <c r="AD483" i="1"/>
  <c r="BE483" i="1" s="1"/>
  <c r="AU482" i="1"/>
  <c r="AS482" i="1"/>
  <c r="AQ482" i="1"/>
  <c r="BR482" i="1" s="1"/>
  <c r="AP482" i="1"/>
  <c r="BQ482" i="1" s="1"/>
  <c r="AO482" i="1"/>
  <c r="BP482" i="1" s="1"/>
  <c r="AN482" i="1"/>
  <c r="BO482" i="1" s="1"/>
  <c r="AM482" i="1"/>
  <c r="BN482" i="1" s="1"/>
  <c r="AL482" i="1"/>
  <c r="BM482" i="1" s="1"/>
  <c r="AK482" i="1"/>
  <c r="BL482" i="1" s="1"/>
  <c r="AJ482" i="1"/>
  <c r="BK482" i="1" s="1"/>
  <c r="AI482" i="1"/>
  <c r="BJ482" i="1" s="1"/>
  <c r="AH482" i="1"/>
  <c r="BI482" i="1" s="1"/>
  <c r="AE482" i="1"/>
  <c r="BF482" i="1" s="1"/>
  <c r="AD482" i="1"/>
  <c r="BE482" i="1" s="1"/>
  <c r="AU481" i="1"/>
  <c r="AS481" i="1"/>
  <c r="AQ481" i="1"/>
  <c r="BR481" i="1" s="1"/>
  <c r="AP481" i="1"/>
  <c r="BQ481" i="1" s="1"/>
  <c r="AO481" i="1"/>
  <c r="BP481" i="1" s="1"/>
  <c r="AN481" i="1"/>
  <c r="BO481" i="1" s="1"/>
  <c r="AM481" i="1"/>
  <c r="BN481" i="1" s="1"/>
  <c r="AL481" i="1"/>
  <c r="BM481" i="1" s="1"/>
  <c r="AK481" i="1"/>
  <c r="BL481" i="1" s="1"/>
  <c r="AJ481" i="1"/>
  <c r="BK481" i="1" s="1"/>
  <c r="AI481" i="1"/>
  <c r="BJ481" i="1" s="1"/>
  <c r="AH481" i="1"/>
  <c r="BI481" i="1" s="1"/>
  <c r="AE481" i="1"/>
  <c r="BF481" i="1" s="1"/>
  <c r="AD481" i="1"/>
  <c r="BE481" i="1" s="1"/>
  <c r="AU480" i="1"/>
  <c r="AS480" i="1"/>
  <c r="AQ480" i="1"/>
  <c r="BR480" i="1" s="1"/>
  <c r="AP480" i="1"/>
  <c r="BQ480" i="1" s="1"/>
  <c r="AO480" i="1"/>
  <c r="BP480" i="1" s="1"/>
  <c r="AN480" i="1"/>
  <c r="BO480" i="1" s="1"/>
  <c r="AM480" i="1"/>
  <c r="BN480" i="1" s="1"/>
  <c r="AL480" i="1"/>
  <c r="BM480" i="1" s="1"/>
  <c r="AK480" i="1"/>
  <c r="BL480" i="1" s="1"/>
  <c r="AJ480" i="1"/>
  <c r="BK480" i="1" s="1"/>
  <c r="AI480" i="1"/>
  <c r="BJ480" i="1" s="1"/>
  <c r="AH480" i="1"/>
  <c r="BI480" i="1" s="1"/>
  <c r="AE480" i="1"/>
  <c r="BF480" i="1" s="1"/>
  <c r="AD480" i="1"/>
  <c r="BE480" i="1" s="1"/>
  <c r="AU479" i="1"/>
  <c r="AS479" i="1"/>
  <c r="AQ479" i="1"/>
  <c r="BR479" i="1" s="1"/>
  <c r="AP479" i="1"/>
  <c r="BQ479" i="1" s="1"/>
  <c r="AO479" i="1"/>
  <c r="BP479" i="1" s="1"/>
  <c r="AN479" i="1"/>
  <c r="BO479" i="1" s="1"/>
  <c r="AM479" i="1"/>
  <c r="BN479" i="1" s="1"/>
  <c r="AL479" i="1"/>
  <c r="BM479" i="1" s="1"/>
  <c r="AK479" i="1"/>
  <c r="BL479" i="1" s="1"/>
  <c r="AJ479" i="1"/>
  <c r="BK479" i="1" s="1"/>
  <c r="AI479" i="1"/>
  <c r="BJ479" i="1" s="1"/>
  <c r="AH479" i="1"/>
  <c r="BI479" i="1" s="1"/>
  <c r="AE479" i="1"/>
  <c r="BF479" i="1" s="1"/>
  <c r="AD479" i="1"/>
  <c r="BE479" i="1" s="1"/>
  <c r="AU478" i="1"/>
  <c r="AS478" i="1"/>
  <c r="AQ478" i="1"/>
  <c r="BR478" i="1" s="1"/>
  <c r="AP478" i="1"/>
  <c r="BQ478" i="1" s="1"/>
  <c r="AO478" i="1"/>
  <c r="BP478" i="1" s="1"/>
  <c r="AN478" i="1"/>
  <c r="BO478" i="1" s="1"/>
  <c r="AM478" i="1"/>
  <c r="BN478" i="1" s="1"/>
  <c r="AL478" i="1"/>
  <c r="BM478" i="1" s="1"/>
  <c r="AK478" i="1"/>
  <c r="BL478" i="1" s="1"/>
  <c r="AJ478" i="1"/>
  <c r="BK478" i="1" s="1"/>
  <c r="AI478" i="1"/>
  <c r="BJ478" i="1" s="1"/>
  <c r="AH478" i="1"/>
  <c r="BI478" i="1" s="1"/>
  <c r="AE478" i="1"/>
  <c r="BF478" i="1" s="1"/>
  <c r="AD478" i="1"/>
  <c r="BE478" i="1" s="1"/>
  <c r="AU477" i="1"/>
  <c r="AS477" i="1"/>
  <c r="BT477" i="1" s="1"/>
  <c r="AQ477" i="1"/>
  <c r="BR477" i="1" s="1"/>
  <c r="AP477" i="1"/>
  <c r="BQ477" i="1" s="1"/>
  <c r="AO477" i="1"/>
  <c r="BP477" i="1" s="1"/>
  <c r="AN477" i="1"/>
  <c r="BO477" i="1" s="1"/>
  <c r="AM477" i="1"/>
  <c r="BN477" i="1" s="1"/>
  <c r="AL477" i="1"/>
  <c r="BM477" i="1" s="1"/>
  <c r="AK477" i="1"/>
  <c r="BL477" i="1" s="1"/>
  <c r="AJ477" i="1"/>
  <c r="BK477" i="1" s="1"/>
  <c r="AI477" i="1"/>
  <c r="BJ477" i="1" s="1"/>
  <c r="AH477" i="1"/>
  <c r="BI477" i="1" s="1"/>
  <c r="AE477" i="1"/>
  <c r="BF477" i="1" s="1"/>
  <c r="AD477" i="1"/>
  <c r="BE477" i="1" s="1"/>
  <c r="AU476" i="1"/>
  <c r="AS476" i="1"/>
  <c r="AQ476" i="1"/>
  <c r="BR476" i="1" s="1"/>
  <c r="AP476" i="1"/>
  <c r="BQ476" i="1" s="1"/>
  <c r="AO476" i="1"/>
  <c r="BP476" i="1" s="1"/>
  <c r="AN476" i="1"/>
  <c r="BO476" i="1" s="1"/>
  <c r="AM476" i="1"/>
  <c r="BN476" i="1" s="1"/>
  <c r="AL476" i="1"/>
  <c r="BM476" i="1" s="1"/>
  <c r="AK476" i="1"/>
  <c r="BL476" i="1" s="1"/>
  <c r="AJ476" i="1"/>
  <c r="BK476" i="1" s="1"/>
  <c r="AI476" i="1"/>
  <c r="BJ476" i="1" s="1"/>
  <c r="AH476" i="1"/>
  <c r="BI476" i="1" s="1"/>
  <c r="AE476" i="1"/>
  <c r="BF476" i="1" s="1"/>
  <c r="AD476" i="1"/>
  <c r="BE476" i="1" s="1"/>
  <c r="AU475" i="1"/>
  <c r="AS475" i="1"/>
  <c r="AQ475" i="1"/>
  <c r="BR475" i="1" s="1"/>
  <c r="AP475" i="1"/>
  <c r="BQ475" i="1" s="1"/>
  <c r="AO475" i="1"/>
  <c r="BP475" i="1" s="1"/>
  <c r="AN475" i="1"/>
  <c r="BO475" i="1" s="1"/>
  <c r="AM475" i="1"/>
  <c r="BN475" i="1" s="1"/>
  <c r="AL475" i="1"/>
  <c r="BM475" i="1" s="1"/>
  <c r="AK475" i="1"/>
  <c r="BL475" i="1" s="1"/>
  <c r="AJ475" i="1"/>
  <c r="BK475" i="1" s="1"/>
  <c r="AI475" i="1"/>
  <c r="BJ475" i="1" s="1"/>
  <c r="AH475" i="1"/>
  <c r="BI475" i="1" s="1"/>
  <c r="AE475" i="1"/>
  <c r="BF475" i="1" s="1"/>
  <c r="AD475" i="1"/>
  <c r="BE475" i="1" s="1"/>
  <c r="AU474" i="1"/>
  <c r="AS474" i="1"/>
  <c r="AQ474" i="1"/>
  <c r="BR474" i="1" s="1"/>
  <c r="AP474" i="1"/>
  <c r="BQ474" i="1" s="1"/>
  <c r="AO474" i="1"/>
  <c r="BP474" i="1" s="1"/>
  <c r="AN474" i="1"/>
  <c r="BO474" i="1" s="1"/>
  <c r="AM474" i="1"/>
  <c r="BN474" i="1" s="1"/>
  <c r="AL474" i="1"/>
  <c r="BM474" i="1" s="1"/>
  <c r="AK474" i="1"/>
  <c r="BL474" i="1" s="1"/>
  <c r="AJ474" i="1"/>
  <c r="BK474" i="1" s="1"/>
  <c r="AI474" i="1"/>
  <c r="BJ474" i="1" s="1"/>
  <c r="AH474" i="1"/>
  <c r="BI474" i="1" s="1"/>
  <c r="AE474" i="1"/>
  <c r="BF474" i="1" s="1"/>
  <c r="AD474" i="1"/>
  <c r="BE474" i="1" s="1"/>
  <c r="AU473" i="1"/>
  <c r="AS473" i="1"/>
  <c r="AQ473" i="1"/>
  <c r="BR473" i="1" s="1"/>
  <c r="AP473" i="1"/>
  <c r="BQ473" i="1" s="1"/>
  <c r="AO473" i="1"/>
  <c r="BP473" i="1" s="1"/>
  <c r="AN473" i="1"/>
  <c r="BO473" i="1" s="1"/>
  <c r="AM473" i="1"/>
  <c r="BN473" i="1" s="1"/>
  <c r="AL473" i="1"/>
  <c r="BM473" i="1" s="1"/>
  <c r="AK473" i="1"/>
  <c r="BL473" i="1" s="1"/>
  <c r="AJ473" i="1"/>
  <c r="BK473" i="1" s="1"/>
  <c r="AI473" i="1"/>
  <c r="BJ473" i="1" s="1"/>
  <c r="AH473" i="1"/>
  <c r="BI473" i="1" s="1"/>
  <c r="AE473" i="1"/>
  <c r="BF473" i="1" s="1"/>
  <c r="AD473" i="1"/>
  <c r="BE473" i="1" s="1"/>
  <c r="AU472" i="1"/>
  <c r="AS472" i="1"/>
  <c r="AQ472" i="1"/>
  <c r="BR472" i="1" s="1"/>
  <c r="AP472" i="1"/>
  <c r="BQ472" i="1" s="1"/>
  <c r="AO472" i="1"/>
  <c r="BP472" i="1" s="1"/>
  <c r="AN472" i="1"/>
  <c r="BO472" i="1" s="1"/>
  <c r="AM472" i="1"/>
  <c r="BN472" i="1" s="1"/>
  <c r="AL472" i="1"/>
  <c r="BM472" i="1" s="1"/>
  <c r="AK472" i="1"/>
  <c r="BL472" i="1" s="1"/>
  <c r="AJ472" i="1"/>
  <c r="BK472" i="1" s="1"/>
  <c r="AI472" i="1"/>
  <c r="BJ472" i="1" s="1"/>
  <c r="AH472" i="1"/>
  <c r="BI472" i="1" s="1"/>
  <c r="AE472" i="1"/>
  <c r="BF472" i="1" s="1"/>
  <c r="AD472" i="1"/>
  <c r="BE472" i="1" s="1"/>
  <c r="AU471" i="1"/>
  <c r="AS471" i="1"/>
  <c r="AQ471" i="1"/>
  <c r="BR471" i="1" s="1"/>
  <c r="AP471" i="1"/>
  <c r="BQ471" i="1" s="1"/>
  <c r="AO471" i="1"/>
  <c r="BP471" i="1" s="1"/>
  <c r="AN471" i="1"/>
  <c r="BO471" i="1" s="1"/>
  <c r="AM471" i="1"/>
  <c r="BN471" i="1" s="1"/>
  <c r="AL471" i="1"/>
  <c r="BM471" i="1" s="1"/>
  <c r="AK471" i="1"/>
  <c r="BL471" i="1" s="1"/>
  <c r="AJ471" i="1"/>
  <c r="BK471" i="1" s="1"/>
  <c r="AI471" i="1"/>
  <c r="BJ471" i="1" s="1"/>
  <c r="AH471" i="1"/>
  <c r="BI471" i="1" s="1"/>
  <c r="AE471" i="1"/>
  <c r="BF471" i="1" s="1"/>
  <c r="AD471" i="1"/>
  <c r="BE471" i="1" s="1"/>
  <c r="AU470" i="1"/>
  <c r="AS470" i="1"/>
  <c r="AQ470" i="1"/>
  <c r="BR470" i="1" s="1"/>
  <c r="AP470" i="1"/>
  <c r="BQ470" i="1" s="1"/>
  <c r="AO470" i="1"/>
  <c r="BP470" i="1" s="1"/>
  <c r="AN470" i="1"/>
  <c r="BO470" i="1" s="1"/>
  <c r="AM470" i="1"/>
  <c r="BN470" i="1" s="1"/>
  <c r="AL470" i="1"/>
  <c r="BM470" i="1" s="1"/>
  <c r="AK470" i="1"/>
  <c r="BL470" i="1" s="1"/>
  <c r="AJ470" i="1"/>
  <c r="BK470" i="1" s="1"/>
  <c r="AI470" i="1"/>
  <c r="BJ470" i="1" s="1"/>
  <c r="AH470" i="1"/>
  <c r="BI470" i="1" s="1"/>
  <c r="AE470" i="1"/>
  <c r="BF470" i="1" s="1"/>
  <c r="AD470" i="1"/>
  <c r="BE470" i="1" s="1"/>
  <c r="AU469" i="1"/>
  <c r="AS469" i="1"/>
  <c r="BT469" i="1" s="1"/>
  <c r="AQ469" i="1"/>
  <c r="BR469" i="1" s="1"/>
  <c r="AP469" i="1"/>
  <c r="BQ469" i="1" s="1"/>
  <c r="AO469" i="1"/>
  <c r="BP469" i="1" s="1"/>
  <c r="AN469" i="1"/>
  <c r="BO469" i="1" s="1"/>
  <c r="AM469" i="1"/>
  <c r="BN469" i="1" s="1"/>
  <c r="AL469" i="1"/>
  <c r="BM469" i="1" s="1"/>
  <c r="AK469" i="1"/>
  <c r="BL469" i="1" s="1"/>
  <c r="AJ469" i="1"/>
  <c r="BK469" i="1" s="1"/>
  <c r="AI469" i="1"/>
  <c r="BJ469" i="1" s="1"/>
  <c r="AH469" i="1"/>
  <c r="BI469" i="1" s="1"/>
  <c r="AE469" i="1"/>
  <c r="BF469" i="1" s="1"/>
  <c r="AD469" i="1"/>
  <c r="BE469" i="1" s="1"/>
  <c r="AU468" i="1"/>
  <c r="AS468" i="1"/>
  <c r="AQ468" i="1"/>
  <c r="BR468" i="1" s="1"/>
  <c r="AP468" i="1"/>
  <c r="BQ468" i="1" s="1"/>
  <c r="AO468" i="1"/>
  <c r="BP468" i="1" s="1"/>
  <c r="AN468" i="1"/>
  <c r="BO468" i="1" s="1"/>
  <c r="AM468" i="1"/>
  <c r="BN468" i="1" s="1"/>
  <c r="AL468" i="1"/>
  <c r="BM468" i="1" s="1"/>
  <c r="AK468" i="1"/>
  <c r="BL468" i="1" s="1"/>
  <c r="AJ468" i="1"/>
  <c r="BK468" i="1" s="1"/>
  <c r="AI468" i="1"/>
  <c r="BJ468" i="1" s="1"/>
  <c r="AH468" i="1"/>
  <c r="BI468" i="1" s="1"/>
  <c r="AE468" i="1"/>
  <c r="BF468" i="1" s="1"/>
  <c r="AD468" i="1"/>
  <c r="BE468" i="1" s="1"/>
  <c r="AU467" i="1"/>
  <c r="AS467" i="1"/>
  <c r="AQ467" i="1"/>
  <c r="AP467" i="1"/>
  <c r="AO467" i="1"/>
  <c r="AN467" i="1"/>
  <c r="AM467" i="1"/>
  <c r="AL467" i="1"/>
  <c r="AK467" i="1"/>
  <c r="AJ467" i="1"/>
  <c r="AI467" i="1"/>
  <c r="AH467" i="1"/>
  <c r="AE467" i="1"/>
  <c r="AD467" i="1"/>
  <c r="AU466" i="1"/>
  <c r="AS466" i="1"/>
  <c r="AQ466" i="1"/>
  <c r="BR466" i="1" s="1"/>
  <c r="AP466" i="1"/>
  <c r="BQ466" i="1" s="1"/>
  <c r="AO466" i="1"/>
  <c r="BP466" i="1" s="1"/>
  <c r="AN466" i="1"/>
  <c r="BO466" i="1" s="1"/>
  <c r="AM466" i="1"/>
  <c r="BN466" i="1" s="1"/>
  <c r="AL466" i="1"/>
  <c r="BM466" i="1" s="1"/>
  <c r="AK466" i="1"/>
  <c r="BL466" i="1" s="1"/>
  <c r="AJ466" i="1"/>
  <c r="BK466" i="1" s="1"/>
  <c r="AI466" i="1"/>
  <c r="BJ466" i="1" s="1"/>
  <c r="AH466" i="1"/>
  <c r="BI466" i="1" s="1"/>
  <c r="AE466" i="1"/>
  <c r="BF466" i="1" s="1"/>
  <c r="AD466" i="1"/>
  <c r="BE466" i="1" s="1"/>
  <c r="AU465" i="1"/>
  <c r="AS465" i="1"/>
  <c r="AQ465" i="1"/>
  <c r="BR465" i="1" s="1"/>
  <c r="AP465" i="1"/>
  <c r="BQ465" i="1" s="1"/>
  <c r="AO465" i="1"/>
  <c r="BP465" i="1" s="1"/>
  <c r="AN465" i="1"/>
  <c r="BO465" i="1" s="1"/>
  <c r="AM465" i="1"/>
  <c r="BN465" i="1" s="1"/>
  <c r="AL465" i="1"/>
  <c r="BM465" i="1" s="1"/>
  <c r="AK465" i="1"/>
  <c r="BL465" i="1" s="1"/>
  <c r="AJ465" i="1"/>
  <c r="BK465" i="1" s="1"/>
  <c r="AI465" i="1"/>
  <c r="BJ465" i="1" s="1"/>
  <c r="AH465" i="1"/>
  <c r="BI465" i="1" s="1"/>
  <c r="AE465" i="1"/>
  <c r="BF465" i="1" s="1"/>
  <c r="AD465" i="1"/>
  <c r="BE465" i="1" s="1"/>
  <c r="AU464" i="1"/>
  <c r="AS464" i="1"/>
  <c r="AQ464" i="1"/>
  <c r="BR464" i="1" s="1"/>
  <c r="AP464" i="1"/>
  <c r="BQ464" i="1" s="1"/>
  <c r="AO464" i="1"/>
  <c r="BP464" i="1" s="1"/>
  <c r="AN464" i="1"/>
  <c r="BO464" i="1" s="1"/>
  <c r="AM464" i="1"/>
  <c r="BN464" i="1" s="1"/>
  <c r="AL464" i="1"/>
  <c r="BM464" i="1" s="1"/>
  <c r="AK464" i="1"/>
  <c r="BL464" i="1" s="1"/>
  <c r="AJ464" i="1"/>
  <c r="BK464" i="1" s="1"/>
  <c r="AI464" i="1"/>
  <c r="BJ464" i="1" s="1"/>
  <c r="AH464" i="1"/>
  <c r="BI464" i="1" s="1"/>
  <c r="AE464" i="1"/>
  <c r="BF464" i="1" s="1"/>
  <c r="AD464" i="1"/>
  <c r="BE464" i="1" s="1"/>
  <c r="AU463" i="1"/>
  <c r="AS463" i="1"/>
  <c r="AQ463" i="1"/>
  <c r="BR463" i="1" s="1"/>
  <c r="AP463" i="1"/>
  <c r="BQ463" i="1" s="1"/>
  <c r="AO463" i="1"/>
  <c r="BP463" i="1" s="1"/>
  <c r="AN463" i="1"/>
  <c r="BO463" i="1" s="1"/>
  <c r="AM463" i="1"/>
  <c r="BN463" i="1" s="1"/>
  <c r="AL463" i="1"/>
  <c r="BM463" i="1" s="1"/>
  <c r="AK463" i="1"/>
  <c r="BL463" i="1" s="1"/>
  <c r="AJ463" i="1"/>
  <c r="BK463" i="1" s="1"/>
  <c r="AI463" i="1"/>
  <c r="BJ463" i="1" s="1"/>
  <c r="AH463" i="1"/>
  <c r="BI463" i="1" s="1"/>
  <c r="AE463" i="1"/>
  <c r="BF463" i="1" s="1"/>
  <c r="AD463" i="1"/>
  <c r="BE463" i="1" s="1"/>
  <c r="AU462" i="1"/>
  <c r="AS462" i="1"/>
  <c r="AQ462" i="1"/>
  <c r="BR462" i="1" s="1"/>
  <c r="AP462" i="1"/>
  <c r="BQ462" i="1" s="1"/>
  <c r="AO462" i="1"/>
  <c r="BP462" i="1" s="1"/>
  <c r="AN462" i="1"/>
  <c r="BO462" i="1" s="1"/>
  <c r="AM462" i="1"/>
  <c r="BN462" i="1" s="1"/>
  <c r="AL462" i="1"/>
  <c r="BM462" i="1" s="1"/>
  <c r="AK462" i="1"/>
  <c r="BL462" i="1" s="1"/>
  <c r="AJ462" i="1"/>
  <c r="BK462" i="1" s="1"/>
  <c r="AI462" i="1"/>
  <c r="BJ462" i="1" s="1"/>
  <c r="AH462" i="1"/>
  <c r="BI462" i="1" s="1"/>
  <c r="AE462" i="1"/>
  <c r="BF462" i="1" s="1"/>
  <c r="AD462" i="1"/>
  <c r="BE462" i="1" s="1"/>
  <c r="AU461" i="1"/>
  <c r="AS461" i="1"/>
  <c r="BT461" i="1" s="1"/>
  <c r="AQ461" i="1"/>
  <c r="BR461" i="1" s="1"/>
  <c r="AP461" i="1"/>
  <c r="BQ461" i="1" s="1"/>
  <c r="AO461" i="1"/>
  <c r="BP461" i="1" s="1"/>
  <c r="AN461" i="1"/>
  <c r="BO461" i="1" s="1"/>
  <c r="AM461" i="1"/>
  <c r="BN461" i="1" s="1"/>
  <c r="AL461" i="1"/>
  <c r="BM461" i="1" s="1"/>
  <c r="AK461" i="1"/>
  <c r="BL461" i="1" s="1"/>
  <c r="AJ461" i="1"/>
  <c r="BK461" i="1" s="1"/>
  <c r="AI461" i="1"/>
  <c r="BJ461" i="1" s="1"/>
  <c r="AH461" i="1"/>
  <c r="BI461" i="1" s="1"/>
  <c r="AE461" i="1"/>
  <c r="BF461" i="1" s="1"/>
  <c r="AD461" i="1"/>
  <c r="BE461" i="1" s="1"/>
  <c r="AU460" i="1"/>
  <c r="AS460" i="1"/>
  <c r="AQ460" i="1"/>
  <c r="BR460" i="1" s="1"/>
  <c r="AP460" i="1"/>
  <c r="BQ460" i="1" s="1"/>
  <c r="AO460" i="1"/>
  <c r="BP460" i="1" s="1"/>
  <c r="AN460" i="1"/>
  <c r="BO460" i="1" s="1"/>
  <c r="AM460" i="1"/>
  <c r="BN460" i="1" s="1"/>
  <c r="AL460" i="1"/>
  <c r="BM460" i="1" s="1"/>
  <c r="AK460" i="1"/>
  <c r="BL460" i="1" s="1"/>
  <c r="AJ460" i="1"/>
  <c r="BK460" i="1" s="1"/>
  <c r="AI460" i="1"/>
  <c r="BJ460" i="1" s="1"/>
  <c r="AH460" i="1"/>
  <c r="BI460" i="1" s="1"/>
  <c r="AE460" i="1"/>
  <c r="BF460" i="1" s="1"/>
  <c r="AD460" i="1"/>
  <c r="BE460" i="1" s="1"/>
  <c r="AU459" i="1"/>
  <c r="AS459" i="1"/>
  <c r="AQ459" i="1"/>
  <c r="BR459" i="1" s="1"/>
  <c r="AP459" i="1"/>
  <c r="BQ459" i="1" s="1"/>
  <c r="AO459" i="1"/>
  <c r="BP459" i="1" s="1"/>
  <c r="AN459" i="1"/>
  <c r="BO459" i="1" s="1"/>
  <c r="AM459" i="1"/>
  <c r="BN459" i="1" s="1"/>
  <c r="AL459" i="1"/>
  <c r="BM459" i="1" s="1"/>
  <c r="AK459" i="1"/>
  <c r="BL459" i="1" s="1"/>
  <c r="AJ459" i="1"/>
  <c r="BK459" i="1" s="1"/>
  <c r="AI459" i="1"/>
  <c r="BJ459" i="1" s="1"/>
  <c r="AH459" i="1"/>
  <c r="BI459" i="1" s="1"/>
  <c r="AE459" i="1"/>
  <c r="BF459" i="1" s="1"/>
  <c r="AD459" i="1"/>
  <c r="BE459" i="1" s="1"/>
  <c r="AU458" i="1"/>
  <c r="AS458" i="1"/>
  <c r="AQ458" i="1"/>
  <c r="BR458" i="1" s="1"/>
  <c r="AP458" i="1"/>
  <c r="BQ458" i="1" s="1"/>
  <c r="AO458" i="1"/>
  <c r="BP458" i="1" s="1"/>
  <c r="AN458" i="1"/>
  <c r="BO458" i="1" s="1"/>
  <c r="AM458" i="1"/>
  <c r="BN458" i="1" s="1"/>
  <c r="AL458" i="1"/>
  <c r="BM458" i="1" s="1"/>
  <c r="AK458" i="1"/>
  <c r="BL458" i="1" s="1"/>
  <c r="AJ458" i="1"/>
  <c r="BK458" i="1" s="1"/>
  <c r="AI458" i="1"/>
  <c r="BJ458" i="1" s="1"/>
  <c r="AH458" i="1"/>
  <c r="BI458" i="1" s="1"/>
  <c r="AE458" i="1"/>
  <c r="BF458" i="1" s="1"/>
  <c r="AD458" i="1"/>
  <c r="BE458" i="1" s="1"/>
  <c r="AU457" i="1"/>
  <c r="AS457" i="1"/>
  <c r="AQ457" i="1"/>
  <c r="BR457" i="1" s="1"/>
  <c r="AP457" i="1"/>
  <c r="BQ457" i="1" s="1"/>
  <c r="AO457" i="1"/>
  <c r="BP457" i="1" s="1"/>
  <c r="AN457" i="1"/>
  <c r="BO457" i="1" s="1"/>
  <c r="AM457" i="1"/>
  <c r="BN457" i="1" s="1"/>
  <c r="AL457" i="1"/>
  <c r="BM457" i="1" s="1"/>
  <c r="AK457" i="1"/>
  <c r="BL457" i="1" s="1"/>
  <c r="AJ457" i="1"/>
  <c r="BK457" i="1" s="1"/>
  <c r="AI457" i="1"/>
  <c r="BJ457" i="1" s="1"/>
  <c r="AH457" i="1"/>
  <c r="BI457" i="1" s="1"/>
  <c r="AE457" i="1"/>
  <c r="BF457" i="1" s="1"/>
  <c r="AD457" i="1"/>
  <c r="BE457" i="1" s="1"/>
  <c r="AU456" i="1"/>
  <c r="AS456" i="1"/>
  <c r="AQ456" i="1"/>
  <c r="BR456" i="1" s="1"/>
  <c r="AP456" i="1"/>
  <c r="BQ456" i="1" s="1"/>
  <c r="AO456" i="1"/>
  <c r="BP456" i="1" s="1"/>
  <c r="AN456" i="1"/>
  <c r="BO456" i="1" s="1"/>
  <c r="AM456" i="1"/>
  <c r="BN456" i="1" s="1"/>
  <c r="AL456" i="1"/>
  <c r="BM456" i="1" s="1"/>
  <c r="AK456" i="1"/>
  <c r="BL456" i="1" s="1"/>
  <c r="AJ456" i="1"/>
  <c r="BK456" i="1" s="1"/>
  <c r="AI456" i="1"/>
  <c r="BJ456" i="1" s="1"/>
  <c r="AH456" i="1"/>
  <c r="BI456" i="1" s="1"/>
  <c r="AE456" i="1"/>
  <c r="BF456" i="1" s="1"/>
  <c r="AD456" i="1"/>
  <c r="BE456" i="1" s="1"/>
  <c r="AU455" i="1"/>
  <c r="AS455" i="1"/>
  <c r="AQ455" i="1"/>
  <c r="BR455" i="1" s="1"/>
  <c r="AP455" i="1"/>
  <c r="BQ455" i="1" s="1"/>
  <c r="AO455" i="1"/>
  <c r="BP455" i="1" s="1"/>
  <c r="AN455" i="1"/>
  <c r="BO455" i="1" s="1"/>
  <c r="AM455" i="1"/>
  <c r="BN455" i="1" s="1"/>
  <c r="AL455" i="1"/>
  <c r="BM455" i="1" s="1"/>
  <c r="AK455" i="1"/>
  <c r="BL455" i="1" s="1"/>
  <c r="AJ455" i="1"/>
  <c r="BK455" i="1" s="1"/>
  <c r="AI455" i="1"/>
  <c r="BJ455" i="1" s="1"/>
  <c r="AH455" i="1"/>
  <c r="BI455" i="1" s="1"/>
  <c r="AE455" i="1"/>
  <c r="BF455" i="1" s="1"/>
  <c r="AD455" i="1"/>
  <c r="BE455" i="1" s="1"/>
  <c r="AU454" i="1"/>
  <c r="AS454" i="1"/>
  <c r="AQ454" i="1"/>
  <c r="BR454" i="1" s="1"/>
  <c r="AP454" i="1"/>
  <c r="BQ454" i="1" s="1"/>
  <c r="AO454" i="1"/>
  <c r="BP454" i="1" s="1"/>
  <c r="AN454" i="1"/>
  <c r="BO454" i="1" s="1"/>
  <c r="AM454" i="1"/>
  <c r="BN454" i="1" s="1"/>
  <c r="AL454" i="1"/>
  <c r="BM454" i="1" s="1"/>
  <c r="AK454" i="1"/>
  <c r="BL454" i="1" s="1"/>
  <c r="AJ454" i="1"/>
  <c r="BK454" i="1" s="1"/>
  <c r="AI454" i="1"/>
  <c r="BJ454" i="1" s="1"/>
  <c r="AH454" i="1"/>
  <c r="BI454" i="1" s="1"/>
  <c r="AE454" i="1"/>
  <c r="BF454" i="1" s="1"/>
  <c r="AD454" i="1"/>
  <c r="BE454" i="1" s="1"/>
  <c r="AU453" i="1"/>
  <c r="AS453" i="1"/>
  <c r="BT453" i="1" s="1"/>
  <c r="AQ453" i="1"/>
  <c r="BR453" i="1" s="1"/>
  <c r="AP453" i="1"/>
  <c r="BQ453" i="1" s="1"/>
  <c r="AO453" i="1"/>
  <c r="BP453" i="1" s="1"/>
  <c r="AN453" i="1"/>
  <c r="BO453" i="1" s="1"/>
  <c r="AM453" i="1"/>
  <c r="BN453" i="1" s="1"/>
  <c r="AL453" i="1"/>
  <c r="BM453" i="1" s="1"/>
  <c r="AK453" i="1"/>
  <c r="BL453" i="1" s="1"/>
  <c r="AJ453" i="1"/>
  <c r="BK453" i="1" s="1"/>
  <c r="AI453" i="1"/>
  <c r="BJ453" i="1" s="1"/>
  <c r="AH453" i="1"/>
  <c r="BI453" i="1" s="1"/>
  <c r="AE453" i="1"/>
  <c r="BF453" i="1" s="1"/>
  <c r="AD453" i="1"/>
  <c r="BE453" i="1" s="1"/>
  <c r="AU452" i="1"/>
  <c r="AS452" i="1"/>
  <c r="AQ452" i="1"/>
  <c r="BR452" i="1" s="1"/>
  <c r="AP452" i="1"/>
  <c r="BQ452" i="1" s="1"/>
  <c r="AO452" i="1"/>
  <c r="BP452" i="1" s="1"/>
  <c r="AN452" i="1"/>
  <c r="BO452" i="1" s="1"/>
  <c r="AM452" i="1"/>
  <c r="BN452" i="1" s="1"/>
  <c r="AL452" i="1"/>
  <c r="BM452" i="1" s="1"/>
  <c r="AK452" i="1"/>
  <c r="BL452" i="1" s="1"/>
  <c r="AJ452" i="1"/>
  <c r="BK452" i="1" s="1"/>
  <c r="AI452" i="1"/>
  <c r="BJ452" i="1" s="1"/>
  <c r="AH452" i="1"/>
  <c r="BI452" i="1" s="1"/>
  <c r="AE452" i="1"/>
  <c r="BF452" i="1" s="1"/>
  <c r="AD452" i="1"/>
  <c r="BE452" i="1" s="1"/>
  <c r="AU451" i="1"/>
  <c r="AS451" i="1"/>
  <c r="AQ451" i="1"/>
  <c r="BR451" i="1" s="1"/>
  <c r="AP451" i="1"/>
  <c r="BQ451" i="1" s="1"/>
  <c r="AO451" i="1"/>
  <c r="BP451" i="1" s="1"/>
  <c r="AN451" i="1"/>
  <c r="BO451" i="1" s="1"/>
  <c r="AM451" i="1"/>
  <c r="BN451" i="1" s="1"/>
  <c r="AL451" i="1"/>
  <c r="BM451" i="1" s="1"/>
  <c r="AK451" i="1"/>
  <c r="BL451" i="1" s="1"/>
  <c r="AJ451" i="1"/>
  <c r="BK451" i="1" s="1"/>
  <c r="AI451" i="1"/>
  <c r="BJ451" i="1" s="1"/>
  <c r="AH451" i="1"/>
  <c r="BI451" i="1" s="1"/>
  <c r="AE451" i="1"/>
  <c r="BF451" i="1" s="1"/>
  <c r="AD451" i="1"/>
  <c r="BE451" i="1" s="1"/>
  <c r="AU450" i="1"/>
  <c r="AS450" i="1"/>
  <c r="AQ450" i="1"/>
  <c r="BR450" i="1" s="1"/>
  <c r="AP450" i="1"/>
  <c r="BQ450" i="1" s="1"/>
  <c r="AO450" i="1"/>
  <c r="BP450" i="1" s="1"/>
  <c r="AN450" i="1"/>
  <c r="BO450" i="1" s="1"/>
  <c r="AM450" i="1"/>
  <c r="BN450" i="1" s="1"/>
  <c r="AL450" i="1"/>
  <c r="BM450" i="1" s="1"/>
  <c r="AK450" i="1"/>
  <c r="BL450" i="1" s="1"/>
  <c r="AJ450" i="1"/>
  <c r="BK450" i="1" s="1"/>
  <c r="AI450" i="1"/>
  <c r="BJ450" i="1" s="1"/>
  <c r="AH450" i="1"/>
  <c r="BI450" i="1" s="1"/>
  <c r="AE450" i="1"/>
  <c r="BF450" i="1" s="1"/>
  <c r="AD450" i="1"/>
  <c r="BE450" i="1" s="1"/>
  <c r="AU449" i="1"/>
  <c r="AS449" i="1"/>
  <c r="AQ449" i="1"/>
  <c r="BR449" i="1" s="1"/>
  <c r="AP449" i="1"/>
  <c r="BQ449" i="1" s="1"/>
  <c r="AO449" i="1"/>
  <c r="BP449" i="1" s="1"/>
  <c r="AN449" i="1"/>
  <c r="BO449" i="1" s="1"/>
  <c r="AM449" i="1"/>
  <c r="BN449" i="1" s="1"/>
  <c r="AL449" i="1"/>
  <c r="BM449" i="1" s="1"/>
  <c r="AK449" i="1"/>
  <c r="BL449" i="1" s="1"/>
  <c r="AJ449" i="1"/>
  <c r="BK449" i="1" s="1"/>
  <c r="AI449" i="1"/>
  <c r="BJ449" i="1" s="1"/>
  <c r="AH449" i="1"/>
  <c r="BI449" i="1" s="1"/>
  <c r="AE449" i="1"/>
  <c r="BF449" i="1" s="1"/>
  <c r="AD449" i="1"/>
  <c r="BE449" i="1" s="1"/>
  <c r="AU448" i="1"/>
  <c r="AS448" i="1"/>
  <c r="AQ448" i="1"/>
  <c r="BR448" i="1" s="1"/>
  <c r="AP448" i="1"/>
  <c r="BQ448" i="1" s="1"/>
  <c r="AO448" i="1"/>
  <c r="BP448" i="1" s="1"/>
  <c r="AN448" i="1"/>
  <c r="BO448" i="1" s="1"/>
  <c r="AM448" i="1"/>
  <c r="BN448" i="1" s="1"/>
  <c r="AL448" i="1"/>
  <c r="BM448" i="1" s="1"/>
  <c r="AK448" i="1"/>
  <c r="BL448" i="1" s="1"/>
  <c r="AJ448" i="1"/>
  <c r="BK448" i="1" s="1"/>
  <c r="AI448" i="1"/>
  <c r="BJ448" i="1" s="1"/>
  <c r="AH448" i="1"/>
  <c r="BI448" i="1" s="1"/>
  <c r="AE448" i="1"/>
  <c r="BF448" i="1" s="1"/>
  <c r="AD448" i="1"/>
  <c r="BE448" i="1" s="1"/>
  <c r="AU447" i="1"/>
  <c r="AS447" i="1"/>
  <c r="AQ447" i="1"/>
  <c r="BR447" i="1" s="1"/>
  <c r="AP447" i="1"/>
  <c r="BQ447" i="1" s="1"/>
  <c r="AO447" i="1"/>
  <c r="BP447" i="1" s="1"/>
  <c r="AN447" i="1"/>
  <c r="BO447" i="1" s="1"/>
  <c r="AM447" i="1"/>
  <c r="BN447" i="1" s="1"/>
  <c r="AL447" i="1"/>
  <c r="BM447" i="1" s="1"/>
  <c r="AK447" i="1"/>
  <c r="BL447" i="1" s="1"/>
  <c r="AJ447" i="1"/>
  <c r="BK447" i="1" s="1"/>
  <c r="AI447" i="1"/>
  <c r="BJ447" i="1" s="1"/>
  <c r="AH447" i="1"/>
  <c r="BI447" i="1" s="1"/>
  <c r="AE447" i="1"/>
  <c r="BF447" i="1" s="1"/>
  <c r="AD447" i="1"/>
  <c r="BE447" i="1" s="1"/>
  <c r="AU446" i="1"/>
  <c r="AS446" i="1"/>
  <c r="AQ446" i="1"/>
  <c r="BR446" i="1" s="1"/>
  <c r="AP446" i="1"/>
  <c r="BQ446" i="1" s="1"/>
  <c r="AO446" i="1"/>
  <c r="BP446" i="1" s="1"/>
  <c r="AN446" i="1"/>
  <c r="BO446" i="1" s="1"/>
  <c r="AM446" i="1"/>
  <c r="BN446" i="1" s="1"/>
  <c r="AL446" i="1"/>
  <c r="BM446" i="1" s="1"/>
  <c r="AK446" i="1"/>
  <c r="BL446" i="1" s="1"/>
  <c r="AJ446" i="1"/>
  <c r="BK446" i="1" s="1"/>
  <c r="AI446" i="1"/>
  <c r="BJ446" i="1" s="1"/>
  <c r="AH446" i="1"/>
  <c r="BI446" i="1" s="1"/>
  <c r="AE446" i="1"/>
  <c r="BF446" i="1" s="1"/>
  <c r="AD446" i="1"/>
  <c r="BE446" i="1" s="1"/>
  <c r="AU445" i="1"/>
  <c r="AS445" i="1"/>
  <c r="BT445" i="1" s="1"/>
  <c r="AQ445" i="1"/>
  <c r="BR445" i="1" s="1"/>
  <c r="AP445" i="1"/>
  <c r="BQ445" i="1" s="1"/>
  <c r="AO445" i="1"/>
  <c r="BP445" i="1" s="1"/>
  <c r="AN445" i="1"/>
  <c r="BO445" i="1" s="1"/>
  <c r="AM445" i="1"/>
  <c r="BN445" i="1" s="1"/>
  <c r="AL445" i="1"/>
  <c r="BM445" i="1" s="1"/>
  <c r="AK445" i="1"/>
  <c r="BL445" i="1" s="1"/>
  <c r="AJ445" i="1"/>
  <c r="BK445" i="1" s="1"/>
  <c r="AI445" i="1"/>
  <c r="BJ445" i="1" s="1"/>
  <c r="AH445" i="1"/>
  <c r="BI445" i="1" s="1"/>
  <c r="AE445" i="1"/>
  <c r="BF445" i="1" s="1"/>
  <c r="AD445" i="1"/>
  <c r="BE445" i="1" s="1"/>
  <c r="AU444" i="1"/>
  <c r="AS444" i="1"/>
  <c r="AQ444" i="1"/>
  <c r="BR444" i="1" s="1"/>
  <c r="AP444" i="1"/>
  <c r="BQ444" i="1" s="1"/>
  <c r="AO444" i="1"/>
  <c r="BP444" i="1" s="1"/>
  <c r="AN444" i="1"/>
  <c r="BO444" i="1" s="1"/>
  <c r="AM444" i="1"/>
  <c r="BN444" i="1" s="1"/>
  <c r="AL444" i="1"/>
  <c r="BM444" i="1" s="1"/>
  <c r="AK444" i="1"/>
  <c r="BL444" i="1" s="1"/>
  <c r="AJ444" i="1"/>
  <c r="BK444" i="1" s="1"/>
  <c r="AI444" i="1"/>
  <c r="BJ444" i="1" s="1"/>
  <c r="AH444" i="1"/>
  <c r="BI444" i="1" s="1"/>
  <c r="AE444" i="1"/>
  <c r="BF444" i="1" s="1"/>
  <c r="AD444" i="1"/>
  <c r="BE444" i="1" s="1"/>
  <c r="AU443" i="1"/>
  <c r="AS443" i="1"/>
  <c r="AQ443" i="1"/>
  <c r="BR443" i="1" s="1"/>
  <c r="AP443" i="1"/>
  <c r="BQ443" i="1" s="1"/>
  <c r="AO443" i="1"/>
  <c r="BP443" i="1" s="1"/>
  <c r="AN443" i="1"/>
  <c r="BO443" i="1" s="1"/>
  <c r="AM443" i="1"/>
  <c r="BN443" i="1" s="1"/>
  <c r="AL443" i="1"/>
  <c r="BM443" i="1" s="1"/>
  <c r="AK443" i="1"/>
  <c r="BL443" i="1" s="1"/>
  <c r="AJ443" i="1"/>
  <c r="BK443" i="1" s="1"/>
  <c r="AI443" i="1"/>
  <c r="BJ443" i="1" s="1"/>
  <c r="AH443" i="1"/>
  <c r="BI443" i="1" s="1"/>
  <c r="AE443" i="1"/>
  <c r="BF443" i="1" s="1"/>
  <c r="AD443" i="1"/>
  <c r="BE443" i="1" s="1"/>
  <c r="AU442" i="1"/>
  <c r="AS442" i="1"/>
  <c r="AQ442" i="1"/>
  <c r="BR442" i="1" s="1"/>
  <c r="AP442" i="1"/>
  <c r="BQ442" i="1" s="1"/>
  <c r="AO442" i="1"/>
  <c r="BP442" i="1" s="1"/>
  <c r="AN442" i="1"/>
  <c r="BO442" i="1" s="1"/>
  <c r="AM442" i="1"/>
  <c r="BN442" i="1" s="1"/>
  <c r="AL442" i="1"/>
  <c r="BM442" i="1" s="1"/>
  <c r="AK442" i="1"/>
  <c r="BL442" i="1" s="1"/>
  <c r="AJ442" i="1"/>
  <c r="BK442" i="1" s="1"/>
  <c r="AI442" i="1"/>
  <c r="BJ442" i="1" s="1"/>
  <c r="AH442" i="1"/>
  <c r="BI442" i="1" s="1"/>
  <c r="AE442" i="1"/>
  <c r="BF442" i="1" s="1"/>
  <c r="AD442" i="1"/>
  <c r="BE442" i="1" s="1"/>
  <c r="AU441" i="1"/>
  <c r="AS441" i="1"/>
  <c r="AQ441" i="1"/>
  <c r="BR441" i="1" s="1"/>
  <c r="AP441" i="1"/>
  <c r="BQ441" i="1" s="1"/>
  <c r="AO441" i="1"/>
  <c r="BP441" i="1" s="1"/>
  <c r="AN441" i="1"/>
  <c r="BO441" i="1" s="1"/>
  <c r="AM441" i="1"/>
  <c r="BN441" i="1" s="1"/>
  <c r="AL441" i="1"/>
  <c r="BM441" i="1" s="1"/>
  <c r="AK441" i="1"/>
  <c r="BL441" i="1" s="1"/>
  <c r="AJ441" i="1"/>
  <c r="BK441" i="1" s="1"/>
  <c r="AI441" i="1"/>
  <c r="BJ441" i="1" s="1"/>
  <c r="AH441" i="1"/>
  <c r="BI441" i="1" s="1"/>
  <c r="AE441" i="1"/>
  <c r="BF441" i="1" s="1"/>
  <c r="AD441" i="1"/>
  <c r="BE441" i="1" s="1"/>
  <c r="AU440" i="1"/>
  <c r="AS440" i="1"/>
  <c r="AQ440" i="1"/>
  <c r="BR440" i="1" s="1"/>
  <c r="AP440" i="1"/>
  <c r="BQ440" i="1" s="1"/>
  <c r="AO440" i="1"/>
  <c r="BP440" i="1" s="1"/>
  <c r="AN440" i="1"/>
  <c r="BO440" i="1" s="1"/>
  <c r="AM440" i="1"/>
  <c r="BN440" i="1" s="1"/>
  <c r="AL440" i="1"/>
  <c r="BM440" i="1" s="1"/>
  <c r="AK440" i="1"/>
  <c r="BL440" i="1" s="1"/>
  <c r="AJ440" i="1"/>
  <c r="BK440" i="1" s="1"/>
  <c r="AI440" i="1"/>
  <c r="BJ440" i="1" s="1"/>
  <c r="AH440" i="1"/>
  <c r="BI440" i="1" s="1"/>
  <c r="AE440" i="1"/>
  <c r="BF440" i="1" s="1"/>
  <c r="AD440" i="1"/>
  <c r="BE440" i="1" s="1"/>
  <c r="AU439" i="1"/>
  <c r="AS439" i="1"/>
  <c r="AQ439" i="1"/>
  <c r="BR439" i="1" s="1"/>
  <c r="AP439" i="1"/>
  <c r="BQ439" i="1" s="1"/>
  <c r="AO439" i="1"/>
  <c r="BP439" i="1" s="1"/>
  <c r="AN439" i="1"/>
  <c r="BO439" i="1" s="1"/>
  <c r="AM439" i="1"/>
  <c r="BN439" i="1" s="1"/>
  <c r="AL439" i="1"/>
  <c r="BM439" i="1" s="1"/>
  <c r="AK439" i="1"/>
  <c r="BL439" i="1" s="1"/>
  <c r="AJ439" i="1"/>
  <c r="BK439" i="1" s="1"/>
  <c r="AI439" i="1"/>
  <c r="BJ439" i="1" s="1"/>
  <c r="AH439" i="1"/>
  <c r="BI439" i="1" s="1"/>
  <c r="AE439" i="1"/>
  <c r="BF439" i="1" s="1"/>
  <c r="AD439" i="1"/>
  <c r="BE439" i="1" s="1"/>
  <c r="AU438" i="1"/>
  <c r="AS438" i="1"/>
  <c r="AQ438" i="1"/>
  <c r="BR438" i="1" s="1"/>
  <c r="AP438" i="1"/>
  <c r="BQ438" i="1" s="1"/>
  <c r="AO438" i="1"/>
  <c r="BP438" i="1" s="1"/>
  <c r="AN438" i="1"/>
  <c r="BO438" i="1" s="1"/>
  <c r="AM438" i="1"/>
  <c r="BN438" i="1" s="1"/>
  <c r="AL438" i="1"/>
  <c r="BM438" i="1" s="1"/>
  <c r="AK438" i="1"/>
  <c r="BL438" i="1" s="1"/>
  <c r="AJ438" i="1"/>
  <c r="BK438" i="1" s="1"/>
  <c r="AI438" i="1"/>
  <c r="BJ438" i="1" s="1"/>
  <c r="AH438" i="1"/>
  <c r="BI438" i="1" s="1"/>
  <c r="AE438" i="1"/>
  <c r="BF438" i="1" s="1"/>
  <c r="AD438" i="1"/>
  <c r="BE438" i="1" s="1"/>
  <c r="AU437" i="1"/>
  <c r="AS437" i="1"/>
  <c r="BT437" i="1" s="1"/>
  <c r="AQ437" i="1"/>
  <c r="BR437" i="1" s="1"/>
  <c r="AP437" i="1"/>
  <c r="BQ437" i="1" s="1"/>
  <c r="AO437" i="1"/>
  <c r="BP437" i="1" s="1"/>
  <c r="AN437" i="1"/>
  <c r="BO437" i="1" s="1"/>
  <c r="AM437" i="1"/>
  <c r="BN437" i="1" s="1"/>
  <c r="AL437" i="1"/>
  <c r="BM437" i="1" s="1"/>
  <c r="AK437" i="1"/>
  <c r="BL437" i="1" s="1"/>
  <c r="AJ437" i="1"/>
  <c r="BK437" i="1" s="1"/>
  <c r="AI437" i="1"/>
  <c r="BJ437" i="1" s="1"/>
  <c r="AH437" i="1"/>
  <c r="BI437" i="1" s="1"/>
  <c r="AE437" i="1"/>
  <c r="BF437" i="1" s="1"/>
  <c r="AD437" i="1"/>
  <c r="BE437" i="1" s="1"/>
  <c r="AU436" i="1"/>
  <c r="AS436" i="1"/>
  <c r="AQ436" i="1"/>
  <c r="BR436" i="1" s="1"/>
  <c r="AP436" i="1"/>
  <c r="BQ436" i="1" s="1"/>
  <c r="AO436" i="1"/>
  <c r="BP436" i="1" s="1"/>
  <c r="AN436" i="1"/>
  <c r="BO436" i="1" s="1"/>
  <c r="AM436" i="1"/>
  <c r="BN436" i="1" s="1"/>
  <c r="AL436" i="1"/>
  <c r="BM436" i="1" s="1"/>
  <c r="AK436" i="1"/>
  <c r="BL436" i="1" s="1"/>
  <c r="AJ436" i="1"/>
  <c r="BK436" i="1" s="1"/>
  <c r="AI436" i="1"/>
  <c r="BJ436" i="1" s="1"/>
  <c r="AH436" i="1"/>
  <c r="BI436" i="1" s="1"/>
  <c r="AE436" i="1"/>
  <c r="BF436" i="1" s="1"/>
  <c r="AD436" i="1"/>
  <c r="BE436" i="1" s="1"/>
  <c r="AU435" i="1"/>
  <c r="AS435" i="1"/>
  <c r="AQ435" i="1"/>
  <c r="BR435" i="1" s="1"/>
  <c r="AP435" i="1"/>
  <c r="BQ435" i="1" s="1"/>
  <c r="AO435" i="1"/>
  <c r="BP435" i="1" s="1"/>
  <c r="AN435" i="1"/>
  <c r="BO435" i="1" s="1"/>
  <c r="AM435" i="1"/>
  <c r="BN435" i="1" s="1"/>
  <c r="AL435" i="1"/>
  <c r="BM435" i="1" s="1"/>
  <c r="AK435" i="1"/>
  <c r="BL435" i="1" s="1"/>
  <c r="AJ435" i="1"/>
  <c r="BK435" i="1" s="1"/>
  <c r="AI435" i="1"/>
  <c r="BJ435" i="1" s="1"/>
  <c r="AH435" i="1"/>
  <c r="BI435" i="1" s="1"/>
  <c r="AE435" i="1"/>
  <c r="BF435" i="1" s="1"/>
  <c r="AD435" i="1"/>
  <c r="BE435" i="1" s="1"/>
  <c r="AU434" i="1"/>
  <c r="AS434" i="1"/>
  <c r="AQ434" i="1"/>
  <c r="BR434" i="1" s="1"/>
  <c r="AP434" i="1"/>
  <c r="BQ434" i="1" s="1"/>
  <c r="AO434" i="1"/>
  <c r="BP434" i="1" s="1"/>
  <c r="AN434" i="1"/>
  <c r="BO434" i="1" s="1"/>
  <c r="AM434" i="1"/>
  <c r="BN434" i="1" s="1"/>
  <c r="AL434" i="1"/>
  <c r="BM434" i="1" s="1"/>
  <c r="AK434" i="1"/>
  <c r="BL434" i="1" s="1"/>
  <c r="AJ434" i="1"/>
  <c r="BK434" i="1" s="1"/>
  <c r="AI434" i="1"/>
  <c r="BJ434" i="1" s="1"/>
  <c r="AH434" i="1"/>
  <c r="BI434" i="1" s="1"/>
  <c r="AE434" i="1"/>
  <c r="BF434" i="1" s="1"/>
  <c r="AD434" i="1"/>
  <c r="BE434" i="1" s="1"/>
  <c r="AU433" i="1"/>
  <c r="AS433" i="1"/>
  <c r="AQ433" i="1"/>
  <c r="BR433" i="1" s="1"/>
  <c r="AP433" i="1"/>
  <c r="BQ433" i="1" s="1"/>
  <c r="AO433" i="1"/>
  <c r="BP433" i="1" s="1"/>
  <c r="AN433" i="1"/>
  <c r="BO433" i="1" s="1"/>
  <c r="AM433" i="1"/>
  <c r="BN433" i="1" s="1"/>
  <c r="AL433" i="1"/>
  <c r="BM433" i="1" s="1"/>
  <c r="AK433" i="1"/>
  <c r="BL433" i="1" s="1"/>
  <c r="AJ433" i="1"/>
  <c r="BK433" i="1" s="1"/>
  <c r="AI433" i="1"/>
  <c r="BJ433" i="1" s="1"/>
  <c r="AH433" i="1"/>
  <c r="BI433" i="1" s="1"/>
  <c r="AE433" i="1"/>
  <c r="BF433" i="1" s="1"/>
  <c r="AD433" i="1"/>
  <c r="BE433" i="1" s="1"/>
  <c r="AU432" i="1"/>
  <c r="AS432" i="1"/>
  <c r="AQ432" i="1"/>
  <c r="BR432" i="1" s="1"/>
  <c r="AP432" i="1"/>
  <c r="BQ432" i="1" s="1"/>
  <c r="AO432" i="1"/>
  <c r="BP432" i="1" s="1"/>
  <c r="AN432" i="1"/>
  <c r="BO432" i="1" s="1"/>
  <c r="AM432" i="1"/>
  <c r="BN432" i="1" s="1"/>
  <c r="AL432" i="1"/>
  <c r="BM432" i="1" s="1"/>
  <c r="AK432" i="1"/>
  <c r="BL432" i="1" s="1"/>
  <c r="AJ432" i="1"/>
  <c r="BK432" i="1" s="1"/>
  <c r="AI432" i="1"/>
  <c r="BJ432" i="1" s="1"/>
  <c r="AH432" i="1"/>
  <c r="BI432" i="1" s="1"/>
  <c r="AE432" i="1"/>
  <c r="BF432" i="1" s="1"/>
  <c r="AD432" i="1"/>
  <c r="BE432" i="1" s="1"/>
  <c r="AU431" i="1"/>
  <c r="AS431" i="1"/>
  <c r="AQ431" i="1"/>
  <c r="BR431" i="1" s="1"/>
  <c r="AP431" i="1"/>
  <c r="BQ431" i="1" s="1"/>
  <c r="AO431" i="1"/>
  <c r="BP431" i="1" s="1"/>
  <c r="AN431" i="1"/>
  <c r="BO431" i="1" s="1"/>
  <c r="AM431" i="1"/>
  <c r="BN431" i="1" s="1"/>
  <c r="AL431" i="1"/>
  <c r="BM431" i="1" s="1"/>
  <c r="AK431" i="1"/>
  <c r="BL431" i="1" s="1"/>
  <c r="AJ431" i="1"/>
  <c r="BK431" i="1" s="1"/>
  <c r="AI431" i="1"/>
  <c r="BJ431" i="1" s="1"/>
  <c r="AH431" i="1"/>
  <c r="BI431" i="1" s="1"/>
  <c r="AE431" i="1"/>
  <c r="BF431" i="1" s="1"/>
  <c r="AD431" i="1"/>
  <c r="BE431" i="1" s="1"/>
  <c r="AU430" i="1"/>
  <c r="AS430" i="1"/>
  <c r="AQ430" i="1"/>
  <c r="BR430" i="1" s="1"/>
  <c r="AP430" i="1"/>
  <c r="BQ430" i="1" s="1"/>
  <c r="AO430" i="1"/>
  <c r="BP430" i="1" s="1"/>
  <c r="AN430" i="1"/>
  <c r="BO430" i="1" s="1"/>
  <c r="AM430" i="1"/>
  <c r="BN430" i="1" s="1"/>
  <c r="AL430" i="1"/>
  <c r="BM430" i="1" s="1"/>
  <c r="AK430" i="1"/>
  <c r="BL430" i="1" s="1"/>
  <c r="AJ430" i="1"/>
  <c r="BK430" i="1" s="1"/>
  <c r="AI430" i="1"/>
  <c r="BJ430" i="1" s="1"/>
  <c r="AH430" i="1"/>
  <c r="BI430" i="1" s="1"/>
  <c r="AE430" i="1"/>
  <c r="BF430" i="1" s="1"/>
  <c r="AD430" i="1"/>
  <c r="BE430" i="1" s="1"/>
  <c r="AU429" i="1"/>
  <c r="AS429" i="1"/>
  <c r="AQ429" i="1"/>
  <c r="BR429" i="1" s="1"/>
  <c r="AP429" i="1"/>
  <c r="BQ429" i="1" s="1"/>
  <c r="AO429" i="1"/>
  <c r="BP429" i="1" s="1"/>
  <c r="AN429" i="1"/>
  <c r="BO429" i="1" s="1"/>
  <c r="AM429" i="1"/>
  <c r="BN429" i="1" s="1"/>
  <c r="AL429" i="1"/>
  <c r="BM429" i="1" s="1"/>
  <c r="AK429" i="1"/>
  <c r="BL429" i="1" s="1"/>
  <c r="AJ429" i="1"/>
  <c r="BK429" i="1" s="1"/>
  <c r="AI429" i="1"/>
  <c r="BJ429" i="1" s="1"/>
  <c r="AH429" i="1"/>
  <c r="BI429" i="1" s="1"/>
  <c r="AE429" i="1"/>
  <c r="BF429" i="1" s="1"/>
  <c r="AD429" i="1"/>
  <c r="BE429" i="1" s="1"/>
  <c r="AU428" i="1"/>
  <c r="AS428" i="1"/>
  <c r="AQ428" i="1"/>
  <c r="BR428" i="1" s="1"/>
  <c r="AP428" i="1"/>
  <c r="BQ428" i="1" s="1"/>
  <c r="AO428" i="1"/>
  <c r="BP428" i="1" s="1"/>
  <c r="AN428" i="1"/>
  <c r="BO428" i="1" s="1"/>
  <c r="AM428" i="1"/>
  <c r="BN428" i="1" s="1"/>
  <c r="AL428" i="1"/>
  <c r="BM428" i="1" s="1"/>
  <c r="AK428" i="1"/>
  <c r="BL428" i="1" s="1"/>
  <c r="AJ428" i="1"/>
  <c r="BK428" i="1" s="1"/>
  <c r="AI428" i="1"/>
  <c r="BJ428" i="1" s="1"/>
  <c r="AH428" i="1"/>
  <c r="BI428" i="1" s="1"/>
  <c r="AE428" i="1"/>
  <c r="BF428" i="1" s="1"/>
  <c r="AD428" i="1"/>
  <c r="BE428" i="1" s="1"/>
  <c r="AU427" i="1"/>
  <c r="AS427" i="1"/>
  <c r="AQ427" i="1"/>
  <c r="BR427" i="1" s="1"/>
  <c r="AP427" i="1"/>
  <c r="BQ427" i="1" s="1"/>
  <c r="AO427" i="1"/>
  <c r="BP427" i="1" s="1"/>
  <c r="AN427" i="1"/>
  <c r="BO427" i="1" s="1"/>
  <c r="AM427" i="1"/>
  <c r="BN427" i="1" s="1"/>
  <c r="AL427" i="1"/>
  <c r="BM427" i="1" s="1"/>
  <c r="AK427" i="1"/>
  <c r="BL427" i="1" s="1"/>
  <c r="AJ427" i="1"/>
  <c r="BK427" i="1" s="1"/>
  <c r="AI427" i="1"/>
  <c r="BJ427" i="1" s="1"/>
  <c r="AH427" i="1"/>
  <c r="BI427" i="1" s="1"/>
  <c r="AE427" i="1"/>
  <c r="BF427" i="1" s="1"/>
  <c r="AD427" i="1"/>
  <c r="BE427" i="1" s="1"/>
  <c r="AU426" i="1"/>
  <c r="AS426" i="1"/>
  <c r="AQ426" i="1"/>
  <c r="BR426" i="1" s="1"/>
  <c r="AP426" i="1"/>
  <c r="BQ426" i="1" s="1"/>
  <c r="AO426" i="1"/>
  <c r="BP426" i="1" s="1"/>
  <c r="AN426" i="1"/>
  <c r="BO426" i="1" s="1"/>
  <c r="AM426" i="1"/>
  <c r="BN426" i="1" s="1"/>
  <c r="AL426" i="1"/>
  <c r="BM426" i="1" s="1"/>
  <c r="AK426" i="1"/>
  <c r="BL426" i="1" s="1"/>
  <c r="AJ426" i="1"/>
  <c r="BK426" i="1" s="1"/>
  <c r="AI426" i="1"/>
  <c r="BJ426" i="1" s="1"/>
  <c r="AH426" i="1"/>
  <c r="BI426" i="1" s="1"/>
  <c r="AE426" i="1"/>
  <c r="BF426" i="1" s="1"/>
  <c r="AD426" i="1"/>
  <c r="BE426" i="1" s="1"/>
  <c r="AU425" i="1"/>
  <c r="AS425" i="1"/>
  <c r="AQ425" i="1"/>
  <c r="BR425" i="1" s="1"/>
  <c r="AP425" i="1"/>
  <c r="BQ425" i="1" s="1"/>
  <c r="AO425" i="1"/>
  <c r="BP425" i="1" s="1"/>
  <c r="AN425" i="1"/>
  <c r="BO425" i="1" s="1"/>
  <c r="AM425" i="1"/>
  <c r="BN425" i="1" s="1"/>
  <c r="AL425" i="1"/>
  <c r="BM425" i="1" s="1"/>
  <c r="AK425" i="1"/>
  <c r="BL425" i="1" s="1"/>
  <c r="AJ425" i="1"/>
  <c r="BK425" i="1" s="1"/>
  <c r="AI425" i="1"/>
  <c r="BJ425" i="1" s="1"/>
  <c r="AH425" i="1"/>
  <c r="BI425" i="1" s="1"/>
  <c r="AE425" i="1"/>
  <c r="BF425" i="1" s="1"/>
  <c r="AD425" i="1"/>
  <c r="BE425" i="1" s="1"/>
  <c r="AU424" i="1"/>
  <c r="AS424" i="1"/>
  <c r="AQ424" i="1"/>
  <c r="BR424" i="1" s="1"/>
  <c r="AP424" i="1"/>
  <c r="BQ424" i="1" s="1"/>
  <c r="AO424" i="1"/>
  <c r="BP424" i="1" s="1"/>
  <c r="AN424" i="1"/>
  <c r="BO424" i="1" s="1"/>
  <c r="AM424" i="1"/>
  <c r="BN424" i="1" s="1"/>
  <c r="AL424" i="1"/>
  <c r="BM424" i="1" s="1"/>
  <c r="AK424" i="1"/>
  <c r="BL424" i="1" s="1"/>
  <c r="AJ424" i="1"/>
  <c r="BK424" i="1" s="1"/>
  <c r="AI424" i="1"/>
  <c r="BJ424" i="1" s="1"/>
  <c r="AH424" i="1"/>
  <c r="BI424" i="1" s="1"/>
  <c r="AE424" i="1"/>
  <c r="BF424" i="1" s="1"/>
  <c r="AD424" i="1"/>
  <c r="BE424" i="1" s="1"/>
  <c r="AU423" i="1"/>
  <c r="AS423" i="1"/>
  <c r="AQ423" i="1"/>
  <c r="BR423" i="1" s="1"/>
  <c r="AP423" i="1"/>
  <c r="BQ423" i="1" s="1"/>
  <c r="AO423" i="1"/>
  <c r="BP423" i="1" s="1"/>
  <c r="AN423" i="1"/>
  <c r="BO423" i="1" s="1"/>
  <c r="AM423" i="1"/>
  <c r="BN423" i="1" s="1"/>
  <c r="AL423" i="1"/>
  <c r="BM423" i="1" s="1"/>
  <c r="AK423" i="1"/>
  <c r="BL423" i="1" s="1"/>
  <c r="AJ423" i="1"/>
  <c r="BK423" i="1" s="1"/>
  <c r="AI423" i="1"/>
  <c r="BJ423" i="1" s="1"/>
  <c r="AH423" i="1"/>
  <c r="BI423" i="1" s="1"/>
  <c r="AE423" i="1"/>
  <c r="BF423" i="1" s="1"/>
  <c r="AD423" i="1"/>
  <c r="BE423" i="1" s="1"/>
  <c r="AU422" i="1"/>
  <c r="AS422" i="1"/>
  <c r="AQ422" i="1"/>
  <c r="BR422" i="1" s="1"/>
  <c r="AP422" i="1"/>
  <c r="BQ422" i="1" s="1"/>
  <c r="AO422" i="1"/>
  <c r="BP422" i="1" s="1"/>
  <c r="AN422" i="1"/>
  <c r="BO422" i="1" s="1"/>
  <c r="AM422" i="1"/>
  <c r="BN422" i="1" s="1"/>
  <c r="AL422" i="1"/>
  <c r="BM422" i="1" s="1"/>
  <c r="AK422" i="1"/>
  <c r="BL422" i="1" s="1"/>
  <c r="AJ422" i="1"/>
  <c r="BK422" i="1" s="1"/>
  <c r="AI422" i="1"/>
  <c r="BJ422" i="1" s="1"/>
  <c r="AH422" i="1"/>
  <c r="BI422" i="1" s="1"/>
  <c r="AE422" i="1"/>
  <c r="BF422" i="1" s="1"/>
  <c r="AD422" i="1"/>
  <c r="BE422" i="1" s="1"/>
  <c r="AU421" i="1"/>
  <c r="AS421" i="1"/>
  <c r="AQ421" i="1"/>
  <c r="BR421" i="1" s="1"/>
  <c r="AP421" i="1"/>
  <c r="BQ421" i="1" s="1"/>
  <c r="AO421" i="1"/>
  <c r="BP421" i="1" s="1"/>
  <c r="AN421" i="1"/>
  <c r="BO421" i="1" s="1"/>
  <c r="AM421" i="1"/>
  <c r="BN421" i="1" s="1"/>
  <c r="AL421" i="1"/>
  <c r="BM421" i="1" s="1"/>
  <c r="AK421" i="1"/>
  <c r="BL421" i="1" s="1"/>
  <c r="AJ421" i="1"/>
  <c r="BK421" i="1" s="1"/>
  <c r="AI421" i="1"/>
  <c r="BJ421" i="1" s="1"/>
  <c r="AH421" i="1"/>
  <c r="BI421" i="1" s="1"/>
  <c r="AE421" i="1"/>
  <c r="BF421" i="1" s="1"/>
  <c r="AD421" i="1"/>
  <c r="BE421" i="1" s="1"/>
  <c r="AU420" i="1"/>
  <c r="AS420" i="1"/>
  <c r="AQ420" i="1"/>
  <c r="BR420" i="1" s="1"/>
  <c r="AP420" i="1"/>
  <c r="BQ420" i="1" s="1"/>
  <c r="AO420" i="1"/>
  <c r="BP420" i="1" s="1"/>
  <c r="AN420" i="1"/>
  <c r="BO420" i="1" s="1"/>
  <c r="AM420" i="1"/>
  <c r="BN420" i="1" s="1"/>
  <c r="AL420" i="1"/>
  <c r="BM420" i="1" s="1"/>
  <c r="AK420" i="1"/>
  <c r="BL420" i="1" s="1"/>
  <c r="AJ420" i="1"/>
  <c r="BK420" i="1" s="1"/>
  <c r="AI420" i="1"/>
  <c r="BJ420" i="1" s="1"/>
  <c r="AH420" i="1"/>
  <c r="BI420" i="1" s="1"/>
  <c r="AE420" i="1"/>
  <c r="BF420" i="1" s="1"/>
  <c r="AD420" i="1"/>
  <c r="BE420" i="1" s="1"/>
  <c r="AU419" i="1"/>
  <c r="AS419" i="1"/>
  <c r="AQ419" i="1"/>
  <c r="BR419" i="1" s="1"/>
  <c r="AP419" i="1"/>
  <c r="BQ419" i="1" s="1"/>
  <c r="AO419" i="1"/>
  <c r="BP419" i="1" s="1"/>
  <c r="AN419" i="1"/>
  <c r="BO419" i="1" s="1"/>
  <c r="AM419" i="1"/>
  <c r="BN419" i="1" s="1"/>
  <c r="AL419" i="1"/>
  <c r="BM419" i="1" s="1"/>
  <c r="AK419" i="1"/>
  <c r="BL419" i="1" s="1"/>
  <c r="AJ419" i="1"/>
  <c r="BK419" i="1" s="1"/>
  <c r="AI419" i="1"/>
  <c r="BJ419" i="1" s="1"/>
  <c r="AH419" i="1"/>
  <c r="BI419" i="1" s="1"/>
  <c r="AE419" i="1"/>
  <c r="BF419" i="1" s="1"/>
  <c r="AD419" i="1"/>
  <c r="BE419" i="1" s="1"/>
  <c r="AU418" i="1"/>
  <c r="AS418" i="1"/>
  <c r="AQ418" i="1"/>
  <c r="BR418" i="1" s="1"/>
  <c r="AP418" i="1"/>
  <c r="BQ418" i="1" s="1"/>
  <c r="AO418" i="1"/>
  <c r="BP418" i="1" s="1"/>
  <c r="AN418" i="1"/>
  <c r="BO418" i="1" s="1"/>
  <c r="AM418" i="1"/>
  <c r="BN418" i="1" s="1"/>
  <c r="AL418" i="1"/>
  <c r="BM418" i="1" s="1"/>
  <c r="AK418" i="1"/>
  <c r="BL418" i="1" s="1"/>
  <c r="AJ418" i="1"/>
  <c r="BK418" i="1" s="1"/>
  <c r="AI418" i="1"/>
  <c r="BJ418" i="1" s="1"/>
  <c r="AH418" i="1"/>
  <c r="BI418" i="1" s="1"/>
  <c r="AE418" i="1"/>
  <c r="BF418" i="1" s="1"/>
  <c r="AD418" i="1"/>
  <c r="BE418" i="1" s="1"/>
  <c r="AU417" i="1"/>
  <c r="AS417" i="1"/>
  <c r="AQ417" i="1"/>
  <c r="AP417" i="1"/>
  <c r="AO417" i="1"/>
  <c r="AN417" i="1"/>
  <c r="AM417" i="1"/>
  <c r="AL417" i="1"/>
  <c r="AK417" i="1"/>
  <c r="AJ417" i="1"/>
  <c r="AI417" i="1"/>
  <c r="AH417" i="1"/>
  <c r="AE417" i="1"/>
  <c r="AD417" i="1"/>
  <c r="AU416" i="1"/>
  <c r="AS416" i="1"/>
  <c r="AQ416" i="1"/>
  <c r="BR416" i="1" s="1"/>
  <c r="AP416" i="1"/>
  <c r="BQ416" i="1" s="1"/>
  <c r="AO416" i="1"/>
  <c r="BP416" i="1" s="1"/>
  <c r="AN416" i="1"/>
  <c r="BO416" i="1" s="1"/>
  <c r="AM416" i="1"/>
  <c r="BN416" i="1" s="1"/>
  <c r="AL416" i="1"/>
  <c r="BM416" i="1" s="1"/>
  <c r="AK416" i="1"/>
  <c r="BL416" i="1" s="1"/>
  <c r="AJ416" i="1"/>
  <c r="BK416" i="1" s="1"/>
  <c r="AI416" i="1"/>
  <c r="BJ416" i="1" s="1"/>
  <c r="AH416" i="1"/>
  <c r="BI416" i="1" s="1"/>
  <c r="AE416" i="1"/>
  <c r="BF416" i="1" s="1"/>
  <c r="AD416" i="1"/>
  <c r="BE416" i="1" s="1"/>
  <c r="AU415" i="1"/>
  <c r="AS415" i="1"/>
  <c r="AQ415" i="1"/>
  <c r="BR415" i="1" s="1"/>
  <c r="AP415" i="1"/>
  <c r="BQ415" i="1" s="1"/>
  <c r="AO415" i="1"/>
  <c r="BP415" i="1" s="1"/>
  <c r="AN415" i="1"/>
  <c r="BO415" i="1" s="1"/>
  <c r="AM415" i="1"/>
  <c r="BN415" i="1" s="1"/>
  <c r="AL415" i="1"/>
  <c r="BM415" i="1" s="1"/>
  <c r="AK415" i="1"/>
  <c r="BL415" i="1" s="1"/>
  <c r="AJ415" i="1"/>
  <c r="BK415" i="1" s="1"/>
  <c r="AI415" i="1"/>
  <c r="BJ415" i="1" s="1"/>
  <c r="AH415" i="1"/>
  <c r="BI415" i="1" s="1"/>
  <c r="AE415" i="1"/>
  <c r="BF415" i="1" s="1"/>
  <c r="AD415" i="1"/>
  <c r="BE415" i="1" s="1"/>
  <c r="AU414" i="1"/>
  <c r="AS414" i="1"/>
  <c r="AQ414" i="1"/>
  <c r="BR414" i="1" s="1"/>
  <c r="AP414" i="1"/>
  <c r="BQ414" i="1" s="1"/>
  <c r="AO414" i="1"/>
  <c r="BP414" i="1" s="1"/>
  <c r="AN414" i="1"/>
  <c r="BO414" i="1" s="1"/>
  <c r="AM414" i="1"/>
  <c r="BN414" i="1" s="1"/>
  <c r="AL414" i="1"/>
  <c r="BM414" i="1" s="1"/>
  <c r="AK414" i="1"/>
  <c r="BL414" i="1" s="1"/>
  <c r="AJ414" i="1"/>
  <c r="BK414" i="1" s="1"/>
  <c r="AI414" i="1"/>
  <c r="BJ414" i="1" s="1"/>
  <c r="AH414" i="1"/>
  <c r="BI414" i="1" s="1"/>
  <c r="AE414" i="1"/>
  <c r="BF414" i="1" s="1"/>
  <c r="AD414" i="1"/>
  <c r="BE414" i="1" s="1"/>
  <c r="AU413" i="1"/>
  <c r="AS413" i="1"/>
  <c r="AQ413" i="1"/>
  <c r="BR413" i="1" s="1"/>
  <c r="AP413" i="1"/>
  <c r="BQ413" i="1" s="1"/>
  <c r="AO413" i="1"/>
  <c r="BP413" i="1" s="1"/>
  <c r="AN413" i="1"/>
  <c r="BO413" i="1" s="1"/>
  <c r="AM413" i="1"/>
  <c r="BN413" i="1" s="1"/>
  <c r="AL413" i="1"/>
  <c r="BM413" i="1" s="1"/>
  <c r="AK413" i="1"/>
  <c r="BL413" i="1" s="1"/>
  <c r="AJ413" i="1"/>
  <c r="BK413" i="1" s="1"/>
  <c r="AI413" i="1"/>
  <c r="BJ413" i="1" s="1"/>
  <c r="AH413" i="1"/>
  <c r="BI413" i="1" s="1"/>
  <c r="AE413" i="1"/>
  <c r="BF413" i="1" s="1"/>
  <c r="AD413" i="1"/>
  <c r="BE413" i="1" s="1"/>
  <c r="AU412" i="1"/>
  <c r="AS412" i="1"/>
  <c r="AQ412" i="1"/>
  <c r="BR412" i="1" s="1"/>
  <c r="AP412" i="1"/>
  <c r="BQ412" i="1" s="1"/>
  <c r="AO412" i="1"/>
  <c r="BP412" i="1" s="1"/>
  <c r="AN412" i="1"/>
  <c r="BO412" i="1" s="1"/>
  <c r="AM412" i="1"/>
  <c r="BN412" i="1" s="1"/>
  <c r="AL412" i="1"/>
  <c r="BM412" i="1" s="1"/>
  <c r="AK412" i="1"/>
  <c r="BL412" i="1" s="1"/>
  <c r="AJ412" i="1"/>
  <c r="BK412" i="1" s="1"/>
  <c r="AI412" i="1"/>
  <c r="BJ412" i="1" s="1"/>
  <c r="AH412" i="1"/>
  <c r="BI412" i="1" s="1"/>
  <c r="AE412" i="1"/>
  <c r="BF412" i="1" s="1"/>
  <c r="AD412" i="1"/>
  <c r="BE412" i="1" s="1"/>
  <c r="AU411" i="1"/>
  <c r="AS411" i="1"/>
  <c r="AQ411" i="1"/>
  <c r="BR411" i="1" s="1"/>
  <c r="AP411" i="1"/>
  <c r="BQ411" i="1" s="1"/>
  <c r="AO411" i="1"/>
  <c r="BP411" i="1" s="1"/>
  <c r="AN411" i="1"/>
  <c r="BO411" i="1" s="1"/>
  <c r="AM411" i="1"/>
  <c r="BN411" i="1" s="1"/>
  <c r="AL411" i="1"/>
  <c r="BM411" i="1" s="1"/>
  <c r="AK411" i="1"/>
  <c r="BL411" i="1" s="1"/>
  <c r="AJ411" i="1"/>
  <c r="BK411" i="1" s="1"/>
  <c r="AI411" i="1"/>
  <c r="BJ411" i="1" s="1"/>
  <c r="AH411" i="1"/>
  <c r="BI411" i="1" s="1"/>
  <c r="AE411" i="1"/>
  <c r="BF411" i="1" s="1"/>
  <c r="AD411" i="1"/>
  <c r="BE411" i="1" s="1"/>
  <c r="AU410" i="1"/>
  <c r="AS410" i="1"/>
  <c r="AQ410" i="1"/>
  <c r="AP410" i="1"/>
  <c r="AO410" i="1"/>
  <c r="AN410" i="1"/>
  <c r="AM410" i="1"/>
  <c r="AL410" i="1"/>
  <c r="AK410" i="1"/>
  <c r="AJ410" i="1"/>
  <c r="AI410" i="1"/>
  <c r="AH410" i="1"/>
  <c r="AE410" i="1"/>
  <c r="AD410" i="1"/>
  <c r="AU409" i="1"/>
  <c r="AS409" i="1"/>
  <c r="AQ409" i="1"/>
  <c r="BR409" i="1" s="1"/>
  <c r="AP409" i="1"/>
  <c r="BQ409" i="1" s="1"/>
  <c r="AO409" i="1"/>
  <c r="BP409" i="1" s="1"/>
  <c r="AN409" i="1"/>
  <c r="BO409" i="1" s="1"/>
  <c r="AM409" i="1"/>
  <c r="BN409" i="1" s="1"/>
  <c r="AL409" i="1"/>
  <c r="BM409" i="1" s="1"/>
  <c r="AK409" i="1"/>
  <c r="BL409" i="1" s="1"/>
  <c r="AJ409" i="1"/>
  <c r="BK409" i="1" s="1"/>
  <c r="AI409" i="1"/>
  <c r="BJ409" i="1" s="1"/>
  <c r="AH409" i="1"/>
  <c r="BI409" i="1" s="1"/>
  <c r="AE409" i="1"/>
  <c r="BF409" i="1" s="1"/>
  <c r="AD409" i="1"/>
  <c r="BE409" i="1" s="1"/>
  <c r="AU408" i="1"/>
  <c r="AS408" i="1"/>
  <c r="AQ408" i="1"/>
  <c r="BR408" i="1" s="1"/>
  <c r="AP408" i="1"/>
  <c r="BQ408" i="1" s="1"/>
  <c r="AO408" i="1"/>
  <c r="BP408" i="1" s="1"/>
  <c r="AN408" i="1"/>
  <c r="BO408" i="1" s="1"/>
  <c r="AM408" i="1"/>
  <c r="BN408" i="1" s="1"/>
  <c r="AL408" i="1"/>
  <c r="BM408" i="1" s="1"/>
  <c r="AK408" i="1"/>
  <c r="BL408" i="1" s="1"/>
  <c r="AJ408" i="1"/>
  <c r="BK408" i="1" s="1"/>
  <c r="AI408" i="1"/>
  <c r="BJ408" i="1" s="1"/>
  <c r="AH408" i="1"/>
  <c r="BI408" i="1" s="1"/>
  <c r="AE408" i="1"/>
  <c r="BF408" i="1" s="1"/>
  <c r="AD408" i="1"/>
  <c r="BE408" i="1" s="1"/>
  <c r="AU407" i="1"/>
  <c r="AS407" i="1"/>
  <c r="AQ407" i="1"/>
  <c r="AP407" i="1"/>
  <c r="AO407" i="1"/>
  <c r="AN407" i="1"/>
  <c r="AM407" i="1"/>
  <c r="AL407" i="1"/>
  <c r="AK407" i="1"/>
  <c r="AJ407" i="1"/>
  <c r="AI407" i="1"/>
  <c r="AH407" i="1"/>
  <c r="AE407" i="1"/>
  <c r="AD407" i="1"/>
  <c r="AU406" i="1"/>
  <c r="AS406" i="1"/>
  <c r="AQ406" i="1"/>
  <c r="BR406" i="1" s="1"/>
  <c r="AP406" i="1"/>
  <c r="BQ406" i="1" s="1"/>
  <c r="AO406" i="1"/>
  <c r="BP406" i="1" s="1"/>
  <c r="AN406" i="1"/>
  <c r="BO406" i="1" s="1"/>
  <c r="AM406" i="1"/>
  <c r="BN406" i="1" s="1"/>
  <c r="AL406" i="1"/>
  <c r="BM406" i="1" s="1"/>
  <c r="AK406" i="1"/>
  <c r="BL406" i="1" s="1"/>
  <c r="AJ406" i="1"/>
  <c r="BK406" i="1" s="1"/>
  <c r="AI406" i="1"/>
  <c r="BJ406" i="1" s="1"/>
  <c r="AH406" i="1"/>
  <c r="BI406" i="1" s="1"/>
  <c r="AE406" i="1"/>
  <c r="BF406" i="1" s="1"/>
  <c r="AD406" i="1"/>
  <c r="BE406" i="1" s="1"/>
  <c r="AU405" i="1"/>
  <c r="AS405" i="1"/>
  <c r="AQ405" i="1"/>
  <c r="BR405" i="1" s="1"/>
  <c r="AP405" i="1"/>
  <c r="BQ405" i="1" s="1"/>
  <c r="AO405" i="1"/>
  <c r="BP405" i="1" s="1"/>
  <c r="AN405" i="1"/>
  <c r="BO405" i="1" s="1"/>
  <c r="AM405" i="1"/>
  <c r="BN405" i="1" s="1"/>
  <c r="AL405" i="1"/>
  <c r="BM405" i="1" s="1"/>
  <c r="AK405" i="1"/>
  <c r="BL405" i="1" s="1"/>
  <c r="AJ405" i="1"/>
  <c r="BK405" i="1" s="1"/>
  <c r="AI405" i="1"/>
  <c r="BJ405" i="1" s="1"/>
  <c r="AH405" i="1"/>
  <c r="BI405" i="1" s="1"/>
  <c r="AE405" i="1"/>
  <c r="BF405" i="1" s="1"/>
  <c r="AD405" i="1"/>
  <c r="BE405" i="1" s="1"/>
  <c r="AU404" i="1"/>
  <c r="AS404" i="1"/>
  <c r="AQ404" i="1"/>
  <c r="BR404" i="1" s="1"/>
  <c r="AP404" i="1"/>
  <c r="BQ404" i="1" s="1"/>
  <c r="AO404" i="1"/>
  <c r="BP404" i="1" s="1"/>
  <c r="AN404" i="1"/>
  <c r="BO404" i="1" s="1"/>
  <c r="AM404" i="1"/>
  <c r="BN404" i="1" s="1"/>
  <c r="AL404" i="1"/>
  <c r="BM404" i="1" s="1"/>
  <c r="AK404" i="1"/>
  <c r="BL404" i="1" s="1"/>
  <c r="AJ404" i="1"/>
  <c r="BK404" i="1" s="1"/>
  <c r="AI404" i="1"/>
  <c r="BJ404" i="1" s="1"/>
  <c r="AH404" i="1"/>
  <c r="BI404" i="1" s="1"/>
  <c r="AE404" i="1"/>
  <c r="BF404" i="1" s="1"/>
  <c r="AD404" i="1"/>
  <c r="BE404" i="1" s="1"/>
  <c r="AU403" i="1"/>
  <c r="AS403" i="1"/>
  <c r="AQ403" i="1"/>
  <c r="BR403" i="1" s="1"/>
  <c r="AP403" i="1"/>
  <c r="BQ403" i="1" s="1"/>
  <c r="AO403" i="1"/>
  <c r="BP403" i="1" s="1"/>
  <c r="AN403" i="1"/>
  <c r="BO403" i="1" s="1"/>
  <c r="AM403" i="1"/>
  <c r="BN403" i="1" s="1"/>
  <c r="AL403" i="1"/>
  <c r="BM403" i="1" s="1"/>
  <c r="AK403" i="1"/>
  <c r="BL403" i="1" s="1"/>
  <c r="AJ403" i="1"/>
  <c r="BK403" i="1" s="1"/>
  <c r="AI403" i="1"/>
  <c r="BJ403" i="1" s="1"/>
  <c r="AH403" i="1"/>
  <c r="BI403" i="1" s="1"/>
  <c r="AE403" i="1"/>
  <c r="BF403" i="1" s="1"/>
  <c r="AD403" i="1"/>
  <c r="BE403" i="1" s="1"/>
  <c r="AU402" i="1"/>
  <c r="AS402" i="1"/>
  <c r="AQ402" i="1"/>
  <c r="BR402" i="1" s="1"/>
  <c r="AP402" i="1"/>
  <c r="BQ402" i="1" s="1"/>
  <c r="AO402" i="1"/>
  <c r="BP402" i="1" s="1"/>
  <c r="AN402" i="1"/>
  <c r="BO402" i="1" s="1"/>
  <c r="AM402" i="1"/>
  <c r="BN402" i="1" s="1"/>
  <c r="AL402" i="1"/>
  <c r="BM402" i="1" s="1"/>
  <c r="AK402" i="1"/>
  <c r="BL402" i="1" s="1"/>
  <c r="AJ402" i="1"/>
  <c r="BK402" i="1" s="1"/>
  <c r="AI402" i="1"/>
  <c r="BJ402" i="1" s="1"/>
  <c r="AH402" i="1"/>
  <c r="BI402" i="1" s="1"/>
  <c r="AE402" i="1"/>
  <c r="BF402" i="1" s="1"/>
  <c r="AD402" i="1"/>
  <c r="BE402" i="1" s="1"/>
  <c r="AU401" i="1"/>
  <c r="AS401" i="1"/>
  <c r="AQ401" i="1"/>
  <c r="BR401" i="1" s="1"/>
  <c r="AP401" i="1"/>
  <c r="BQ401" i="1" s="1"/>
  <c r="AO401" i="1"/>
  <c r="BP401" i="1" s="1"/>
  <c r="AN401" i="1"/>
  <c r="BO401" i="1" s="1"/>
  <c r="AM401" i="1"/>
  <c r="BN401" i="1" s="1"/>
  <c r="AL401" i="1"/>
  <c r="BM401" i="1" s="1"/>
  <c r="AK401" i="1"/>
  <c r="BL401" i="1" s="1"/>
  <c r="AJ401" i="1"/>
  <c r="BK401" i="1" s="1"/>
  <c r="AI401" i="1"/>
  <c r="BJ401" i="1" s="1"/>
  <c r="AH401" i="1"/>
  <c r="BI401" i="1" s="1"/>
  <c r="AE401" i="1"/>
  <c r="BF401" i="1" s="1"/>
  <c r="AD401" i="1"/>
  <c r="BE401" i="1" s="1"/>
  <c r="AU400" i="1"/>
  <c r="AS400" i="1"/>
  <c r="AQ400" i="1"/>
  <c r="BR400" i="1" s="1"/>
  <c r="AP400" i="1"/>
  <c r="BQ400" i="1" s="1"/>
  <c r="AO400" i="1"/>
  <c r="BP400" i="1" s="1"/>
  <c r="AN400" i="1"/>
  <c r="BO400" i="1" s="1"/>
  <c r="AM400" i="1"/>
  <c r="BN400" i="1" s="1"/>
  <c r="AL400" i="1"/>
  <c r="BM400" i="1" s="1"/>
  <c r="AK400" i="1"/>
  <c r="BL400" i="1" s="1"/>
  <c r="AJ400" i="1"/>
  <c r="BK400" i="1" s="1"/>
  <c r="AI400" i="1"/>
  <c r="BJ400" i="1" s="1"/>
  <c r="AH400" i="1"/>
  <c r="BI400" i="1" s="1"/>
  <c r="AE400" i="1"/>
  <c r="BF400" i="1" s="1"/>
  <c r="AD400" i="1"/>
  <c r="BE400" i="1" s="1"/>
  <c r="AU399" i="1"/>
  <c r="AS399" i="1"/>
  <c r="AQ399" i="1"/>
  <c r="BR399" i="1" s="1"/>
  <c r="AP399" i="1"/>
  <c r="BQ399" i="1" s="1"/>
  <c r="AO399" i="1"/>
  <c r="BP399" i="1" s="1"/>
  <c r="AN399" i="1"/>
  <c r="BO399" i="1" s="1"/>
  <c r="AM399" i="1"/>
  <c r="BN399" i="1" s="1"/>
  <c r="AL399" i="1"/>
  <c r="BM399" i="1" s="1"/>
  <c r="AK399" i="1"/>
  <c r="BL399" i="1" s="1"/>
  <c r="AJ399" i="1"/>
  <c r="BK399" i="1" s="1"/>
  <c r="AI399" i="1"/>
  <c r="BJ399" i="1" s="1"/>
  <c r="AH399" i="1"/>
  <c r="BI399" i="1" s="1"/>
  <c r="AE399" i="1"/>
  <c r="BF399" i="1" s="1"/>
  <c r="AD399" i="1"/>
  <c r="BE399" i="1" s="1"/>
  <c r="AU398" i="1"/>
  <c r="AS398" i="1"/>
  <c r="AQ398" i="1"/>
  <c r="BR398" i="1" s="1"/>
  <c r="AP398" i="1"/>
  <c r="BQ398" i="1" s="1"/>
  <c r="AO398" i="1"/>
  <c r="BP398" i="1" s="1"/>
  <c r="AN398" i="1"/>
  <c r="BO398" i="1" s="1"/>
  <c r="AM398" i="1"/>
  <c r="BN398" i="1" s="1"/>
  <c r="AL398" i="1"/>
  <c r="BM398" i="1" s="1"/>
  <c r="AK398" i="1"/>
  <c r="BL398" i="1" s="1"/>
  <c r="AJ398" i="1"/>
  <c r="BK398" i="1" s="1"/>
  <c r="AI398" i="1"/>
  <c r="BJ398" i="1" s="1"/>
  <c r="AH398" i="1"/>
  <c r="BI398" i="1" s="1"/>
  <c r="AE398" i="1"/>
  <c r="BF398" i="1" s="1"/>
  <c r="AD398" i="1"/>
  <c r="BE398" i="1" s="1"/>
  <c r="AU397" i="1"/>
  <c r="AS397" i="1"/>
  <c r="AQ397" i="1"/>
  <c r="BR397" i="1" s="1"/>
  <c r="AP397" i="1"/>
  <c r="BQ397" i="1" s="1"/>
  <c r="AO397" i="1"/>
  <c r="BP397" i="1" s="1"/>
  <c r="AN397" i="1"/>
  <c r="BO397" i="1" s="1"/>
  <c r="AM397" i="1"/>
  <c r="BN397" i="1" s="1"/>
  <c r="AL397" i="1"/>
  <c r="BM397" i="1" s="1"/>
  <c r="AK397" i="1"/>
  <c r="BL397" i="1" s="1"/>
  <c r="AJ397" i="1"/>
  <c r="BK397" i="1" s="1"/>
  <c r="AI397" i="1"/>
  <c r="BJ397" i="1" s="1"/>
  <c r="AH397" i="1"/>
  <c r="BI397" i="1" s="1"/>
  <c r="AE397" i="1"/>
  <c r="BF397" i="1" s="1"/>
  <c r="AD397" i="1"/>
  <c r="BE397" i="1" s="1"/>
  <c r="AU396" i="1"/>
  <c r="AS396" i="1"/>
  <c r="AQ396" i="1"/>
  <c r="BR396" i="1" s="1"/>
  <c r="AP396" i="1"/>
  <c r="BQ396" i="1" s="1"/>
  <c r="AO396" i="1"/>
  <c r="BP396" i="1" s="1"/>
  <c r="AN396" i="1"/>
  <c r="BO396" i="1" s="1"/>
  <c r="AM396" i="1"/>
  <c r="BN396" i="1" s="1"/>
  <c r="AL396" i="1"/>
  <c r="BM396" i="1" s="1"/>
  <c r="AK396" i="1"/>
  <c r="BL396" i="1" s="1"/>
  <c r="AJ396" i="1"/>
  <c r="BK396" i="1" s="1"/>
  <c r="AI396" i="1"/>
  <c r="BJ396" i="1" s="1"/>
  <c r="AH396" i="1"/>
  <c r="BI396" i="1" s="1"/>
  <c r="AE396" i="1"/>
  <c r="BF396" i="1" s="1"/>
  <c r="AD396" i="1"/>
  <c r="BE396" i="1" s="1"/>
  <c r="AU395" i="1"/>
  <c r="AS395" i="1"/>
  <c r="AQ395" i="1"/>
  <c r="BR395" i="1" s="1"/>
  <c r="AP395" i="1"/>
  <c r="BQ395" i="1" s="1"/>
  <c r="AO395" i="1"/>
  <c r="BP395" i="1" s="1"/>
  <c r="AN395" i="1"/>
  <c r="BO395" i="1" s="1"/>
  <c r="AM395" i="1"/>
  <c r="BN395" i="1" s="1"/>
  <c r="AL395" i="1"/>
  <c r="BM395" i="1" s="1"/>
  <c r="AK395" i="1"/>
  <c r="BL395" i="1" s="1"/>
  <c r="AJ395" i="1"/>
  <c r="BK395" i="1" s="1"/>
  <c r="AI395" i="1"/>
  <c r="BJ395" i="1" s="1"/>
  <c r="AH395" i="1"/>
  <c r="BI395" i="1" s="1"/>
  <c r="AE395" i="1"/>
  <c r="BF395" i="1" s="1"/>
  <c r="AD395" i="1"/>
  <c r="BE395" i="1" s="1"/>
  <c r="AU394" i="1"/>
  <c r="AS394" i="1"/>
  <c r="AQ394" i="1"/>
  <c r="BR394" i="1" s="1"/>
  <c r="AP394" i="1"/>
  <c r="BQ394" i="1" s="1"/>
  <c r="AO394" i="1"/>
  <c r="BP394" i="1" s="1"/>
  <c r="AN394" i="1"/>
  <c r="BO394" i="1" s="1"/>
  <c r="AM394" i="1"/>
  <c r="BN394" i="1" s="1"/>
  <c r="AL394" i="1"/>
  <c r="BM394" i="1" s="1"/>
  <c r="AK394" i="1"/>
  <c r="BL394" i="1" s="1"/>
  <c r="AJ394" i="1"/>
  <c r="BK394" i="1" s="1"/>
  <c r="AI394" i="1"/>
  <c r="BJ394" i="1" s="1"/>
  <c r="AH394" i="1"/>
  <c r="BI394" i="1" s="1"/>
  <c r="AE394" i="1"/>
  <c r="BF394" i="1" s="1"/>
  <c r="AD394" i="1"/>
  <c r="BE394" i="1" s="1"/>
  <c r="AU393" i="1"/>
  <c r="AS393" i="1"/>
  <c r="AQ393" i="1"/>
  <c r="BR393" i="1" s="1"/>
  <c r="AP393" i="1"/>
  <c r="BQ393" i="1" s="1"/>
  <c r="AO393" i="1"/>
  <c r="BP393" i="1" s="1"/>
  <c r="AN393" i="1"/>
  <c r="BO393" i="1" s="1"/>
  <c r="AM393" i="1"/>
  <c r="BN393" i="1" s="1"/>
  <c r="AL393" i="1"/>
  <c r="BM393" i="1" s="1"/>
  <c r="AK393" i="1"/>
  <c r="BL393" i="1" s="1"/>
  <c r="AJ393" i="1"/>
  <c r="BK393" i="1" s="1"/>
  <c r="AI393" i="1"/>
  <c r="BJ393" i="1" s="1"/>
  <c r="AH393" i="1"/>
  <c r="BI393" i="1" s="1"/>
  <c r="AE393" i="1"/>
  <c r="BF393" i="1" s="1"/>
  <c r="AD393" i="1"/>
  <c r="BE393" i="1" s="1"/>
  <c r="AU392" i="1"/>
  <c r="AS392" i="1"/>
  <c r="AQ392" i="1"/>
  <c r="BR392" i="1" s="1"/>
  <c r="AP392" i="1"/>
  <c r="BQ392" i="1" s="1"/>
  <c r="AO392" i="1"/>
  <c r="BP392" i="1" s="1"/>
  <c r="AN392" i="1"/>
  <c r="BO392" i="1" s="1"/>
  <c r="AM392" i="1"/>
  <c r="BN392" i="1" s="1"/>
  <c r="AL392" i="1"/>
  <c r="BM392" i="1" s="1"/>
  <c r="AK392" i="1"/>
  <c r="BL392" i="1" s="1"/>
  <c r="AJ392" i="1"/>
  <c r="BK392" i="1" s="1"/>
  <c r="AI392" i="1"/>
  <c r="BJ392" i="1" s="1"/>
  <c r="AH392" i="1"/>
  <c r="BI392" i="1" s="1"/>
  <c r="AE392" i="1"/>
  <c r="BF392" i="1" s="1"/>
  <c r="AD392" i="1"/>
  <c r="BE392" i="1" s="1"/>
  <c r="AU391" i="1"/>
  <c r="AS391" i="1"/>
  <c r="AQ391" i="1"/>
  <c r="BR391" i="1" s="1"/>
  <c r="AP391" i="1"/>
  <c r="BQ391" i="1" s="1"/>
  <c r="AO391" i="1"/>
  <c r="BP391" i="1" s="1"/>
  <c r="AN391" i="1"/>
  <c r="BO391" i="1" s="1"/>
  <c r="AM391" i="1"/>
  <c r="BN391" i="1" s="1"/>
  <c r="AL391" i="1"/>
  <c r="BM391" i="1" s="1"/>
  <c r="AK391" i="1"/>
  <c r="BL391" i="1" s="1"/>
  <c r="AJ391" i="1"/>
  <c r="BK391" i="1" s="1"/>
  <c r="AI391" i="1"/>
  <c r="BJ391" i="1" s="1"/>
  <c r="AH391" i="1"/>
  <c r="BI391" i="1" s="1"/>
  <c r="AE391" i="1"/>
  <c r="BF391" i="1" s="1"/>
  <c r="AD391" i="1"/>
  <c r="BE391" i="1" s="1"/>
  <c r="AU390" i="1"/>
  <c r="AS390" i="1"/>
  <c r="AQ390" i="1"/>
  <c r="BR390" i="1" s="1"/>
  <c r="AP390" i="1"/>
  <c r="BQ390" i="1" s="1"/>
  <c r="AO390" i="1"/>
  <c r="BP390" i="1" s="1"/>
  <c r="AN390" i="1"/>
  <c r="BO390" i="1" s="1"/>
  <c r="AM390" i="1"/>
  <c r="BN390" i="1" s="1"/>
  <c r="AL390" i="1"/>
  <c r="BM390" i="1" s="1"/>
  <c r="AK390" i="1"/>
  <c r="BL390" i="1" s="1"/>
  <c r="AJ390" i="1"/>
  <c r="BK390" i="1" s="1"/>
  <c r="AI390" i="1"/>
  <c r="BJ390" i="1" s="1"/>
  <c r="AH390" i="1"/>
  <c r="BI390" i="1" s="1"/>
  <c r="AE390" i="1"/>
  <c r="BF390" i="1" s="1"/>
  <c r="AD390" i="1"/>
  <c r="BE390" i="1" s="1"/>
  <c r="AU389" i="1"/>
  <c r="AS389" i="1"/>
  <c r="AQ389" i="1"/>
  <c r="BR389" i="1" s="1"/>
  <c r="AP389" i="1"/>
  <c r="BQ389" i="1" s="1"/>
  <c r="AO389" i="1"/>
  <c r="BP389" i="1" s="1"/>
  <c r="AN389" i="1"/>
  <c r="BO389" i="1" s="1"/>
  <c r="AM389" i="1"/>
  <c r="BN389" i="1" s="1"/>
  <c r="AL389" i="1"/>
  <c r="BM389" i="1" s="1"/>
  <c r="AK389" i="1"/>
  <c r="BL389" i="1" s="1"/>
  <c r="AJ389" i="1"/>
  <c r="BK389" i="1" s="1"/>
  <c r="AI389" i="1"/>
  <c r="BJ389" i="1" s="1"/>
  <c r="AH389" i="1"/>
  <c r="BI389" i="1" s="1"/>
  <c r="AE389" i="1"/>
  <c r="BF389" i="1" s="1"/>
  <c r="AD389" i="1"/>
  <c r="BE389" i="1" s="1"/>
  <c r="AU388" i="1"/>
  <c r="AS388" i="1"/>
  <c r="AQ388" i="1"/>
  <c r="BR388" i="1" s="1"/>
  <c r="AP388" i="1"/>
  <c r="BQ388" i="1" s="1"/>
  <c r="AO388" i="1"/>
  <c r="BP388" i="1" s="1"/>
  <c r="AN388" i="1"/>
  <c r="BO388" i="1" s="1"/>
  <c r="AM388" i="1"/>
  <c r="BN388" i="1" s="1"/>
  <c r="AL388" i="1"/>
  <c r="BM388" i="1" s="1"/>
  <c r="AK388" i="1"/>
  <c r="BL388" i="1" s="1"/>
  <c r="AJ388" i="1"/>
  <c r="BK388" i="1" s="1"/>
  <c r="AI388" i="1"/>
  <c r="BJ388" i="1" s="1"/>
  <c r="AH388" i="1"/>
  <c r="BI388" i="1" s="1"/>
  <c r="AE388" i="1"/>
  <c r="BF388" i="1" s="1"/>
  <c r="AD388" i="1"/>
  <c r="BE388" i="1" s="1"/>
  <c r="AU387" i="1"/>
  <c r="AS387" i="1"/>
  <c r="AQ387" i="1"/>
  <c r="BR387" i="1" s="1"/>
  <c r="AP387" i="1"/>
  <c r="BQ387" i="1" s="1"/>
  <c r="AO387" i="1"/>
  <c r="BP387" i="1" s="1"/>
  <c r="AN387" i="1"/>
  <c r="BO387" i="1" s="1"/>
  <c r="AM387" i="1"/>
  <c r="BN387" i="1" s="1"/>
  <c r="AL387" i="1"/>
  <c r="BM387" i="1" s="1"/>
  <c r="AK387" i="1"/>
  <c r="BL387" i="1" s="1"/>
  <c r="AJ387" i="1"/>
  <c r="BK387" i="1" s="1"/>
  <c r="AI387" i="1"/>
  <c r="BJ387" i="1" s="1"/>
  <c r="AH387" i="1"/>
  <c r="BI387" i="1" s="1"/>
  <c r="AE387" i="1"/>
  <c r="BF387" i="1" s="1"/>
  <c r="AD387" i="1"/>
  <c r="BE387" i="1" s="1"/>
  <c r="AU386" i="1"/>
  <c r="AS386" i="1"/>
  <c r="AQ386" i="1"/>
  <c r="BR386" i="1" s="1"/>
  <c r="AP386" i="1"/>
  <c r="BQ386" i="1" s="1"/>
  <c r="AO386" i="1"/>
  <c r="BP386" i="1" s="1"/>
  <c r="AN386" i="1"/>
  <c r="BO386" i="1" s="1"/>
  <c r="AM386" i="1"/>
  <c r="BN386" i="1" s="1"/>
  <c r="AL386" i="1"/>
  <c r="BM386" i="1" s="1"/>
  <c r="AK386" i="1"/>
  <c r="BL386" i="1" s="1"/>
  <c r="AJ386" i="1"/>
  <c r="BK386" i="1" s="1"/>
  <c r="AI386" i="1"/>
  <c r="BJ386" i="1" s="1"/>
  <c r="AH386" i="1"/>
  <c r="BI386" i="1" s="1"/>
  <c r="AE386" i="1"/>
  <c r="BF386" i="1" s="1"/>
  <c r="AD386" i="1"/>
  <c r="BE386" i="1" s="1"/>
  <c r="AU385" i="1"/>
  <c r="AS385" i="1"/>
  <c r="AQ385" i="1"/>
  <c r="BR385" i="1" s="1"/>
  <c r="AP385" i="1"/>
  <c r="BQ385" i="1" s="1"/>
  <c r="AO385" i="1"/>
  <c r="BP385" i="1" s="1"/>
  <c r="AN385" i="1"/>
  <c r="BO385" i="1" s="1"/>
  <c r="AM385" i="1"/>
  <c r="BN385" i="1" s="1"/>
  <c r="AL385" i="1"/>
  <c r="BM385" i="1" s="1"/>
  <c r="AK385" i="1"/>
  <c r="BL385" i="1" s="1"/>
  <c r="AJ385" i="1"/>
  <c r="BK385" i="1" s="1"/>
  <c r="AI385" i="1"/>
  <c r="BJ385" i="1" s="1"/>
  <c r="AH385" i="1"/>
  <c r="BI385" i="1" s="1"/>
  <c r="AE385" i="1"/>
  <c r="BF385" i="1" s="1"/>
  <c r="AD385" i="1"/>
  <c r="BE385" i="1" s="1"/>
  <c r="AU384" i="1"/>
  <c r="AS384" i="1"/>
  <c r="AQ384" i="1"/>
  <c r="BR384" i="1" s="1"/>
  <c r="AP384" i="1"/>
  <c r="BQ384" i="1" s="1"/>
  <c r="AO384" i="1"/>
  <c r="BP384" i="1" s="1"/>
  <c r="AN384" i="1"/>
  <c r="BO384" i="1" s="1"/>
  <c r="AM384" i="1"/>
  <c r="BN384" i="1" s="1"/>
  <c r="AL384" i="1"/>
  <c r="BM384" i="1" s="1"/>
  <c r="AK384" i="1"/>
  <c r="BL384" i="1" s="1"/>
  <c r="AJ384" i="1"/>
  <c r="BK384" i="1" s="1"/>
  <c r="AI384" i="1"/>
  <c r="BJ384" i="1" s="1"/>
  <c r="AH384" i="1"/>
  <c r="BI384" i="1" s="1"/>
  <c r="AE384" i="1"/>
  <c r="BF384" i="1" s="1"/>
  <c r="AD384" i="1"/>
  <c r="BE384" i="1" s="1"/>
  <c r="AU383" i="1"/>
  <c r="AS383" i="1"/>
  <c r="AQ383" i="1"/>
  <c r="BR383" i="1" s="1"/>
  <c r="AP383" i="1"/>
  <c r="BQ383" i="1" s="1"/>
  <c r="AO383" i="1"/>
  <c r="BP383" i="1" s="1"/>
  <c r="AN383" i="1"/>
  <c r="BO383" i="1" s="1"/>
  <c r="AM383" i="1"/>
  <c r="BN383" i="1" s="1"/>
  <c r="AL383" i="1"/>
  <c r="BM383" i="1" s="1"/>
  <c r="AK383" i="1"/>
  <c r="BL383" i="1" s="1"/>
  <c r="AJ383" i="1"/>
  <c r="BK383" i="1" s="1"/>
  <c r="AI383" i="1"/>
  <c r="BJ383" i="1" s="1"/>
  <c r="AH383" i="1"/>
  <c r="BI383" i="1" s="1"/>
  <c r="AE383" i="1"/>
  <c r="BF383" i="1" s="1"/>
  <c r="AD383" i="1"/>
  <c r="BE383" i="1" s="1"/>
  <c r="AU382" i="1"/>
  <c r="AS382" i="1"/>
  <c r="AQ382" i="1"/>
  <c r="BR382" i="1" s="1"/>
  <c r="AP382" i="1"/>
  <c r="BQ382" i="1" s="1"/>
  <c r="AO382" i="1"/>
  <c r="BP382" i="1" s="1"/>
  <c r="AN382" i="1"/>
  <c r="BO382" i="1" s="1"/>
  <c r="AM382" i="1"/>
  <c r="BN382" i="1" s="1"/>
  <c r="AL382" i="1"/>
  <c r="BM382" i="1" s="1"/>
  <c r="AK382" i="1"/>
  <c r="BL382" i="1" s="1"/>
  <c r="AJ382" i="1"/>
  <c r="BK382" i="1" s="1"/>
  <c r="AI382" i="1"/>
  <c r="BJ382" i="1" s="1"/>
  <c r="AH382" i="1"/>
  <c r="BI382" i="1" s="1"/>
  <c r="AE382" i="1"/>
  <c r="BF382" i="1" s="1"/>
  <c r="AD382" i="1"/>
  <c r="BE382" i="1" s="1"/>
  <c r="AU381" i="1"/>
  <c r="AS381" i="1"/>
  <c r="AQ381" i="1"/>
  <c r="BR381" i="1" s="1"/>
  <c r="AP381" i="1"/>
  <c r="BQ381" i="1" s="1"/>
  <c r="AO381" i="1"/>
  <c r="BP381" i="1" s="1"/>
  <c r="AN381" i="1"/>
  <c r="BO381" i="1" s="1"/>
  <c r="AM381" i="1"/>
  <c r="BN381" i="1" s="1"/>
  <c r="AL381" i="1"/>
  <c r="BM381" i="1" s="1"/>
  <c r="AK381" i="1"/>
  <c r="BL381" i="1" s="1"/>
  <c r="AJ381" i="1"/>
  <c r="BK381" i="1" s="1"/>
  <c r="AI381" i="1"/>
  <c r="BJ381" i="1" s="1"/>
  <c r="AH381" i="1"/>
  <c r="BI381" i="1" s="1"/>
  <c r="AE381" i="1"/>
  <c r="BF381" i="1" s="1"/>
  <c r="AD381" i="1"/>
  <c r="BE381" i="1" s="1"/>
  <c r="AU380" i="1"/>
  <c r="AS380" i="1"/>
  <c r="AQ380" i="1"/>
  <c r="BR380" i="1" s="1"/>
  <c r="AP380" i="1"/>
  <c r="BQ380" i="1" s="1"/>
  <c r="AO380" i="1"/>
  <c r="BP380" i="1" s="1"/>
  <c r="AN380" i="1"/>
  <c r="BO380" i="1" s="1"/>
  <c r="AM380" i="1"/>
  <c r="BN380" i="1" s="1"/>
  <c r="AL380" i="1"/>
  <c r="BM380" i="1" s="1"/>
  <c r="AK380" i="1"/>
  <c r="BL380" i="1" s="1"/>
  <c r="AJ380" i="1"/>
  <c r="BK380" i="1" s="1"/>
  <c r="AI380" i="1"/>
  <c r="BJ380" i="1" s="1"/>
  <c r="AH380" i="1"/>
  <c r="BI380" i="1" s="1"/>
  <c r="AE380" i="1"/>
  <c r="BF380" i="1" s="1"/>
  <c r="AD380" i="1"/>
  <c r="BE380" i="1" s="1"/>
  <c r="AU379" i="1"/>
  <c r="AS379" i="1"/>
  <c r="AQ379" i="1"/>
  <c r="BR379" i="1" s="1"/>
  <c r="AP379" i="1"/>
  <c r="BQ379" i="1" s="1"/>
  <c r="AO379" i="1"/>
  <c r="BP379" i="1" s="1"/>
  <c r="AN379" i="1"/>
  <c r="BO379" i="1" s="1"/>
  <c r="AM379" i="1"/>
  <c r="BN379" i="1" s="1"/>
  <c r="AL379" i="1"/>
  <c r="BM379" i="1" s="1"/>
  <c r="AK379" i="1"/>
  <c r="BL379" i="1" s="1"/>
  <c r="AJ379" i="1"/>
  <c r="BK379" i="1" s="1"/>
  <c r="AI379" i="1"/>
  <c r="BJ379" i="1" s="1"/>
  <c r="AH379" i="1"/>
  <c r="BI379" i="1" s="1"/>
  <c r="AE379" i="1"/>
  <c r="BF379" i="1" s="1"/>
  <c r="AD379" i="1"/>
  <c r="BE379" i="1" s="1"/>
  <c r="AU378" i="1"/>
  <c r="AS378" i="1"/>
  <c r="AQ378" i="1"/>
  <c r="BR378" i="1" s="1"/>
  <c r="AP378" i="1"/>
  <c r="BQ378" i="1" s="1"/>
  <c r="AO378" i="1"/>
  <c r="BP378" i="1" s="1"/>
  <c r="AN378" i="1"/>
  <c r="BO378" i="1" s="1"/>
  <c r="AM378" i="1"/>
  <c r="BN378" i="1" s="1"/>
  <c r="AL378" i="1"/>
  <c r="BM378" i="1" s="1"/>
  <c r="AK378" i="1"/>
  <c r="BL378" i="1" s="1"/>
  <c r="AJ378" i="1"/>
  <c r="BK378" i="1" s="1"/>
  <c r="AI378" i="1"/>
  <c r="BJ378" i="1" s="1"/>
  <c r="AH378" i="1"/>
  <c r="BI378" i="1" s="1"/>
  <c r="AE378" i="1"/>
  <c r="BF378" i="1" s="1"/>
  <c r="AD378" i="1"/>
  <c r="BE378" i="1" s="1"/>
  <c r="AU377" i="1"/>
  <c r="AS377" i="1"/>
  <c r="AQ377" i="1"/>
  <c r="BR377" i="1" s="1"/>
  <c r="AP377" i="1"/>
  <c r="BQ377" i="1" s="1"/>
  <c r="AO377" i="1"/>
  <c r="BP377" i="1" s="1"/>
  <c r="AN377" i="1"/>
  <c r="BO377" i="1" s="1"/>
  <c r="AM377" i="1"/>
  <c r="BN377" i="1" s="1"/>
  <c r="AL377" i="1"/>
  <c r="BM377" i="1" s="1"/>
  <c r="AK377" i="1"/>
  <c r="BL377" i="1" s="1"/>
  <c r="AJ377" i="1"/>
  <c r="BK377" i="1" s="1"/>
  <c r="AI377" i="1"/>
  <c r="BJ377" i="1" s="1"/>
  <c r="AH377" i="1"/>
  <c r="BI377" i="1" s="1"/>
  <c r="AE377" i="1"/>
  <c r="BF377" i="1" s="1"/>
  <c r="AD377" i="1"/>
  <c r="BE377" i="1" s="1"/>
  <c r="AU376" i="1"/>
  <c r="AS376" i="1"/>
  <c r="AQ376" i="1"/>
  <c r="BR376" i="1" s="1"/>
  <c r="AP376" i="1"/>
  <c r="BQ376" i="1" s="1"/>
  <c r="AO376" i="1"/>
  <c r="BP376" i="1" s="1"/>
  <c r="AN376" i="1"/>
  <c r="BO376" i="1" s="1"/>
  <c r="AM376" i="1"/>
  <c r="BN376" i="1" s="1"/>
  <c r="AL376" i="1"/>
  <c r="BM376" i="1" s="1"/>
  <c r="AK376" i="1"/>
  <c r="BL376" i="1" s="1"/>
  <c r="AJ376" i="1"/>
  <c r="BK376" i="1" s="1"/>
  <c r="AI376" i="1"/>
  <c r="BJ376" i="1" s="1"/>
  <c r="AH376" i="1"/>
  <c r="BI376" i="1" s="1"/>
  <c r="AE376" i="1"/>
  <c r="BF376" i="1" s="1"/>
  <c r="AD376" i="1"/>
  <c r="BE376" i="1" s="1"/>
  <c r="AU375" i="1"/>
  <c r="AS375" i="1"/>
  <c r="AQ375" i="1"/>
  <c r="BR375" i="1" s="1"/>
  <c r="AP375" i="1"/>
  <c r="BQ375" i="1" s="1"/>
  <c r="AO375" i="1"/>
  <c r="BP375" i="1" s="1"/>
  <c r="AN375" i="1"/>
  <c r="BO375" i="1" s="1"/>
  <c r="AM375" i="1"/>
  <c r="BN375" i="1" s="1"/>
  <c r="AL375" i="1"/>
  <c r="BM375" i="1" s="1"/>
  <c r="AK375" i="1"/>
  <c r="BL375" i="1" s="1"/>
  <c r="AJ375" i="1"/>
  <c r="BK375" i="1" s="1"/>
  <c r="AI375" i="1"/>
  <c r="BJ375" i="1" s="1"/>
  <c r="AH375" i="1"/>
  <c r="BI375" i="1" s="1"/>
  <c r="AE375" i="1"/>
  <c r="BF375" i="1" s="1"/>
  <c r="AD375" i="1"/>
  <c r="BE375" i="1" s="1"/>
  <c r="AU374" i="1"/>
  <c r="AS374" i="1"/>
  <c r="AQ374" i="1"/>
  <c r="BR374" i="1" s="1"/>
  <c r="AP374" i="1"/>
  <c r="BQ374" i="1" s="1"/>
  <c r="AO374" i="1"/>
  <c r="BP374" i="1" s="1"/>
  <c r="AN374" i="1"/>
  <c r="BO374" i="1" s="1"/>
  <c r="AM374" i="1"/>
  <c r="BN374" i="1" s="1"/>
  <c r="AL374" i="1"/>
  <c r="BM374" i="1" s="1"/>
  <c r="AK374" i="1"/>
  <c r="BL374" i="1" s="1"/>
  <c r="AJ374" i="1"/>
  <c r="BK374" i="1" s="1"/>
  <c r="AI374" i="1"/>
  <c r="BJ374" i="1" s="1"/>
  <c r="AH374" i="1"/>
  <c r="BI374" i="1" s="1"/>
  <c r="AE374" i="1"/>
  <c r="BF374" i="1" s="1"/>
  <c r="AD374" i="1"/>
  <c r="BE374" i="1" s="1"/>
  <c r="AU373" i="1"/>
  <c r="AS373" i="1"/>
  <c r="BT373" i="1" s="1"/>
  <c r="AQ373" i="1"/>
  <c r="BR373" i="1" s="1"/>
  <c r="AP373" i="1"/>
  <c r="BQ373" i="1" s="1"/>
  <c r="AO373" i="1"/>
  <c r="BP373" i="1" s="1"/>
  <c r="AN373" i="1"/>
  <c r="BO373" i="1" s="1"/>
  <c r="AM373" i="1"/>
  <c r="BN373" i="1" s="1"/>
  <c r="AL373" i="1"/>
  <c r="BM373" i="1" s="1"/>
  <c r="AK373" i="1"/>
  <c r="BL373" i="1" s="1"/>
  <c r="AJ373" i="1"/>
  <c r="BK373" i="1" s="1"/>
  <c r="AI373" i="1"/>
  <c r="BJ373" i="1" s="1"/>
  <c r="AH373" i="1"/>
  <c r="BI373" i="1" s="1"/>
  <c r="AE373" i="1"/>
  <c r="BF373" i="1" s="1"/>
  <c r="AD373" i="1"/>
  <c r="BE373" i="1" s="1"/>
  <c r="AU372" i="1"/>
  <c r="AS372" i="1"/>
  <c r="AQ372" i="1"/>
  <c r="BR372" i="1" s="1"/>
  <c r="AP372" i="1"/>
  <c r="BQ372" i="1" s="1"/>
  <c r="AO372" i="1"/>
  <c r="BP372" i="1" s="1"/>
  <c r="AN372" i="1"/>
  <c r="BO372" i="1" s="1"/>
  <c r="AM372" i="1"/>
  <c r="BN372" i="1" s="1"/>
  <c r="AL372" i="1"/>
  <c r="BM372" i="1" s="1"/>
  <c r="AK372" i="1"/>
  <c r="BL372" i="1" s="1"/>
  <c r="AJ372" i="1"/>
  <c r="BK372" i="1" s="1"/>
  <c r="AI372" i="1"/>
  <c r="BJ372" i="1" s="1"/>
  <c r="AH372" i="1"/>
  <c r="BI372" i="1" s="1"/>
  <c r="AE372" i="1"/>
  <c r="BF372" i="1" s="1"/>
  <c r="AD372" i="1"/>
  <c r="BE372" i="1" s="1"/>
  <c r="AU371" i="1"/>
  <c r="AS371" i="1"/>
  <c r="AQ371" i="1"/>
  <c r="BR371" i="1" s="1"/>
  <c r="AP371" i="1"/>
  <c r="BQ371" i="1" s="1"/>
  <c r="AO371" i="1"/>
  <c r="BP371" i="1" s="1"/>
  <c r="AN371" i="1"/>
  <c r="BO371" i="1" s="1"/>
  <c r="AM371" i="1"/>
  <c r="BN371" i="1" s="1"/>
  <c r="AL371" i="1"/>
  <c r="BM371" i="1" s="1"/>
  <c r="AK371" i="1"/>
  <c r="BL371" i="1" s="1"/>
  <c r="AJ371" i="1"/>
  <c r="BK371" i="1" s="1"/>
  <c r="AI371" i="1"/>
  <c r="BJ371" i="1" s="1"/>
  <c r="AH371" i="1"/>
  <c r="BI371" i="1" s="1"/>
  <c r="AE371" i="1"/>
  <c r="BF371" i="1" s="1"/>
  <c r="AD371" i="1"/>
  <c r="BE371" i="1" s="1"/>
  <c r="AU370" i="1"/>
  <c r="AS370" i="1"/>
  <c r="AQ370" i="1"/>
  <c r="BR370" i="1" s="1"/>
  <c r="AP370" i="1"/>
  <c r="BQ370" i="1" s="1"/>
  <c r="AO370" i="1"/>
  <c r="BP370" i="1" s="1"/>
  <c r="AN370" i="1"/>
  <c r="BO370" i="1" s="1"/>
  <c r="AM370" i="1"/>
  <c r="BN370" i="1" s="1"/>
  <c r="AL370" i="1"/>
  <c r="BM370" i="1" s="1"/>
  <c r="AK370" i="1"/>
  <c r="BL370" i="1" s="1"/>
  <c r="AJ370" i="1"/>
  <c r="BK370" i="1" s="1"/>
  <c r="AI370" i="1"/>
  <c r="BJ370" i="1" s="1"/>
  <c r="AH370" i="1"/>
  <c r="BI370" i="1" s="1"/>
  <c r="AE370" i="1"/>
  <c r="BF370" i="1" s="1"/>
  <c r="AD370" i="1"/>
  <c r="BE370" i="1" s="1"/>
  <c r="AU369" i="1"/>
  <c r="AS369" i="1"/>
  <c r="AQ369" i="1"/>
  <c r="BR369" i="1" s="1"/>
  <c r="AP369" i="1"/>
  <c r="BQ369" i="1" s="1"/>
  <c r="AO369" i="1"/>
  <c r="BP369" i="1" s="1"/>
  <c r="AN369" i="1"/>
  <c r="BO369" i="1" s="1"/>
  <c r="AM369" i="1"/>
  <c r="BN369" i="1" s="1"/>
  <c r="AL369" i="1"/>
  <c r="BM369" i="1" s="1"/>
  <c r="AK369" i="1"/>
  <c r="BL369" i="1" s="1"/>
  <c r="AJ369" i="1"/>
  <c r="BK369" i="1" s="1"/>
  <c r="AI369" i="1"/>
  <c r="BJ369" i="1" s="1"/>
  <c r="AH369" i="1"/>
  <c r="BI369" i="1" s="1"/>
  <c r="AE369" i="1"/>
  <c r="BF369" i="1" s="1"/>
  <c r="AD369" i="1"/>
  <c r="BE369" i="1" s="1"/>
  <c r="AU368" i="1"/>
  <c r="AS368" i="1"/>
  <c r="AQ368" i="1"/>
  <c r="BR368" i="1" s="1"/>
  <c r="AP368" i="1"/>
  <c r="BQ368" i="1" s="1"/>
  <c r="AO368" i="1"/>
  <c r="BP368" i="1" s="1"/>
  <c r="AN368" i="1"/>
  <c r="BO368" i="1" s="1"/>
  <c r="AM368" i="1"/>
  <c r="BN368" i="1" s="1"/>
  <c r="AL368" i="1"/>
  <c r="BM368" i="1" s="1"/>
  <c r="AK368" i="1"/>
  <c r="BL368" i="1" s="1"/>
  <c r="AJ368" i="1"/>
  <c r="BK368" i="1" s="1"/>
  <c r="AI368" i="1"/>
  <c r="BJ368" i="1" s="1"/>
  <c r="AH368" i="1"/>
  <c r="BI368" i="1" s="1"/>
  <c r="AE368" i="1"/>
  <c r="BF368" i="1" s="1"/>
  <c r="AD368" i="1"/>
  <c r="BE368" i="1" s="1"/>
  <c r="AU367" i="1"/>
  <c r="AS367" i="1"/>
  <c r="AQ367" i="1"/>
  <c r="BR367" i="1" s="1"/>
  <c r="AP367" i="1"/>
  <c r="BQ367" i="1" s="1"/>
  <c r="AO367" i="1"/>
  <c r="BP367" i="1" s="1"/>
  <c r="AN367" i="1"/>
  <c r="BO367" i="1" s="1"/>
  <c r="AM367" i="1"/>
  <c r="BN367" i="1" s="1"/>
  <c r="AL367" i="1"/>
  <c r="BM367" i="1" s="1"/>
  <c r="AK367" i="1"/>
  <c r="BL367" i="1" s="1"/>
  <c r="AJ367" i="1"/>
  <c r="BK367" i="1" s="1"/>
  <c r="AI367" i="1"/>
  <c r="BJ367" i="1" s="1"/>
  <c r="AH367" i="1"/>
  <c r="BI367" i="1" s="1"/>
  <c r="AE367" i="1"/>
  <c r="BF367" i="1" s="1"/>
  <c r="AD367" i="1"/>
  <c r="BE367" i="1" s="1"/>
  <c r="AU366" i="1"/>
  <c r="AS366" i="1"/>
  <c r="AQ366" i="1"/>
  <c r="BR366" i="1" s="1"/>
  <c r="AP366" i="1"/>
  <c r="BQ366" i="1" s="1"/>
  <c r="AO366" i="1"/>
  <c r="BP366" i="1" s="1"/>
  <c r="AN366" i="1"/>
  <c r="BO366" i="1" s="1"/>
  <c r="AM366" i="1"/>
  <c r="BN366" i="1" s="1"/>
  <c r="AL366" i="1"/>
  <c r="BM366" i="1" s="1"/>
  <c r="AK366" i="1"/>
  <c r="BL366" i="1" s="1"/>
  <c r="AJ366" i="1"/>
  <c r="BK366" i="1" s="1"/>
  <c r="AI366" i="1"/>
  <c r="BJ366" i="1" s="1"/>
  <c r="AH366" i="1"/>
  <c r="BI366" i="1" s="1"/>
  <c r="AE366" i="1"/>
  <c r="BF366" i="1" s="1"/>
  <c r="AD366" i="1"/>
  <c r="BE366" i="1" s="1"/>
  <c r="AU365" i="1"/>
  <c r="AS365" i="1"/>
  <c r="BT365" i="1" s="1"/>
  <c r="AQ365" i="1"/>
  <c r="BR365" i="1" s="1"/>
  <c r="AP365" i="1"/>
  <c r="BQ365" i="1" s="1"/>
  <c r="AO365" i="1"/>
  <c r="BP365" i="1" s="1"/>
  <c r="AN365" i="1"/>
  <c r="BO365" i="1" s="1"/>
  <c r="AM365" i="1"/>
  <c r="BN365" i="1" s="1"/>
  <c r="AL365" i="1"/>
  <c r="BM365" i="1" s="1"/>
  <c r="AK365" i="1"/>
  <c r="BL365" i="1" s="1"/>
  <c r="AJ365" i="1"/>
  <c r="BK365" i="1" s="1"/>
  <c r="AI365" i="1"/>
  <c r="BJ365" i="1" s="1"/>
  <c r="AH365" i="1"/>
  <c r="BI365" i="1" s="1"/>
  <c r="AE365" i="1"/>
  <c r="BF365" i="1" s="1"/>
  <c r="AD365" i="1"/>
  <c r="BE365" i="1" s="1"/>
  <c r="AU364" i="1"/>
  <c r="AS364" i="1"/>
  <c r="AQ364" i="1"/>
  <c r="BR364" i="1" s="1"/>
  <c r="AP364" i="1"/>
  <c r="BQ364" i="1" s="1"/>
  <c r="AO364" i="1"/>
  <c r="BP364" i="1" s="1"/>
  <c r="AN364" i="1"/>
  <c r="BO364" i="1" s="1"/>
  <c r="AM364" i="1"/>
  <c r="BN364" i="1" s="1"/>
  <c r="AL364" i="1"/>
  <c r="BM364" i="1" s="1"/>
  <c r="AK364" i="1"/>
  <c r="BL364" i="1" s="1"/>
  <c r="AJ364" i="1"/>
  <c r="BK364" i="1" s="1"/>
  <c r="AI364" i="1"/>
  <c r="BJ364" i="1" s="1"/>
  <c r="AH364" i="1"/>
  <c r="BI364" i="1" s="1"/>
  <c r="AE364" i="1"/>
  <c r="BF364" i="1" s="1"/>
  <c r="AD364" i="1"/>
  <c r="BE364" i="1" s="1"/>
  <c r="AU363" i="1"/>
  <c r="AS363" i="1"/>
  <c r="AQ363" i="1"/>
  <c r="BR363" i="1" s="1"/>
  <c r="AP363" i="1"/>
  <c r="BQ363" i="1" s="1"/>
  <c r="AO363" i="1"/>
  <c r="BP363" i="1" s="1"/>
  <c r="AN363" i="1"/>
  <c r="BO363" i="1" s="1"/>
  <c r="AM363" i="1"/>
  <c r="BN363" i="1" s="1"/>
  <c r="AL363" i="1"/>
  <c r="BM363" i="1" s="1"/>
  <c r="AK363" i="1"/>
  <c r="BL363" i="1" s="1"/>
  <c r="AJ363" i="1"/>
  <c r="BK363" i="1" s="1"/>
  <c r="AI363" i="1"/>
  <c r="BJ363" i="1" s="1"/>
  <c r="AH363" i="1"/>
  <c r="BI363" i="1" s="1"/>
  <c r="AE363" i="1"/>
  <c r="BF363" i="1" s="1"/>
  <c r="AD363" i="1"/>
  <c r="BE363" i="1" s="1"/>
  <c r="AU362" i="1"/>
  <c r="AS362" i="1"/>
  <c r="AQ362" i="1"/>
  <c r="BR362" i="1" s="1"/>
  <c r="AP362" i="1"/>
  <c r="BQ362" i="1" s="1"/>
  <c r="AO362" i="1"/>
  <c r="BP362" i="1" s="1"/>
  <c r="AN362" i="1"/>
  <c r="BO362" i="1" s="1"/>
  <c r="AM362" i="1"/>
  <c r="BN362" i="1" s="1"/>
  <c r="AL362" i="1"/>
  <c r="BM362" i="1" s="1"/>
  <c r="AK362" i="1"/>
  <c r="BL362" i="1" s="1"/>
  <c r="AJ362" i="1"/>
  <c r="BK362" i="1" s="1"/>
  <c r="AI362" i="1"/>
  <c r="BJ362" i="1" s="1"/>
  <c r="AH362" i="1"/>
  <c r="BI362" i="1" s="1"/>
  <c r="AE362" i="1"/>
  <c r="BF362" i="1" s="1"/>
  <c r="AD362" i="1"/>
  <c r="BE362" i="1" s="1"/>
  <c r="AU361" i="1"/>
  <c r="AS361" i="1"/>
  <c r="AQ361" i="1"/>
  <c r="BR361" i="1" s="1"/>
  <c r="AP361" i="1"/>
  <c r="BQ361" i="1" s="1"/>
  <c r="AO361" i="1"/>
  <c r="BP361" i="1" s="1"/>
  <c r="AN361" i="1"/>
  <c r="BO361" i="1" s="1"/>
  <c r="AM361" i="1"/>
  <c r="BN361" i="1" s="1"/>
  <c r="AL361" i="1"/>
  <c r="BM361" i="1" s="1"/>
  <c r="AK361" i="1"/>
  <c r="BL361" i="1" s="1"/>
  <c r="AJ361" i="1"/>
  <c r="BK361" i="1" s="1"/>
  <c r="AI361" i="1"/>
  <c r="BJ361" i="1" s="1"/>
  <c r="AH361" i="1"/>
  <c r="BI361" i="1" s="1"/>
  <c r="AE361" i="1"/>
  <c r="BF361" i="1" s="1"/>
  <c r="AD361" i="1"/>
  <c r="BE361" i="1" s="1"/>
  <c r="AU360" i="1"/>
  <c r="AS360" i="1"/>
  <c r="AQ360" i="1"/>
  <c r="BR360" i="1" s="1"/>
  <c r="AP360" i="1"/>
  <c r="BQ360" i="1" s="1"/>
  <c r="AO360" i="1"/>
  <c r="BP360" i="1" s="1"/>
  <c r="AN360" i="1"/>
  <c r="BO360" i="1" s="1"/>
  <c r="AM360" i="1"/>
  <c r="BN360" i="1" s="1"/>
  <c r="AL360" i="1"/>
  <c r="BM360" i="1" s="1"/>
  <c r="AK360" i="1"/>
  <c r="BL360" i="1" s="1"/>
  <c r="AJ360" i="1"/>
  <c r="BK360" i="1" s="1"/>
  <c r="AI360" i="1"/>
  <c r="BJ360" i="1" s="1"/>
  <c r="AH360" i="1"/>
  <c r="BI360" i="1" s="1"/>
  <c r="AE360" i="1"/>
  <c r="BF360" i="1" s="1"/>
  <c r="AD360" i="1"/>
  <c r="BE360" i="1" s="1"/>
  <c r="AU359" i="1"/>
  <c r="AS359" i="1"/>
  <c r="AQ359" i="1"/>
  <c r="BR359" i="1" s="1"/>
  <c r="AP359" i="1"/>
  <c r="BQ359" i="1" s="1"/>
  <c r="AO359" i="1"/>
  <c r="BP359" i="1" s="1"/>
  <c r="AN359" i="1"/>
  <c r="BO359" i="1" s="1"/>
  <c r="AM359" i="1"/>
  <c r="BN359" i="1" s="1"/>
  <c r="AL359" i="1"/>
  <c r="BM359" i="1" s="1"/>
  <c r="AK359" i="1"/>
  <c r="BL359" i="1" s="1"/>
  <c r="AJ359" i="1"/>
  <c r="BK359" i="1" s="1"/>
  <c r="AI359" i="1"/>
  <c r="BJ359" i="1" s="1"/>
  <c r="AH359" i="1"/>
  <c r="BI359" i="1" s="1"/>
  <c r="AE359" i="1"/>
  <c r="BF359" i="1" s="1"/>
  <c r="AD359" i="1"/>
  <c r="BE359" i="1" s="1"/>
  <c r="AU358" i="1"/>
  <c r="AS358" i="1"/>
  <c r="AQ358" i="1"/>
  <c r="BR358" i="1" s="1"/>
  <c r="AP358" i="1"/>
  <c r="BQ358" i="1" s="1"/>
  <c r="AO358" i="1"/>
  <c r="BP358" i="1" s="1"/>
  <c r="AN358" i="1"/>
  <c r="BO358" i="1" s="1"/>
  <c r="AM358" i="1"/>
  <c r="BN358" i="1" s="1"/>
  <c r="AL358" i="1"/>
  <c r="BM358" i="1" s="1"/>
  <c r="AK358" i="1"/>
  <c r="BL358" i="1" s="1"/>
  <c r="AJ358" i="1"/>
  <c r="BK358" i="1" s="1"/>
  <c r="AI358" i="1"/>
  <c r="BJ358" i="1" s="1"/>
  <c r="AH358" i="1"/>
  <c r="BI358" i="1" s="1"/>
  <c r="AE358" i="1"/>
  <c r="BF358" i="1" s="1"/>
  <c r="AD358" i="1"/>
  <c r="BE358" i="1" s="1"/>
  <c r="AU357" i="1"/>
  <c r="AS357" i="1"/>
  <c r="BT357" i="1" s="1"/>
  <c r="AQ357" i="1"/>
  <c r="BR357" i="1" s="1"/>
  <c r="AP357" i="1"/>
  <c r="BQ357" i="1" s="1"/>
  <c r="AO357" i="1"/>
  <c r="BP357" i="1" s="1"/>
  <c r="AN357" i="1"/>
  <c r="BO357" i="1" s="1"/>
  <c r="AM357" i="1"/>
  <c r="BN357" i="1" s="1"/>
  <c r="AL357" i="1"/>
  <c r="BM357" i="1" s="1"/>
  <c r="AK357" i="1"/>
  <c r="BL357" i="1" s="1"/>
  <c r="AJ357" i="1"/>
  <c r="BK357" i="1" s="1"/>
  <c r="AI357" i="1"/>
  <c r="BJ357" i="1" s="1"/>
  <c r="AH357" i="1"/>
  <c r="BI357" i="1" s="1"/>
  <c r="AE357" i="1"/>
  <c r="BF357" i="1" s="1"/>
  <c r="AD357" i="1"/>
  <c r="BE357" i="1" s="1"/>
  <c r="AU356" i="1"/>
  <c r="AS356" i="1"/>
  <c r="AQ356" i="1"/>
  <c r="BR356" i="1" s="1"/>
  <c r="AP356" i="1"/>
  <c r="BQ356" i="1" s="1"/>
  <c r="AO356" i="1"/>
  <c r="BP356" i="1" s="1"/>
  <c r="AN356" i="1"/>
  <c r="BO356" i="1" s="1"/>
  <c r="AM356" i="1"/>
  <c r="BN356" i="1" s="1"/>
  <c r="AL356" i="1"/>
  <c r="BM356" i="1" s="1"/>
  <c r="AK356" i="1"/>
  <c r="BL356" i="1" s="1"/>
  <c r="AJ356" i="1"/>
  <c r="BK356" i="1" s="1"/>
  <c r="AI356" i="1"/>
  <c r="BJ356" i="1" s="1"/>
  <c r="AH356" i="1"/>
  <c r="BI356" i="1" s="1"/>
  <c r="AE356" i="1"/>
  <c r="BF356" i="1" s="1"/>
  <c r="AD356" i="1"/>
  <c r="BE356" i="1" s="1"/>
  <c r="AU355" i="1"/>
  <c r="AS355" i="1"/>
  <c r="AQ355" i="1"/>
  <c r="BR355" i="1" s="1"/>
  <c r="AP355" i="1"/>
  <c r="BQ355" i="1" s="1"/>
  <c r="AO355" i="1"/>
  <c r="BP355" i="1" s="1"/>
  <c r="AN355" i="1"/>
  <c r="BO355" i="1" s="1"/>
  <c r="AM355" i="1"/>
  <c r="BN355" i="1" s="1"/>
  <c r="AL355" i="1"/>
  <c r="BM355" i="1" s="1"/>
  <c r="AK355" i="1"/>
  <c r="BL355" i="1" s="1"/>
  <c r="AJ355" i="1"/>
  <c r="BK355" i="1" s="1"/>
  <c r="AI355" i="1"/>
  <c r="BJ355" i="1" s="1"/>
  <c r="AH355" i="1"/>
  <c r="BI355" i="1" s="1"/>
  <c r="AE355" i="1"/>
  <c r="BF355" i="1" s="1"/>
  <c r="AD355" i="1"/>
  <c r="BE355" i="1" s="1"/>
  <c r="AU354" i="1"/>
  <c r="AS354" i="1"/>
  <c r="AQ354" i="1"/>
  <c r="BR354" i="1" s="1"/>
  <c r="AP354" i="1"/>
  <c r="BQ354" i="1" s="1"/>
  <c r="AO354" i="1"/>
  <c r="BP354" i="1" s="1"/>
  <c r="AN354" i="1"/>
  <c r="BO354" i="1" s="1"/>
  <c r="AM354" i="1"/>
  <c r="BN354" i="1" s="1"/>
  <c r="AL354" i="1"/>
  <c r="BM354" i="1" s="1"/>
  <c r="AK354" i="1"/>
  <c r="BL354" i="1" s="1"/>
  <c r="AJ354" i="1"/>
  <c r="BK354" i="1" s="1"/>
  <c r="AI354" i="1"/>
  <c r="BJ354" i="1" s="1"/>
  <c r="AH354" i="1"/>
  <c r="BI354" i="1" s="1"/>
  <c r="AE354" i="1"/>
  <c r="BF354" i="1" s="1"/>
  <c r="AD354" i="1"/>
  <c r="BE354" i="1" s="1"/>
  <c r="AU353" i="1"/>
  <c r="AS353" i="1"/>
  <c r="AQ353" i="1"/>
  <c r="BR353" i="1" s="1"/>
  <c r="AP353" i="1"/>
  <c r="BQ353" i="1" s="1"/>
  <c r="AO353" i="1"/>
  <c r="BP353" i="1" s="1"/>
  <c r="AN353" i="1"/>
  <c r="BO353" i="1" s="1"/>
  <c r="AM353" i="1"/>
  <c r="BN353" i="1" s="1"/>
  <c r="AL353" i="1"/>
  <c r="BM353" i="1" s="1"/>
  <c r="AK353" i="1"/>
  <c r="BL353" i="1" s="1"/>
  <c r="AJ353" i="1"/>
  <c r="BK353" i="1" s="1"/>
  <c r="AI353" i="1"/>
  <c r="BJ353" i="1" s="1"/>
  <c r="AH353" i="1"/>
  <c r="BI353" i="1" s="1"/>
  <c r="AE353" i="1"/>
  <c r="BF353" i="1" s="1"/>
  <c r="AD353" i="1"/>
  <c r="BE353" i="1" s="1"/>
  <c r="AU352" i="1"/>
  <c r="AS352" i="1"/>
  <c r="AQ352" i="1"/>
  <c r="BR352" i="1" s="1"/>
  <c r="AP352" i="1"/>
  <c r="BQ352" i="1" s="1"/>
  <c r="AO352" i="1"/>
  <c r="BP352" i="1" s="1"/>
  <c r="AN352" i="1"/>
  <c r="BO352" i="1" s="1"/>
  <c r="AM352" i="1"/>
  <c r="BN352" i="1" s="1"/>
  <c r="AL352" i="1"/>
  <c r="BM352" i="1" s="1"/>
  <c r="AK352" i="1"/>
  <c r="BL352" i="1" s="1"/>
  <c r="AJ352" i="1"/>
  <c r="BK352" i="1" s="1"/>
  <c r="AI352" i="1"/>
  <c r="BJ352" i="1" s="1"/>
  <c r="AH352" i="1"/>
  <c r="BI352" i="1" s="1"/>
  <c r="AE352" i="1"/>
  <c r="BF352" i="1" s="1"/>
  <c r="AD352" i="1"/>
  <c r="BE352" i="1" s="1"/>
  <c r="AU351" i="1"/>
  <c r="AS351" i="1"/>
  <c r="AQ351" i="1"/>
  <c r="BR351" i="1" s="1"/>
  <c r="AP351" i="1"/>
  <c r="BQ351" i="1" s="1"/>
  <c r="AO351" i="1"/>
  <c r="BP351" i="1" s="1"/>
  <c r="AN351" i="1"/>
  <c r="BO351" i="1" s="1"/>
  <c r="AM351" i="1"/>
  <c r="BN351" i="1" s="1"/>
  <c r="AL351" i="1"/>
  <c r="BM351" i="1" s="1"/>
  <c r="AK351" i="1"/>
  <c r="BL351" i="1" s="1"/>
  <c r="AJ351" i="1"/>
  <c r="BK351" i="1" s="1"/>
  <c r="AI351" i="1"/>
  <c r="BJ351" i="1" s="1"/>
  <c r="AH351" i="1"/>
  <c r="BI351" i="1" s="1"/>
  <c r="AE351" i="1"/>
  <c r="BF351" i="1" s="1"/>
  <c r="AD351" i="1"/>
  <c r="BE351" i="1" s="1"/>
  <c r="AU350" i="1"/>
  <c r="AS350" i="1"/>
  <c r="AQ350" i="1"/>
  <c r="BR350" i="1" s="1"/>
  <c r="AP350" i="1"/>
  <c r="BQ350" i="1" s="1"/>
  <c r="AO350" i="1"/>
  <c r="BP350" i="1" s="1"/>
  <c r="AN350" i="1"/>
  <c r="BO350" i="1" s="1"/>
  <c r="AM350" i="1"/>
  <c r="BN350" i="1" s="1"/>
  <c r="AL350" i="1"/>
  <c r="BM350" i="1" s="1"/>
  <c r="AK350" i="1"/>
  <c r="BL350" i="1" s="1"/>
  <c r="AJ350" i="1"/>
  <c r="BK350" i="1" s="1"/>
  <c r="AI350" i="1"/>
  <c r="BJ350" i="1" s="1"/>
  <c r="AH350" i="1"/>
  <c r="BI350" i="1" s="1"/>
  <c r="AE350" i="1"/>
  <c r="BF350" i="1" s="1"/>
  <c r="AD350" i="1"/>
  <c r="BE350" i="1" s="1"/>
  <c r="AU349" i="1"/>
  <c r="AS349" i="1"/>
  <c r="BT349" i="1" s="1"/>
  <c r="AQ349" i="1"/>
  <c r="BR349" i="1" s="1"/>
  <c r="AP349" i="1"/>
  <c r="BQ349" i="1" s="1"/>
  <c r="AO349" i="1"/>
  <c r="BP349" i="1" s="1"/>
  <c r="AN349" i="1"/>
  <c r="BO349" i="1" s="1"/>
  <c r="AM349" i="1"/>
  <c r="BN349" i="1" s="1"/>
  <c r="AL349" i="1"/>
  <c r="BM349" i="1" s="1"/>
  <c r="AK349" i="1"/>
  <c r="BL349" i="1" s="1"/>
  <c r="AJ349" i="1"/>
  <c r="BK349" i="1" s="1"/>
  <c r="AI349" i="1"/>
  <c r="BJ349" i="1" s="1"/>
  <c r="AH349" i="1"/>
  <c r="BI349" i="1" s="1"/>
  <c r="AE349" i="1"/>
  <c r="BF349" i="1" s="1"/>
  <c r="AD349" i="1"/>
  <c r="BE349" i="1" s="1"/>
  <c r="AU348" i="1"/>
  <c r="AS348" i="1"/>
  <c r="AQ348" i="1"/>
  <c r="BR348" i="1" s="1"/>
  <c r="AP348" i="1"/>
  <c r="BQ348" i="1" s="1"/>
  <c r="AO348" i="1"/>
  <c r="BP348" i="1" s="1"/>
  <c r="AN348" i="1"/>
  <c r="BO348" i="1" s="1"/>
  <c r="AM348" i="1"/>
  <c r="BN348" i="1" s="1"/>
  <c r="AL348" i="1"/>
  <c r="BM348" i="1" s="1"/>
  <c r="AK348" i="1"/>
  <c r="BL348" i="1" s="1"/>
  <c r="AJ348" i="1"/>
  <c r="BK348" i="1" s="1"/>
  <c r="AI348" i="1"/>
  <c r="BJ348" i="1" s="1"/>
  <c r="AH348" i="1"/>
  <c r="BI348" i="1" s="1"/>
  <c r="AE348" i="1"/>
  <c r="BF348" i="1" s="1"/>
  <c r="AD348" i="1"/>
  <c r="BE348" i="1" s="1"/>
  <c r="AU347" i="1"/>
  <c r="AS347" i="1"/>
  <c r="AQ347" i="1"/>
  <c r="BR347" i="1" s="1"/>
  <c r="AP347" i="1"/>
  <c r="BQ347" i="1" s="1"/>
  <c r="AO347" i="1"/>
  <c r="BP347" i="1" s="1"/>
  <c r="AN347" i="1"/>
  <c r="BO347" i="1" s="1"/>
  <c r="AM347" i="1"/>
  <c r="BN347" i="1" s="1"/>
  <c r="AL347" i="1"/>
  <c r="BM347" i="1" s="1"/>
  <c r="AK347" i="1"/>
  <c r="BL347" i="1" s="1"/>
  <c r="AJ347" i="1"/>
  <c r="BK347" i="1" s="1"/>
  <c r="AI347" i="1"/>
  <c r="BJ347" i="1" s="1"/>
  <c r="AH347" i="1"/>
  <c r="BI347" i="1" s="1"/>
  <c r="AE347" i="1"/>
  <c r="BF347" i="1" s="1"/>
  <c r="AD347" i="1"/>
  <c r="BE347" i="1" s="1"/>
  <c r="AU346" i="1"/>
  <c r="AS346" i="1"/>
  <c r="AQ346" i="1"/>
  <c r="BR346" i="1" s="1"/>
  <c r="AP346" i="1"/>
  <c r="BQ346" i="1" s="1"/>
  <c r="AO346" i="1"/>
  <c r="BP346" i="1" s="1"/>
  <c r="AN346" i="1"/>
  <c r="BO346" i="1" s="1"/>
  <c r="AM346" i="1"/>
  <c r="BN346" i="1" s="1"/>
  <c r="AL346" i="1"/>
  <c r="BM346" i="1" s="1"/>
  <c r="AK346" i="1"/>
  <c r="BL346" i="1" s="1"/>
  <c r="AJ346" i="1"/>
  <c r="BK346" i="1" s="1"/>
  <c r="AI346" i="1"/>
  <c r="BJ346" i="1" s="1"/>
  <c r="AH346" i="1"/>
  <c r="BI346" i="1" s="1"/>
  <c r="AE346" i="1"/>
  <c r="BF346" i="1" s="1"/>
  <c r="AD346" i="1"/>
  <c r="BE346" i="1" s="1"/>
  <c r="AU345" i="1"/>
  <c r="AS345" i="1"/>
  <c r="AQ345" i="1"/>
  <c r="BR345" i="1" s="1"/>
  <c r="AP345" i="1"/>
  <c r="BQ345" i="1" s="1"/>
  <c r="AO345" i="1"/>
  <c r="BP345" i="1" s="1"/>
  <c r="AN345" i="1"/>
  <c r="BO345" i="1" s="1"/>
  <c r="AM345" i="1"/>
  <c r="BN345" i="1" s="1"/>
  <c r="AL345" i="1"/>
  <c r="BM345" i="1" s="1"/>
  <c r="AK345" i="1"/>
  <c r="BL345" i="1" s="1"/>
  <c r="AJ345" i="1"/>
  <c r="BK345" i="1" s="1"/>
  <c r="AI345" i="1"/>
  <c r="BJ345" i="1" s="1"/>
  <c r="AH345" i="1"/>
  <c r="BI345" i="1" s="1"/>
  <c r="AE345" i="1"/>
  <c r="BF345" i="1" s="1"/>
  <c r="AD345" i="1"/>
  <c r="BE345" i="1" s="1"/>
  <c r="AU344" i="1"/>
  <c r="AS344" i="1"/>
  <c r="AQ344" i="1"/>
  <c r="BR344" i="1" s="1"/>
  <c r="AP344" i="1"/>
  <c r="BQ344" i="1" s="1"/>
  <c r="AO344" i="1"/>
  <c r="BP344" i="1" s="1"/>
  <c r="AN344" i="1"/>
  <c r="BO344" i="1" s="1"/>
  <c r="AM344" i="1"/>
  <c r="BN344" i="1" s="1"/>
  <c r="AL344" i="1"/>
  <c r="BM344" i="1" s="1"/>
  <c r="AK344" i="1"/>
  <c r="BL344" i="1" s="1"/>
  <c r="AJ344" i="1"/>
  <c r="BK344" i="1" s="1"/>
  <c r="AI344" i="1"/>
  <c r="BJ344" i="1" s="1"/>
  <c r="AH344" i="1"/>
  <c r="BI344" i="1" s="1"/>
  <c r="AE344" i="1"/>
  <c r="BF344" i="1" s="1"/>
  <c r="AD344" i="1"/>
  <c r="BE344" i="1" s="1"/>
  <c r="AU343" i="1"/>
  <c r="AS343" i="1"/>
  <c r="AQ343" i="1"/>
  <c r="BR343" i="1" s="1"/>
  <c r="AP343" i="1"/>
  <c r="BQ343" i="1" s="1"/>
  <c r="AO343" i="1"/>
  <c r="BP343" i="1" s="1"/>
  <c r="AN343" i="1"/>
  <c r="BO343" i="1" s="1"/>
  <c r="AM343" i="1"/>
  <c r="BN343" i="1" s="1"/>
  <c r="AL343" i="1"/>
  <c r="BM343" i="1" s="1"/>
  <c r="AK343" i="1"/>
  <c r="BL343" i="1" s="1"/>
  <c r="AJ343" i="1"/>
  <c r="BK343" i="1" s="1"/>
  <c r="AI343" i="1"/>
  <c r="BJ343" i="1" s="1"/>
  <c r="AH343" i="1"/>
  <c r="BI343" i="1" s="1"/>
  <c r="AE343" i="1"/>
  <c r="BF343" i="1" s="1"/>
  <c r="AD343" i="1"/>
  <c r="BE343" i="1" s="1"/>
  <c r="AU342" i="1"/>
  <c r="AS342" i="1"/>
  <c r="AQ342" i="1"/>
  <c r="BR342" i="1" s="1"/>
  <c r="AP342" i="1"/>
  <c r="BQ342" i="1" s="1"/>
  <c r="AO342" i="1"/>
  <c r="BP342" i="1" s="1"/>
  <c r="AN342" i="1"/>
  <c r="BO342" i="1" s="1"/>
  <c r="AM342" i="1"/>
  <c r="BN342" i="1" s="1"/>
  <c r="AL342" i="1"/>
  <c r="BM342" i="1" s="1"/>
  <c r="AK342" i="1"/>
  <c r="BL342" i="1" s="1"/>
  <c r="AJ342" i="1"/>
  <c r="BK342" i="1" s="1"/>
  <c r="AI342" i="1"/>
  <c r="BJ342" i="1" s="1"/>
  <c r="AH342" i="1"/>
  <c r="BI342" i="1" s="1"/>
  <c r="AE342" i="1"/>
  <c r="BF342" i="1" s="1"/>
  <c r="AD342" i="1"/>
  <c r="BE342" i="1" s="1"/>
  <c r="AU341" i="1"/>
  <c r="AS341" i="1"/>
  <c r="AQ341" i="1"/>
  <c r="BR341" i="1" s="1"/>
  <c r="AP341" i="1"/>
  <c r="BQ341" i="1" s="1"/>
  <c r="AO341" i="1"/>
  <c r="BP341" i="1" s="1"/>
  <c r="AN341" i="1"/>
  <c r="BO341" i="1" s="1"/>
  <c r="AM341" i="1"/>
  <c r="BN341" i="1" s="1"/>
  <c r="AL341" i="1"/>
  <c r="BM341" i="1" s="1"/>
  <c r="AK341" i="1"/>
  <c r="BL341" i="1" s="1"/>
  <c r="AJ341" i="1"/>
  <c r="BK341" i="1" s="1"/>
  <c r="AI341" i="1"/>
  <c r="BJ341" i="1" s="1"/>
  <c r="AH341" i="1"/>
  <c r="BI341" i="1" s="1"/>
  <c r="AE341" i="1"/>
  <c r="BF341" i="1" s="1"/>
  <c r="AD341" i="1"/>
  <c r="BE341" i="1" s="1"/>
  <c r="AU340" i="1"/>
  <c r="AS340" i="1"/>
  <c r="AQ340" i="1"/>
  <c r="BR340" i="1" s="1"/>
  <c r="AP340" i="1"/>
  <c r="BQ340" i="1" s="1"/>
  <c r="AO340" i="1"/>
  <c r="BP340" i="1" s="1"/>
  <c r="AN340" i="1"/>
  <c r="BO340" i="1" s="1"/>
  <c r="AM340" i="1"/>
  <c r="BN340" i="1" s="1"/>
  <c r="AL340" i="1"/>
  <c r="BM340" i="1" s="1"/>
  <c r="AK340" i="1"/>
  <c r="BL340" i="1" s="1"/>
  <c r="AJ340" i="1"/>
  <c r="BK340" i="1" s="1"/>
  <c r="AI340" i="1"/>
  <c r="BJ340" i="1" s="1"/>
  <c r="AH340" i="1"/>
  <c r="BI340" i="1" s="1"/>
  <c r="AE340" i="1"/>
  <c r="BF340" i="1" s="1"/>
  <c r="AD340" i="1"/>
  <c r="BE340" i="1" s="1"/>
  <c r="AU339" i="1"/>
  <c r="AS339" i="1"/>
  <c r="AQ339" i="1"/>
  <c r="BR339" i="1" s="1"/>
  <c r="AP339" i="1"/>
  <c r="BQ339" i="1" s="1"/>
  <c r="AO339" i="1"/>
  <c r="BP339" i="1" s="1"/>
  <c r="AN339" i="1"/>
  <c r="BO339" i="1" s="1"/>
  <c r="AM339" i="1"/>
  <c r="BN339" i="1" s="1"/>
  <c r="AL339" i="1"/>
  <c r="BM339" i="1" s="1"/>
  <c r="AK339" i="1"/>
  <c r="BL339" i="1" s="1"/>
  <c r="AJ339" i="1"/>
  <c r="BK339" i="1" s="1"/>
  <c r="AI339" i="1"/>
  <c r="BJ339" i="1" s="1"/>
  <c r="AH339" i="1"/>
  <c r="BI339" i="1" s="1"/>
  <c r="AE339" i="1"/>
  <c r="BF339" i="1" s="1"/>
  <c r="AD339" i="1"/>
  <c r="BE339" i="1" s="1"/>
  <c r="AU338" i="1"/>
  <c r="AS338" i="1"/>
  <c r="AQ338" i="1"/>
  <c r="BR338" i="1" s="1"/>
  <c r="AP338" i="1"/>
  <c r="BQ338" i="1" s="1"/>
  <c r="AO338" i="1"/>
  <c r="BP338" i="1" s="1"/>
  <c r="AN338" i="1"/>
  <c r="BO338" i="1" s="1"/>
  <c r="AM338" i="1"/>
  <c r="BN338" i="1" s="1"/>
  <c r="AL338" i="1"/>
  <c r="BM338" i="1" s="1"/>
  <c r="AK338" i="1"/>
  <c r="BL338" i="1" s="1"/>
  <c r="AJ338" i="1"/>
  <c r="BK338" i="1" s="1"/>
  <c r="AI338" i="1"/>
  <c r="BJ338" i="1" s="1"/>
  <c r="AH338" i="1"/>
  <c r="BI338" i="1" s="1"/>
  <c r="AE338" i="1"/>
  <c r="BF338" i="1" s="1"/>
  <c r="AD338" i="1"/>
  <c r="BE338" i="1" s="1"/>
  <c r="AU337" i="1"/>
  <c r="AS337" i="1"/>
  <c r="AQ337" i="1"/>
  <c r="BR337" i="1" s="1"/>
  <c r="AP337" i="1"/>
  <c r="BQ337" i="1" s="1"/>
  <c r="AO337" i="1"/>
  <c r="BP337" i="1" s="1"/>
  <c r="AN337" i="1"/>
  <c r="BO337" i="1" s="1"/>
  <c r="AM337" i="1"/>
  <c r="BN337" i="1" s="1"/>
  <c r="AL337" i="1"/>
  <c r="BM337" i="1" s="1"/>
  <c r="AK337" i="1"/>
  <c r="BL337" i="1" s="1"/>
  <c r="AJ337" i="1"/>
  <c r="BK337" i="1" s="1"/>
  <c r="AI337" i="1"/>
  <c r="BJ337" i="1" s="1"/>
  <c r="AH337" i="1"/>
  <c r="BI337" i="1" s="1"/>
  <c r="AE337" i="1"/>
  <c r="BF337" i="1" s="1"/>
  <c r="AD337" i="1"/>
  <c r="BE337" i="1" s="1"/>
  <c r="AU336" i="1"/>
  <c r="AS336" i="1"/>
  <c r="AQ336" i="1"/>
  <c r="BR336" i="1" s="1"/>
  <c r="AP336" i="1"/>
  <c r="BQ336" i="1" s="1"/>
  <c r="AO336" i="1"/>
  <c r="BP336" i="1" s="1"/>
  <c r="AN336" i="1"/>
  <c r="BO336" i="1" s="1"/>
  <c r="AM336" i="1"/>
  <c r="BN336" i="1" s="1"/>
  <c r="AL336" i="1"/>
  <c r="BM336" i="1" s="1"/>
  <c r="AK336" i="1"/>
  <c r="BL336" i="1" s="1"/>
  <c r="AJ336" i="1"/>
  <c r="BK336" i="1" s="1"/>
  <c r="AI336" i="1"/>
  <c r="BJ336" i="1" s="1"/>
  <c r="AH336" i="1"/>
  <c r="BI336" i="1" s="1"/>
  <c r="AE336" i="1"/>
  <c r="BF336" i="1" s="1"/>
  <c r="AD336" i="1"/>
  <c r="BE336" i="1" s="1"/>
  <c r="AU335" i="1"/>
  <c r="AS335" i="1"/>
  <c r="AQ335" i="1"/>
  <c r="BR335" i="1" s="1"/>
  <c r="AP335" i="1"/>
  <c r="BQ335" i="1" s="1"/>
  <c r="AO335" i="1"/>
  <c r="BP335" i="1" s="1"/>
  <c r="AN335" i="1"/>
  <c r="BO335" i="1" s="1"/>
  <c r="AM335" i="1"/>
  <c r="BN335" i="1" s="1"/>
  <c r="AL335" i="1"/>
  <c r="BM335" i="1" s="1"/>
  <c r="AK335" i="1"/>
  <c r="BL335" i="1" s="1"/>
  <c r="AJ335" i="1"/>
  <c r="BK335" i="1" s="1"/>
  <c r="AI335" i="1"/>
  <c r="BJ335" i="1" s="1"/>
  <c r="AH335" i="1"/>
  <c r="BI335" i="1" s="1"/>
  <c r="AE335" i="1"/>
  <c r="BF335" i="1" s="1"/>
  <c r="AD335" i="1"/>
  <c r="BE335" i="1" s="1"/>
  <c r="AU334" i="1"/>
  <c r="AS334" i="1"/>
  <c r="AQ334" i="1"/>
  <c r="BR334" i="1" s="1"/>
  <c r="AP334" i="1"/>
  <c r="BQ334" i="1" s="1"/>
  <c r="AO334" i="1"/>
  <c r="BP334" i="1" s="1"/>
  <c r="AN334" i="1"/>
  <c r="BO334" i="1" s="1"/>
  <c r="AM334" i="1"/>
  <c r="BN334" i="1" s="1"/>
  <c r="AL334" i="1"/>
  <c r="BM334" i="1" s="1"/>
  <c r="AK334" i="1"/>
  <c r="BL334" i="1" s="1"/>
  <c r="AJ334" i="1"/>
  <c r="BK334" i="1" s="1"/>
  <c r="AI334" i="1"/>
  <c r="BJ334" i="1" s="1"/>
  <c r="AH334" i="1"/>
  <c r="BI334" i="1" s="1"/>
  <c r="AE334" i="1"/>
  <c r="BF334" i="1" s="1"/>
  <c r="AD334" i="1"/>
  <c r="BE334" i="1" s="1"/>
  <c r="AU333" i="1"/>
  <c r="AS333" i="1"/>
  <c r="BT333" i="1" s="1"/>
  <c r="AQ333" i="1"/>
  <c r="BR333" i="1" s="1"/>
  <c r="AP333" i="1"/>
  <c r="BQ333" i="1" s="1"/>
  <c r="AO333" i="1"/>
  <c r="BP333" i="1" s="1"/>
  <c r="AN333" i="1"/>
  <c r="BO333" i="1" s="1"/>
  <c r="AM333" i="1"/>
  <c r="BN333" i="1" s="1"/>
  <c r="AL333" i="1"/>
  <c r="BM333" i="1" s="1"/>
  <c r="AK333" i="1"/>
  <c r="BL333" i="1" s="1"/>
  <c r="AJ333" i="1"/>
  <c r="BK333" i="1" s="1"/>
  <c r="AI333" i="1"/>
  <c r="BJ333" i="1" s="1"/>
  <c r="AH333" i="1"/>
  <c r="BI333" i="1" s="1"/>
  <c r="AE333" i="1"/>
  <c r="BF333" i="1" s="1"/>
  <c r="AD333" i="1"/>
  <c r="BE333" i="1" s="1"/>
  <c r="AU332" i="1"/>
  <c r="AS332" i="1"/>
  <c r="AQ332" i="1"/>
  <c r="BR332" i="1" s="1"/>
  <c r="AP332" i="1"/>
  <c r="BQ332" i="1" s="1"/>
  <c r="AO332" i="1"/>
  <c r="BP332" i="1" s="1"/>
  <c r="AN332" i="1"/>
  <c r="BO332" i="1" s="1"/>
  <c r="AM332" i="1"/>
  <c r="BN332" i="1" s="1"/>
  <c r="AL332" i="1"/>
  <c r="BM332" i="1" s="1"/>
  <c r="AK332" i="1"/>
  <c r="BL332" i="1" s="1"/>
  <c r="AJ332" i="1"/>
  <c r="BK332" i="1" s="1"/>
  <c r="AI332" i="1"/>
  <c r="BJ332" i="1" s="1"/>
  <c r="AH332" i="1"/>
  <c r="BI332" i="1" s="1"/>
  <c r="AE332" i="1"/>
  <c r="BF332" i="1" s="1"/>
  <c r="AD332" i="1"/>
  <c r="BE332" i="1" s="1"/>
  <c r="AU331" i="1"/>
  <c r="AS331" i="1"/>
  <c r="AQ331" i="1"/>
  <c r="BR331" i="1" s="1"/>
  <c r="AP331" i="1"/>
  <c r="BQ331" i="1" s="1"/>
  <c r="AO331" i="1"/>
  <c r="BP331" i="1" s="1"/>
  <c r="AN331" i="1"/>
  <c r="BO331" i="1" s="1"/>
  <c r="AM331" i="1"/>
  <c r="BN331" i="1" s="1"/>
  <c r="AL331" i="1"/>
  <c r="BM331" i="1" s="1"/>
  <c r="AK331" i="1"/>
  <c r="BL331" i="1" s="1"/>
  <c r="AJ331" i="1"/>
  <c r="BK331" i="1" s="1"/>
  <c r="AI331" i="1"/>
  <c r="BJ331" i="1" s="1"/>
  <c r="AH331" i="1"/>
  <c r="BI331" i="1" s="1"/>
  <c r="AE331" i="1"/>
  <c r="BF331" i="1" s="1"/>
  <c r="AD331" i="1"/>
  <c r="BE331" i="1" s="1"/>
  <c r="AU330" i="1"/>
  <c r="AS330" i="1"/>
  <c r="AQ330" i="1"/>
  <c r="BR330" i="1" s="1"/>
  <c r="AP330" i="1"/>
  <c r="BQ330" i="1" s="1"/>
  <c r="AO330" i="1"/>
  <c r="BP330" i="1" s="1"/>
  <c r="AN330" i="1"/>
  <c r="BO330" i="1" s="1"/>
  <c r="AM330" i="1"/>
  <c r="BN330" i="1" s="1"/>
  <c r="AL330" i="1"/>
  <c r="BM330" i="1" s="1"/>
  <c r="AK330" i="1"/>
  <c r="BL330" i="1" s="1"/>
  <c r="AJ330" i="1"/>
  <c r="BK330" i="1" s="1"/>
  <c r="AI330" i="1"/>
  <c r="BJ330" i="1" s="1"/>
  <c r="AH330" i="1"/>
  <c r="BI330" i="1" s="1"/>
  <c r="AE330" i="1"/>
  <c r="BF330" i="1" s="1"/>
  <c r="AD330" i="1"/>
  <c r="BE330" i="1" s="1"/>
  <c r="AU329" i="1"/>
  <c r="AS329" i="1"/>
  <c r="AQ329" i="1"/>
  <c r="BR329" i="1" s="1"/>
  <c r="AP329" i="1"/>
  <c r="BQ329" i="1" s="1"/>
  <c r="AO329" i="1"/>
  <c r="BP329" i="1" s="1"/>
  <c r="AN329" i="1"/>
  <c r="BO329" i="1" s="1"/>
  <c r="AM329" i="1"/>
  <c r="BN329" i="1" s="1"/>
  <c r="AL329" i="1"/>
  <c r="BM329" i="1" s="1"/>
  <c r="AK329" i="1"/>
  <c r="BL329" i="1" s="1"/>
  <c r="AJ329" i="1"/>
  <c r="BK329" i="1" s="1"/>
  <c r="AI329" i="1"/>
  <c r="BJ329" i="1" s="1"/>
  <c r="AH329" i="1"/>
  <c r="BI329" i="1" s="1"/>
  <c r="AE329" i="1"/>
  <c r="BF329" i="1" s="1"/>
  <c r="AD329" i="1"/>
  <c r="BE329" i="1" s="1"/>
  <c r="AU328" i="1"/>
  <c r="AS328" i="1"/>
  <c r="AQ328" i="1"/>
  <c r="BR328" i="1" s="1"/>
  <c r="AP328" i="1"/>
  <c r="BQ328" i="1" s="1"/>
  <c r="AO328" i="1"/>
  <c r="BP328" i="1" s="1"/>
  <c r="AN328" i="1"/>
  <c r="BO328" i="1" s="1"/>
  <c r="AM328" i="1"/>
  <c r="BN328" i="1" s="1"/>
  <c r="AL328" i="1"/>
  <c r="BM328" i="1" s="1"/>
  <c r="AK328" i="1"/>
  <c r="BL328" i="1" s="1"/>
  <c r="AJ328" i="1"/>
  <c r="BK328" i="1" s="1"/>
  <c r="AI328" i="1"/>
  <c r="BJ328" i="1" s="1"/>
  <c r="AH328" i="1"/>
  <c r="BI328" i="1" s="1"/>
  <c r="AE328" i="1"/>
  <c r="BF328" i="1" s="1"/>
  <c r="AD328" i="1"/>
  <c r="BE328" i="1" s="1"/>
  <c r="AU327" i="1"/>
  <c r="AS327" i="1"/>
  <c r="AQ327" i="1"/>
  <c r="BR327" i="1" s="1"/>
  <c r="AP327" i="1"/>
  <c r="BQ327" i="1" s="1"/>
  <c r="AO327" i="1"/>
  <c r="BP327" i="1" s="1"/>
  <c r="AN327" i="1"/>
  <c r="BO327" i="1" s="1"/>
  <c r="AM327" i="1"/>
  <c r="BN327" i="1" s="1"/>
  <c r="AL327" i="1"/>
  <c r="BM327" i="1" s="1"/>
  <c r="AK327" i="1"/>
  <c r="BL327" i="1" s="1"/>
  <c r="AJ327" i="1"/>
  <c r="BK327" i="1" s="1"/>
  <c r="AI327" i="1"/>
  <c r="BJ327" i="1" s="1"/>
  <c r="AH327" i="1"/>
  <c r="BI327" i="1" s="1"/>
  <c r="AE327" i="1"/>
  <c r="BF327" i="1" s="1"/>
  <c r="AD327" i="1"/>
  <c r="BE327" i="1" s="1"/>
  <c r="AU326" i="1"/>
  <c r="AS326" i="1"/>
  <c r="AQ326" i="1"/>
  <c r="BR326" i="1" s="1"/>
  <c r="AP326" i="1"/>
  <c r="BQ326" i="1" s="1"/>
  <c r="AO326" i="1"/>
  <c r="BP326" i="1" s="1"/>
  <c r="AN326" i="1"/>
  <c r="BO326" i="1" s="1"/>
  <c r="AM326" i="1"/>
  <c r="BN326" i="1" s="1"/>
  <c r="AL326" i="1"/>
  <c r="BM326" i="1" s="1"/>
  <c r="AK326" i="1"/>
  <c r="BL326" i="1" s="1"/>
  <c r="AJ326" i="1"/>
  <c r="BK326" i="1" s="1"/>
  <c r="AI326" i="1"/>
  <c r="BJ326" i="1" s="1"/>
  <c r="AH326" i="1"/>
  <c r="BI326" i="1" s="1"/>
  <c r="AE326" i="1"/>
  <c r="BF326" i="1" s="1"/>
  <c r="AD326" i="1"/>
  <c r="BE326" i="1" s="1"/>
  <c r="AU325" i="1"/>
  <c r="AS325" i="1"/>
  <c r="BT325" i="1" s="1"/>
  <c r="AQ325" i="1"/>
  <c r="BR325" i="1" s="1"/>
  <c r="AP325" i="1"/>
  <c r="BQ325" i="1" s="1"/>
  <c r="AO325" i="1"/>
  <c r="BP325" i="1" s="1"/>
  <c r="AN325" i="1"/>
  <c r="BO325" i="1" s="1"/>
  <c r="AM325" i="1"/>
  <c r="BN325" i="1" s="1"/>
  <c r="AL325" i="1"/>
  <c r="BM325" i="1" s="1"/>
  <c r="AK325" i="1"/>
  <c r="BL325" i="1" s="1"/>
  <c r="AJ325" i="1"/>
  <c r="BK325" i="1" s="1"/>
  <c r="AI325" i="1"/>
  <c r="BJ325" i="1" s="1"/>
  <c r="AH325" i="1"/>
  <c r="BI325" i="1" s="1"/>
  <c r="AE325" i="1"/>
  <c r="BF325" i="1" s="1"/>
  <c r="AD325" i="1"/>
  <c r="BE325" i="1" s="1"/>
  <c r="AU324" i="1"/>
  <c r="AS324" i="1"/>
  <c r="AQ324" i="1"/>
  <c r="AP324" i="1"/>
  <c r="AO324" i="1"/>
  <c r="AN324" i="1"/>
  <c r="AM324" i="1"/>
  <c r="AL324" i="1"/>
  <c r="AK324" i="1"/>
  <c r="AJ324" i="1"/>
  <c r="AI324" i="1"/>
  <c r="AH324" i="1"/>
  <c r="AE324" i="1"/>
  <c r="AD324" i="1"/>
  <c r="AU323" i="1"/>
  <c r="AS323" i="1"/>
  <c r="AQ323" i="1"/>
  <c r="BR323" i="1" s="1"/>
  <c r="AP323" i="1"/>
  <c r="BQ323" i="1" s="1"/>
  <c r="AO323" i="1"/>
  <c r="BP323" i="1" s="1"/>
  <c r="AN323" i="1"/>
  <c r="BO323" i="1" s="1"/>
  <c r="AM323" i="1"/>
  <c r="BN323" i="1" s="1"/>
  <c r="AL323" i="1"/>
  <c r="BM323" i="1" s="1"/>
  <c r="AK323" i="1"/>
  <c r="BL323" i="1" s="1"/>
  <c r="AJ323" i="1"/>
  <c r="BK323" i="1" s="1"/>
  <c r="AI323" i="1"/>
  <c r="BJ323" i="1" s="1"/>
  <c r="AH323" i="1"/>
  <c r="BI323" i="1" s="1"/>
  <c r="AE323" i="1"/>
  <c r="BF323" i="1" s="1"/>
  <c r="AD323" i="1"/>
  <c r="BE323" i="1" s="1"/>
  <c r="AU322" i="1"/>
  <c r="AS322" i="1"/>
  <c r="AQ322" i="1"/>
  <c r="BR322" i="1" s="1"/>
  <c r="AP322" i="1"/>
  <c r="BQ322" i="1" s="1"/>
  <c r="AO322" i="1"/>
  <c r="BP322" i="1" s="1"/>
  <c r="AN322" i="1"/>
  <c r="BO322" i="1" s="1"/>
  <c r="AM322" i="1"/>
  <c r="BN322" i="1" s="1"/>
  <c r="AL322" i="1"/>
  <c r="BM322" i="1" s="1"/>
  <c r="AK322" i="1"/>
  <c r="BL322" i="1" s="1"/>
  <c r="AJ322" i="1"/>
  <c r="BK322" i="1" s="1"/>
  <c r="AI322" i="1"/>
  <c r="BJ322" i="1" s="1"/>
  <c r="AH322" i="1"/>
  <c r="BI322" i="1" s="1"/>
  <c r="AE322" i="1"/>
  <c r="BF322" i="1" s="1"/>
  <c r="AD322" i="1"/>
  <c r="BE322" i="1" s="1"/>
  <c r="AU321" i="1"/>
  <c r="AS321" i="1"/>
  <c r="AQ321" i="1"/>
  <c r="BR321" i="1" s="1"/>
  <c r="AP321" i="1"/>
  <c r="BQ321" i="1" s="1"/>
  <c r="AO321" i="1"/>
  <c r="BP321" i="1" s="1"/>
  <c r="AN321" i="1"/>
  <c r="BO321" i="1" s="1"/>
  <c r="AM321" i="1"/>
  <c r="BN321" i="1" s="1"/>
  <c r="AL321" i="1"/>
  <c r="BM321" i="1" s="1"/>
  <c r="AK321" i="1"/>
  <c r="BL321" i="1" s="1"/>
  <c r="AJ321" i="1"/>
  <c r="BK321" i="1" s="1"/>
  <c r="AI321" i="1"/>
  <c r="BJ321" i="1" s="1"/>
  <c r="AH321" i="1"/>
  <c r="BI321" i="1" s="1"/>
  <c r="AE321" i="1"/>
  <c r="BF321" i="1" s="1"/>
  <c r="AD321" i="1"/>
  <c r="BE321" i="1" s="1"/>
  <c r="AU320" i="1"/>
  <c r="AS320" i="1"/>
  <c r="AQ320" i="1"/>
  <c r="BR320" i="1" s="1"/>
  <c r="AP320" i="1"/>
  <c r="BQ320" i="1" s="1"/>
  <c r="AO320" i="1"/>
  <c r="BP320" i="1" s="1"/>
  <c r="AN320" i="1"/>
  <c r="BO320" i="1" s="1"/>
  <c r="AM320" i="1"/>
  <c r="BN320" i="1" s="1"/>
  <c r="AL320" i="1"/>
  <c r="BM320" i="1" s="1"/>
  <c r="AK320" i="1"/>
  <c r="BL320" i="1" s="1"/>
  <c r="AJ320" i="1"/>
  <c r="BK320" i="1" s="1"/>
  <c r="AI320" i="1"/>
  <c r="BJ320" i="1" s="1"/>
  <c r="AH320" i="1"/>
  <c r="BI320" i="1" s="1"/>
  <c r="AE320" i="1"/>
  <c r="BF320" i="1" s="1"/>
  <c r="AD320" i="1"/>
  <c r="BE320" i="1" s="1"/>
  <c r="AU319" i="1"/>
  <c r="AS319" i="1"/>
  <c r="AQ319" i="1"/>
  <c r="BR319" i="1" s="1"/>
  <c r="AP319" i="1"/>
  <c r="BQ319" i="1" s="1"/>
  <c r="AO319" i="1"/>
  <c r="BP319" i="1" s="1"/>
  <c r="AN319" i="1"/>
  <c r="BO319" i="1" s="1"/>
  <c r="AM319" i="1"/>
  <c r="BN319" i="1" s="1"/>
  <c r="AL319" i="1"/>
  <c r="BM319" i="1" s="1"/>
  <c r="AK319" i="1"/>
  <c r="BL319" i="1" s="1"/>
  <c r="AJ319" i="1"/>
  <c r="BK319" i="1" s="1"/>
  <c r="AI319" i="1"/>
  <c r="BJ319" i="1" s="1"/>
  <c r="AH319" i="1"/>
  <c r="BI319" i="1" s="1"/>
  <c r="AE319" i="1"/>
  <c r="BF319" i="1" s="1"/>
  <c r="AD319" i="1"/>
  <c r="BE319" i="1" s="1"/>
  <c r="AU318" i="1"/>
  <c r="AS318" i="1"/>
  <c r="AQ318" i="1"/>
  <c r="BR318" i="1" s="1"/>
  <c r="AP318" i="1"/>
  <c r="BQ318" i="1" s="1"/>
  <c r="AO318" i="1"/>
  <c r="BP318" i="1" s="1"/>
  <c r="AN318" i="1"/>
  <c r="BO318" i="1" s="1"/>
  <c r="AM318" i="1"/>
  <c r="BN318" i="1" s="1"/>
  <c r="AL318" i="1"/>
  <c r="BM318" i="1" s="1"/>
  <c r="AK318" i="1"/>
  <c r="BL318" i="1" s="1"/>
  <c r="AJ318" i="1"/>
  <c r="BK318" i="1" s="1"/>
  <c r="AI318" i="1"/>
  <c r="BJ318" i="1" s="1"/>
  <c r="AH318" i="1"/>
  <c r="BI318" i="1" s="1"/>
  <c r="AE318" i="1"/>
  <c r="BF318" i="1" s="1"/>
  <c r="AD318" i="1"/>
  <c r="BE318" i="1" s="1"/>
  <c r="AU317" i="1"/>
  <c r="AS317" i="1"/>
  <c r="AQ317" i="1"/>
  <c r="BR317" i="1" s="1"/>
  <c r="AP317" i="1"/>
  <c r="BQ317" i="1" s="1"/>
  <c r="AO317" i="1"/>
  <c r="BP317" i="1" s="1"/>
  <c r="AN317" i="1"/>
  <c r="BO317" i="1" s="1"/>
  <c r="AM317" i="1"/>
  <c r="BN317" i="1" s="1"/>
  <c r="AL317" i="1"/>
  <c r="BM317" i="1" s="1"/>
  <c r="AK317" i="1"/>
  <c r="BL317" i="1" s="1"/>
  <c r="AJ317" i="1"/>
  <c r="BK317" i="1" s="1"/>
  <c r="AI317" i="1"/>
  <c r="BJ317" i="1" s="1"/>
  <c r="AH317" i="1"/>
  <c r="BI317" i="1" s="1"/>
  <c r="AE317" i="1"/>
  <c r="BF317" i="1" s="1"/>
  <c r="AD317" i="1"/>
  <c r="BE317" i="1" s="1"/>
  <c r="AU316" i="1"/>
  <c r="AS316" i="1"/>
  <c r="AQ316" i="1"/>
  <c r="BR316" i="1" s="1"/>
  <c r="AP316" i="1"/>
  <c r="BQ316" i="1" s="1"/>
  <c r="AO316" i="1"/>
  <c r="BP316" i="1" s="1"/>
  <c r="AN316" i="1"/>
  <c r="BO316" i="1" s="1"/>
  <c r="AM316" i="1"/>
  <c r="BN316" i="1" s="1"/>
  <c r="AL316" i="1"/>
  <c r="BM316" i="1" s="1"/>
  <c r="AK316" i="1"/>
  <c r="BL316" i="1" s="1"/>
  <c r="AJ316" i="1"/>
  <c r="BK316" i="1" s="1"/>
  <c r="AI316" i="1"/>
  <c r="BJ316" i="1" s="1"/>
  <c r="AH316" i="1"/>
  <c r="BI316" i="1" s="1"/>
  <c r="AE316" i="1"/>
  <c r="BF316" i="1" s="1"/>
  <c r="AD316" i="1"/>
  <c r="BE316" i="1" s="1"/>
  <c r="AU315" i="1"/>
  <c r="AS315" i="1"/>
  <c r="AQ315" i="1"/>
  <c r="BR315" i="1" s="1"/>
  <c r="AP315" i="1"/>
  <c r="BQ315" i="1" s="1"/>
  <c r="AO315" i="1"/>
  <c r="BP315" i="1" s="1"/>
  <c r="AN315" i="1"/>
  <c r="BO315" i="1" s="1"/>
  <c r="AM315" i="1"/>
  <c r="BN315" i="1" s="1"/>
  <c r="AL315" i="1"/>
  <c r="BM315" i="1" s="1"/>
  <c r="AK315" i="1"/>
  <c r="BL315" i="1" s="1"/>
  <c r="AJ315" i="1"/>
  <c r="BK315" i="1" s="1"/>
  <c r="AI315" i="1"/>
  <c r="BJ315" i="1" s="1"/>
  <c r="AH315" i="1"/>
  <c r="BI315" i="1" s="1"/>
  <c r="AE315" i="1"/>
  <c r="BF315" i="1" s="1"/>
  <c r="AD315" i="1"/>
  <c r="BE315" i="1" s="1"/>
  <c r="AU314" i="1"/>
  <c r="AS314" i="1"/>
  <c r="AQ314" i="1"/>
  <c r="BR314" i="1" s="1"/>
  <c r="AP314" i="1"/>
  <c r="BQ314" i="1" s="1"/>
  <c r="AO314" i="1"/>
  <c r="BP314" i="1" s="1"/>
  <c r="AN314" i="1"/>
  <c r="BO314" i="1" s="1"/>
  <c r="AM314" i="1"/>
  <c r="BN314" i="1" s="1"/>
  <c r="AL314" i="1"/>
  <c r="BM314" i="1" s="1"/>
  <c r="AK314" i="1"/>
  <c r="BL314" i="1" s="1"/>
  <c r="AJ314" i="1"/>
  <c r="BK314" i="1" s="1"/>
  <c r="AI314" i="1"/>
  <c r="BJ314" i="1" s="1"/>
  <c r="AH314" i="1"/>
  <c r="BI314" i="1" s="1"/>
  <c r="AE314" i="1"/>
  <c r="BF314" i="1" s="1"/>
  <c r="AD314" i="1"/>
  <c r="BE314" i="1" s="1"/>
  <c r="AU313" i="1"/>
  <c r="AS313" i="1"/>
  <c r="AQ313" i="1"/>
  <c r="BR313" i="1" s="1"/>
  <c r="AP313" i="1"/>
  <c r="BQ313" i="1" s="1"/>
  <c r="AO313" i="1"/>
  <c r="BP313" i="1" s="1"/>
  <c r="AN313" i="1"/>
  <c r="BO313" i="1" s="1"/>
  <c r="AM313" i="1"/>
  <c r="BN313" i="1" s="1"/>
  <c r="AL313" i="1"/>
  <c r="BM313" i="1" s="1"/>
  <c r="AK313" i="1"/>
  <c r="BL313" i="1" s="1"/>
  <c r="AJ313" i="1"/>
  <c r="BK313" i="1" s="1"/>
  <c r="AI313" i="1"/>
  <c r="BJ313" i="1" s="1"/>
  <c r="AH313" i="1"/>
  <c r="BI313" i="1" s="1"/>
  <c r="AE313" i="1"/>
  <c r="BF313" i="1" s="1"/>
  <c r="AD313" i="1"/>
  <c r="BE313" i="1" s="1"/>
  <c r="AU312" i="1"/>
  <c r="AS312" i="1"/>
  <c r="AQ312" i="1"/>
  <c r="BR312" i="1" s="1"/>
  <c r="AP312" i="1"/>
  <c r="BQ312" i="1" s="1"/>
  <c r="AO312" i="1"/>
  <c r="BP312" i="1" s="1"/>
  <c r="AN312" i="1"/>
  <c r="BO312" i="1" s="1"/>
  <c r="AM312" i="1"/>
  <c r="BN312" i="1" s="1"/>
  <c r="AL312" i="1"/>
  <c r="BM312" i="1" s="1"/>
  <c r="AK312" i="1"/>
  <c r="BL312" i="1" s="1"/>
  <c r="AJ312" i="1"/>
  <c r="BK312" i="1" s="1"/>
  <c r="AI312" i="1"/>
  <c r="BJ312" i="1" s="1"/>
  <c r="AH312" i="1"/>
  <c r="BI312" i="1" s="1"/>
  <c r="AE312" i="1"/>
  <c r="BF312" i="1" s="1"/>
  <c r="AD312" i="1"/>
  <c r="BE312" i="1" s="1"/>
  <c r="AU311" i="1"/>
  <c r="AS311" i="1"/>
  <c r="AQ311" i="1"/>
  <c r="BR311" i="1" s="1"/>
  <c r="AP311" i="1"/>
  <c r="BQ311" i="1" s="1"/>
  <c r="AO311" i="1"/>
  <c r="BP311" i="1" s="1"/>
  <c r="AN311" i="1"/>
  <c r="BO311" i="1" s="1"/>
  <c r="AM311" i="1"/>
  <c r="BN311" i="1" s="1"/>
  <c r="AL311" i="1"/>
  <c r="BM311" i="1" s="1"/>
  <c r="AK311" i="1"/>
  <c r="BL311" i="1" s="1"/>
  <c r="AJ311" i="1"/>
  <c r="BK311" i="1" s="1"/>
  <c r="AI311" i="1"/>
  <c r="BJ311" i="1" s="1"/>
  <c r="AH311" i="1"/>
  <c r="BI311" i="1" s="1"/>
  <c r="AE311" i="1"/>
  <c r="BF311" i="1" s="1"/>
  <c r="AD311" i="1"/>
  <c r="BE311" i="1" s="1"/>
  <c r="AU310" i="1"/>
  <c r="AS310" i="1"/>
  <c r="AQ310" i="1"/>
  <c r="BR310" i="1" s="1"/>
  <c r="AP310" i="1"/>
  <c r="BQ310" i="1" s="1"/>
  <c r="AO310" i="1"/>
  <c r="BP310" i="1" s="1"/>
  <c r="AN310" i="1"/>
  <c r="BO310" i="1" s="1"/>
  <c r="AM310" i="1"/>
  <c r="BN310" i="1" s="1"/>
  <c r="AL310" i="1"/>
  <c r="BM310" i="1" s="1"/>
  <c r="AK310" i="1"/>
  <c r="BL310" i="1" s="1"/>
  <c r="AJ310" i="1"/>
  <c r="BK310" i="1" s="1"/>
  <c r="AI310" i="1"/>
  <c r="BJ310" i="1" s="1"/>
  <c r="AH310" i="1"/>
  <c r="BI310" i="1" s="1"/>
  <c r="AE310" i="1"/>
  <c r="BF310" i="1" s="1"/>
  <c r="AD310" i="1"/>
  <c r="BE310" i="1" s="1"/>
  <c r="AU309" i="1"/>
  <c r="AS309" i="1"/>
  <c r="BT309" i="1" s="1"/>
  <c r="AQ309" i="1"/>
  <c r="BR309" i="1" s="1"/>
  <c r="AP309" i="1"/>
  <c r="BQ309" i="1" s="1"/>
  <c r="AO309" i="1"/>
  <c r="BP309" i="1" s="1"/>
  <c r="AN309" i="1"/>
  <c r="BO309" i="1" s="1"/>
  <c r="AM309" i="1"/>
  <c r="BN309" i="1" s="1"/>
  <c r="AL309" i="1"/>
  <c r="BM309" i="1" s="1"/>
  <c r="AK309" i="1"/>
  <c r="BL309" i="1" s="1"/>
  <c r="AJ309" i="1"/>
  <c r="BK309" i="1" s="1"/>
  <c r="AI309" i="1"/>
  <c r="BJ309" i="1" s="1"/>
  <c r="AH309" i="1"/>
  <c r="BI309" i="1" s="1"/>
  <c r="AE309" i="1"/>
  <c r="BF309" i="1" s="1"/>
  <c r="AD309" i="1"/>
  <c r="BE309" i="1" s="1"/>
  <c r="AU308" i="1"/>
  <c r="AS308" i="1"/>
  <c r="AQ308" i="1"/>
  <c r="BR308" i="1" s="1"/>
  <c r="AP308" i="1"/>
  <c r="BQ308" i="1" s="1"/>
  <c r="AO308" i="1"/>
  <c r="BP308" i="1" s="1"/>
  <c r="AN308" i="1"/>
  <c r="BO308" i="1" s="1"/>
  <c r="AM308" i="1"/>
  <c r="BN308" i="1" s="1"/>
  <c r="AL308" i="1"/>
  <c r="BM308" i="1" s="1"/>
  <c r="AK308" i="1"/>
  <c r="BL308" i="1" s="1"/>
  <c r="AJ308" i="1"/>
  <c r="BK308" i="1" s="1"/>
  <c r="AI308" i="1"/>
  <c r="BJ308" i="1" s="1"/>
  <c r="AH308" i="1"/>
  <c r="BI308" i="1" s="1"/>
  <c r="AE308" i="1"/>
  <c r="BF308" i="1" s="1"/>
  <c r="AD308" i="1"/>
  <c r="BE308" i="1" s="1"/>
  <c r="AU307" i="1"/>
  <c r="AS307" i="1"/>
  <c r="AQ307" i="1"/>
  <c r="BR307" i="1" s="1"/>
  <c r="AP307" i="1"/>
  <c r="BQ307" i="1" s="1"/>
  <c r="AO307" i="1"/>
  <c r="BP307" i="1" s="1"/>
  <c r="AN307" i="1"/>
  <c r="BO307" i="1" s="1"/>
  <c r="AM307" i="1"/>
  <c r="BN307" i="1" s="1"/>
  <c r="AL307" i="1"/>
  <c r="BM307" i="1" s="1"/>
  <c r="AK307" i="1"/>
  <c r="BL307" i="1" s="1"/>
  <c r="AJ307" i="1"/>
  <c r="BK307" i="1" s="1"/>
  <c r="AI307" i="1"/>
  <c r="BJ307" i="1" s="1"/>
  <c r="AH307" i="1"/>
  <c r="BI307" i="1" s="1"/>
  <c r="AE307" i="1"/>
  <c r="BF307" i="1" s="1"/>
  <c r="AD307" i="1"/>
  <c r="BE307" i="1" s="1"/>
  <c r="AU306" i="1"/>
  <c r="AS306" i="1"/>
  <c r="AQ306" i="1"/>
  <c r="BR306" i="1" s="1"/>
  <c r="AP306" i="1"/>
  <c r="BQ306" i="1" s="1"/>
  <c r="AO306" i="1"/>
  <c r="BP306" i="1" s="1"/>
  <c r="AN306" i="1"/>
  <c r="BO306" i="1" s="1"/>
  <c r="AM306" i="1"/>
  <c r="BN306" i="1" s="1"/>
  <c r="AL306" i="1"/>
  <c r="BM306" i="1" s="1"/>
  <c r="AK306" i="1"/>
  <c r="BL306" i="1" s="1"/>
  <c r="AJ306" i="1"/>
  <c r="BK306" i="1" s="1"/>
  <c r="AI306" i="1"/>
  <c r="BJ306" i="1" s="1"/>
  <c r="AH306" i="1"/>
  <c r="BI306" i="1" s="1"/>
  <c r="AE306" i="1"/>
  <c r="BF306" i="1" s="1"/>
  <c r="AD306" i="1"/>
  <c r="BE306" i="1" s="1"/>
  <c r="AU305" i="1"/>
  <c r="AS305" i="1"/>
  <c r="AQ305" i="1"/>
  <c r="BR305" i="1" s="1"/>
  <c r="AP305" i="1"/>
  <c r="BQ305" i="1" s="1"/>
  <c r="AO305" i="1"/>
  <c r="BP305" i="1" s="1"/>
  <c r="AN305" i="1"/>
  <c r="BO305" i="1" s="1"/>
  <c r="AM305" i="1"/>
  <c r="BN305" i="1" s="1"/>
  <c r="AL305" i="1"/>
  <c r="BM305" i="1" s="1"/>
  <c r="AK305" i="1"/>
  <c r="BL305" i="1" s="1"/>
  <c r="AJ305" i="1"/>
  <c r="BK305" i="1" s="1"/>
  <c r="AI305" i="1"/>
  <c r="BJ305" i="1" s="1"/>
  <c r="AH305" i="1"/>
  <c r="BI305" i="1" s="1"/>
  <c r="AE305" i="1"/>
  <c r="BF305" i="1" s="1"/>
  <c r="AD305" i="1"/>
  <c r="BE305" i="1" s="1"/>
  <c r="AU304" i="1"/>
  <c r="AS304" i="1"/>
  <c r="AQ304" i="1"/>
  <c r="BR304" i="1" s="1"/>
  <c r="AP304" i="1"/>
  <c r="BQ304" i="1" s="1"/>
  <c r="AO304" i="1"/>
  <c r="BP304" i="1" s="1"/>
  <c r="AN304" i="1"/>
  <c r="BO304" i="1" s="1"/>
  <c r="AM304" i="1"/>
  <c r="BN304" i="1" s="1"/>
  <c r="AL304" i="1"/>
  <c r="BM304" i="1" s="1"/>
  <c r="AK304" i="1"/>
  <c r="BL304" i="1" s="1"/>
  <c r="AJ304" i="1"/>
  <c r="BK304" i="1" s="1"/>
  <c r="AI304" i="1"/>
  <c r="BJ304" i="1" s="1"/>
  <c r="AH304" i="1"/>
  <c r="BI304" i="1" s="1"/>
  <c r="AE304" i="1"/>
  <c r="BF304" i="1" s="1"/>
  <c r="AD304" i="1"/>
  <c r="BE304" i="1" s="1"/>
  <c r="AU303" i="1"/>
  <c r="AS303" i="1"/>
  <c r="AQ303" i="1"/>
  <c r="BR303" i="1" s="1"/>
  <c r="AP303" i="1"/>
  <c r="BQ303" i="1" s="1"/>
  <c r="AO303" i="1"/>
  <c r="BP303" i="1" s="1"/>
  <c r="AN303" i="1"/>
  <c r="BO303" i="1" s="1"/>
  <c r="AM303" i="1"/>
  <c r="BN303" i="1" s="1"/>
  <c r="AL303" i="1"/>
  <c r="BM303" i="1" s="1"/>
  <c r="AK303" i="1"/>
  <c r="BL303" i="1" s="1"/>
  <c r="AJ303" i="1"/>
  <c r="BK303" i="1" s="1"/>
  <c r="AI303" i="1"/>
  <c r="BJ303" i="1" s="1"/>
  <c r="AH303" i="1"/>
  <c r="BI303" i="1" s="1"/>
  <c r="AE303" i="1"/>
  <c r="BF303" i="1" s="1"/>
  <c r="AD303" i="1"/>
  <c r="BE303" i="1" s="1"/>
  <c r="AU302" i="1"/>
  <c r="AS302" i="1"/>
  <c r="AQ302" i="1"/>
  <c r="BR302" i="1" s="1"/>
  <c r="AP302" i="1"/>
  <c r="BQ302" i="1" s="1"/>
  <c r="AO302" i="1"/>
  <c r="BP302" i="1" s="1"/>
  <c r="AN302" i="1"/>
  <c r="BO302" i="1" s="1"/>
  <c r="AM302" i="1"/>
  <c r="BN302" i="1" s="1"/>
  <c r="AL302" i="1"/>
  <c r="BM302" i="1" s="1"/>
  <c r="AK302" i="1"/>
  <c r="BL302" i="1" s="1"/>
  <c r="AJ302" i="1"/>
  <c r="BK302" i="1" s="1"/>
  <c r="AI302" i="1"/>
  <c r="BJ302" i="1" s="1"/>
  <c r="AH302" i="1"/>
  <c r="BI302" i="1" s="1"/>
  <c r="AE302" i="1"/>
  <c r="BF302" i="1" s="1"/>
  <c r="AD302" i="1"/>
  <c r="BE302" i="1" s="1"/>
  <c r="AU301" i="1"/>
  <c r="AS301" i="1"/>
  <c r="BT301" i="1" s="1"/>
  <c r="AQ301" i="1"/>
  <c r="BR301" i="1" s="1"/>
  <c r="AP301" i="1"/>
  <c r="BQ301" i="1" s="1"/>
  <c r="AO301" i="1"/>
  <c r="BP301" i="1" s="1"/>
  <c r="AN301" i="1"/>
  <c r="BO301" i="1" s="1"/>
  <c r="AM301" i="1"/>
  <c r="BN301" i="1" s="1"/>
  <c r="AL301" i="1"/>
  <c r="BM301" i="1" s="1"/>
  <c r="AK301" i="1"/>
  <c r="BL301" i="1" s="1"/>
  <c r="AJ301" i="1"/>
  <c r="BK301" i="1" s="1"/>
  <c r="AI301" i="1"/>
  <c r="BJ301" i="1" s="1"/>
  <c r="AH301" i="1"/>
  <c r="BI301" i="1" s="1"/>
  <c r="AE301" i="1"/>
  <c r="BF301" i="1" s="1"/>
  <c r="AD301" i="1"/>
  <c r="BE301" i="1" s="1"/>
  <c r="AU300" i="1"/>
  <c r="AS300" i="1"/>
  <c r="AQ300" i="1"/>
  <c r="BR300" i="1" s="1"/>
  <c r="AP300" i="1"/>
  <c r="BQ300" i="1" s="1"/>
  <c r="AO300" i="1"/>
  <c r="BP300" i="1" s="1"/>
  <c r="AN300" i="1"/>
  <c r="BO300" i="1" s="1"/>
  <c r="AM300" i="1"/>
  <c r="BN300" i="1" s="1"/>
  <c r="AL300" i="1"/>
  <c r="BM300" i="1" s="1"/>
  <c r="AK300" i="1"/>
  <c r="BL300" i="1" s="1"/>
  <c r="AJ300" i="1"/>
  <c r="BK300" i="1" s="1"/>
  <c r="AI300" i="1"/>
  <c r="BJ300" i="1" s="1"/>
  <c r="AH300" i="1"/>
  <c r="BI300" i="1" s="1"/>
  <c r="AE300" i="1"/>
  <c r="BF300" i="1" s="1"/>
  <c r="AD300" i="1"/>
  <c r="BE300" i="1" s="1"/>
  <c r="AU299" i="1"/>
  <c r="AS299" i="1"/>
  <c r="AQ299" i="1"/>
  <c r="BR299" i="1" s="1"/>
  <c r="AP299" i="1"/>
  <c r="BQ299" i="1" s="1"/>
  <c r="AO299" i="1"/>
  <c r="BP299" i="1" s="1"/>
  <c r="AN299" i="1"/>
  <c r="BO299" i="1" s="1"/>
  <c r="AM299" i="1"/>
  <c r="BN299" i="1" s="1"/>
  <c r="AL299" i="1"/>
  <c r="BM299" i="1" s="1"/>
  <c r="AK299" i="1"/>
  <c r="BL299" i="1" s="1"/>
  <c r="AJ299" i="1"/>
  <c r="BK299" i="1" s="1"/>
  <c r="AI299" i="1"/>
  <c r="BJ299" i="1" s="1"/>
  <c r="AH299" i="1"/>
  <c r="BI299" i="1" s="1"/>
  <c r="AE299" i="1"/>
  <c r="BF299" i="1" s="1"/>
  <c r="AD299" i="1"/>
  <c r="BE299" i="1" s="1"/>
  <c r="AU298" i="1"/>
  <c r="AS298" i="1"/>
  <c r="AQ298" i="1"/>
  <c r="BR298" i="1" s="1"/>
  <c r="AP298" i="1"/>
  <c r="BQ298" i="1" s="1"/>
  <c r="AO298" i="1"/>
  <c r="BP298" i="1" s="1"/>
  <c r="AN298" i="1"/>
  <c r="BO298" i="1" s="1"/>
  <c r="AM298" i="1"/>
  <c r="BN298" i="1" s="1"/>
  <c r="AL298" i="1"/>
  <c r="BM298" i="1" s="1"/>
  <c r="AK298" i="1"/>
  <c r="BL298" i="1" s="1"/>
  <c r="AJ298" i="1"/>
  <c r="BK298" i="1" s="1"/>
  <c r="AI298" i="1"/>
  <c r="BJ298" i="1" s="1"/>
  <c r="AH298" i="1"/>
  <c r="BI298" i="1" s="1"/>
  <c r="AE298" i="1"/>
  <c r="BF298" i="1" s="1"/>
  <c r="AD298" i="1"/>
  <c r="BE298" i="1" s="1"/>
  <c r="AU297" i="1"/>
  <c r="AS297" i="1"/>
  <c r="AQ297" i="1"/>
  <c r="BR297" i="1" s="1"/>
  <c r="AP297" i="1"/>
  <c r="BQ297" i="1" s="1"/>
  <c r="AO297" i="1"/>
  <c r="BP297" i="1" s="1"/>
  <c r="AN297" i="1"/>
  <c r="BO297" i="1" s="1"/>
  <c r="AM297" i="1"/>
  <c r="BN297" i="1" s="1"/>
  <c r="AL297" i="1"/>
  <c r="BM297" i="1" s="1"/>
  <c r="AK297" i="1"/>
  <c r="BL297" i="1" s="1"/>
  <c r="AJ297" i="1"/>
  <c r="BK297" i="1" s="1"/>
  <c r="AI297" i="1"/>
  <c r="BJ297" i="1" s="1"/>
  <c r="AH297" i="1"/>
  <c r="BI297" i="1" s="1"/>
  <c r="AE297" i="1"/>
  <c r="BF297" i="1" s="1"/>
  <c r="AD297" i="1"/>
  <c r="BE297" i="1" s="1"/>
  <c r="AU296" i="1"/>
  <c r="AS296" i="1"/>
  <c r="AQ296" i="1"/>
  <c r="BR296" i="1" s="1"/>
  <c r="AP296" i="1"/>
  <c r="BQ296" i="1" s="1"/>
  <c r="AO296" i="1"/>
  <c r="BP296" i="1" s="1"/>
  <c r="AN296" i="1"/>
  <c r="BO296" i="1" s="1"/>
  <c r="AM296" i="1"/>
  <c r="BN296" i="1" s="1"/>
  <c r="AL296" i="1"/>
  <c r="BM296" i="1" s="1"/>
  <c r="AK296" i="1"/>
  <c r="BL296" i="1" s="1"/>
  <c r="AJ296" i="1"/>
  <c r="BK296" i="1" s="1"/>
  <c r="AI296" i="1"/>
  <c r="BJ296" i="1" s="1"/>
  <c r="AH296" i="1"/>
  <c r="BI296" i="1" s="1"/>
  <c r="AE296" i="1"/>
  <c r="BF296" i="1" s="1"/>
  <c r="AD296" i="1"/>
  <c r="BE296" i="1" s="1"/>
  <c r="AU295" i="1"/>
  <c r="AS295" i="1"/>
  <c r="AQ295" i="1"/>
  <c r="BR295" i="1" s="1"/>
  <c r="AP295" i="1"/>
  <c r="BQ295" i="1" s="1"/>
  <c r="AO295" i="1"/>
  <c r="BP295" i="1" s="1"/>
  <c r="AN295" i="1"/>
  <c r="BO295" i="1" s="1"/>
  <c r="AM295" i="1"/>
  <c r="BN295" i="1" s="1"/>
  <c r="AL295" i="1"/>
  <c r="BM295" i="1" s="1"/>
  <c r="AK295" i="1"/>
  <c r="BL295" i="1" s="1"/>
  <c r="AJ295" i="1"/>
  <c r="BK295" i="1" s="1"/>
  <c r="AI295" i="1"/>
  <c r="BJ295" i="1" s="1"/>
  <c r="AH295" i="1"/>
  <c r="BI295" i="1" s="1"/>
  <c r="AE295" i="1"/>
  <c r="BF295" i="1" s="1"/>
  <c r="AD295" i="1"/>
  <c r="BE295" i="1" s="1"/>
  <c r="AU294" i="1"/>
  <c r="AS294" i="1"/>
  <c r="AQ294" i="1"/>
  <c r="BR294" i="1" s="1"/>
  <c r="AP294" i="1"/>
  <c r="BQ294" i="1" s="1"/>
  <c r="AO294" i="1"/>
  <c r="BP294" i="1" s="1"/>
  <c r="AN294" i="1"/>
  <c r="BO294" i="1" s="1"/>
  <c r="AM294" i="1"/>
  <c r="BN294" i="1" s="1"/>
  <c r="AL294" i="1"/>
  <c r="BM294" i="1" s="1"/>
  <c r="AK294" i="1"/>
  <c r="BL294" i="1" s="1"/>
  <c r="AJ294" i="1"/>
  <c r="BK294" i="1" s="1"/>
  <c r="AI294" i="1"/>
  <c r="BJ294" i="1" s="1"/>
  <c r="AH294" i="1"/>
  <c r="BI294" i="1" s="1"/>
  <c r="AE294" i="1"/>
  <c r="BF294" i="1" s="1"/>
  <c r="AD294" i="1"/>
  <c r="BE294" i="1" s="1"/>
  <c r="AU293" i="1"/>
  <c r="AS293" i="1"/>
  <c r="AQ293" i="1"/>
  <c r="AP293" i="1"/>
  <c r="AO293" i="1"/>
  <c r="AN293" i="1"/>
  <c r="AM293" i="1"/>
  <c r="AL293" i="1"/>
  <c r="AK293" i="1"/>
  <c r="AJ293" i="1"/>
  <c r="AI293" i="1"/>
  <c r="AH293" i="1"/>
  <c r="AE293" i="1"/>
  <c r="AD293" i="1"/>
  <c r="AU292" i="1"/>
  <c r="AS292" i="1"/>
  <c r="AQ292" i="1"/>
  <c r="BR292" i="1" s="1"/>
  <c r="AP292" i="1"/>
  <c r="BQ292" i="1" s="1"/>
  <c r="AO292" i="1"/>
  <c r="BP292" i="1" s="1"/>
  <c r="AN292" i="1"/>
  <c r="BO292" i="1" s="1"/>
  <c r="AM292" i="1"/>
  <c r="BN292" i="1" s="1"/>
  <c r="AL292" i="1"/>
  <c r="BM292" i="1" s="1"/>
  <c r="AK292" i="1"/>
  <c r="BL292" i="1" s="1"/>
  <c r="AJ292" i="1"/>
  <c r="BK292" i="1" s="1"/>
  <c r="AI292" i="1"/>
  <c r="BJ292" i="1" s="1"/>
  <c r="AH292" i="1"/>
  <c r="BI292" i="1" s="1"/>
  <c r="AE292" i="1"/>
  <c r="BF292" i="1" s="1"/>
  <c r="AD292" i="1"/>
  <c r="BE292" i="1" s="1"/>
  <c r="AU291" i="1"/>
  <c r="AS291" i="1"/>
  <c r="AQ291" i="1"/>
  <c r="BR291" i="1" s="1"/>
  <c r="AP291" i="1"/>
  <c r="BQ291" i="1" s="1"/>
  <c r="AO291" i="1"/>
  <c r="BP291" i="1" s="1"/>
  <c r="AN291" i="1"/>
  <c r="BO291" i="1" s="1"/>
  <c r="AM291" i="1"/>
  <c r="BN291" i="1" s="1"/>
  <c r="AL291" i="1"/>
  <c r="BM291" i="1" s="1"/>
  <c r="AK291" i="1"/>
  <c r="BL291" i="1" s="1"/>
  <c r="AJ291" i="1"/>
  <c r="BK291" i="1" s="1"/>
  <c r="AI291" i="1"/>
  <c r="BJ291" i="1" s="1"/>
  <c r="AH291" i="1"/>
  <c r="BI291" i="1" s="1"/>
  <c r="AE291" i="1"/>
  <c r="BF291" i="1" s="1"/>
  <c r="AD291" i="1"/>
  <c r="BE291" i="1" s="1"/>
  <c r="AU290" i="1"/>
  <c r="AS290" i="1"/>
  <c r="AQ290" i="1"/>
  <c r="BR290" i="1" s="1"/>
  <c r="AP290" i="1"/>
  <c r="BQ290" i="1" s="1"/>
  <c r="AO290" i="1"/>
  <c r="BP290" i="1" s="1"/>
  <c r="AN290" i="1"/>
  <c r="BO290" i="1" s="1"/>
  <c r="AM290" i="1"/>
  <c r="BN290" i="1" s="1"/>
  <c r="AL290" i="1"/>
  <c r="BM290" i="1" s="1"/>
  <c r="AK290" i="1"/>
  <c r="BL290" i="1" s="1"/>
  <c r="AJ290" i="1"/>
  <c r="BK290" i="1" s="1"/>
  <c r="AI290" i="1"/>
  <c r="BJ290" i="1" s="1"/>
  <c r="AH290" i="1"/>
  <c r="BI290" i="1" s="1"/>
  <c r="AE290" i="1"/>
  <c r="BF290" i="1" s="1"/>
  <c r="AD290" i="1"/>
  <c r="BE290" i="1" s="1"/>
  <c r="AU289" i="1"/>
  <c r="AS289" i="1"/>
  <c r="AQ289" i="1"/>
  <c r="BR289" i="1" s="1"/>
  <c r="AP289" i="1"/>
  <c r="BQ289" i="1" s="1"/>
  <c r="AO289" i="1"/>
  <c r="BP289" i="1" s="1"/>
  <c r="AN289" i="1"/>
  <c r="BO289" i="1" s="1"/>
  <c r="AM289" i="1"/>
  <c r="BN289" i="1" s="1"/>
  <c r="AL289" i="1"/>
  <c r="BM289" i="1" s="1"/>
  <c r="AK289" i="1"/>
  <c r="BL289" i="1" s="1"/>
  <c r="AJ289" i="1"/>
  <c r="BK289" i="1" s="1"/>
  <c r="AI289" i="1"/>
  <c r="BJ289" i="1" s="1"/>
  <c r="AH289" i="1"/>
  <c r="BI289" i="1" s="1"/>
  <c r="AE289" i="1"/>
  <c r="BF289" i="1" s="1"/>
  <c r="AD289" i="1"/>
  <c r="BE289" i="1" s="1"/>
  <c r="AU288" i="1"/>
  <c r="AS288" i="1"/>
  <c r="AQ288" i="1"/>
  <c r="BR288" i="1" s="1"/>
  <c r="AP288" i="1"/>
  <c r="BQ288" i="1" s="1"/>
  <c r="AO288" i="1"/>
  <c r="BP288" i="1" s="1"/>
  <c r="AN288" i="1"/>
  <c r="BO288" i="1" s="1"/>
  <c r="AM288" i="1"/>
  <c r="BN288" i="1" s="1"/>
  <c r="AL288" i="1"/>
  <c r="BM288" i="1" s="1"/>
  <c r="AK288" i="1"/>
  <c r="BL288" i="1" s="1"/>
  <c r="AJ288" i="1"/>
  <c r="BK288" i="1" s="1"/>
  <c r="AI288" i="1"/>
  <c r="BJ288" i="1" s="1"/>
  <c r="AH288" i="1"/>
  <c r="BI288" i="1" s="1"/>
  <c r="AE288" i="1"/>
  <c r="BF288" i="1" s="1"/>
  <c r="AD288" i="1"/>
  <c r="BE288" i="1" s="1"/>
  <c r="AU287" i="1"/>
  <c r="AS287" i="1"/>
  <c r="AQ287" i="1"/>
  <c r="BR287" i="1" s="1"/>
  <c r="AP287" i="1"/>
  <c r="BQ287" i="1" s="1"/>
  <c r="AO287" i="1"/>
  <c r="BP287" i="1" s="1"/>
  <c r="AN287" i="1"/>
  <c r="BO287" i="1" s="1"/>
  <c r="AM287" i="1"/>
  <c r="BN287" i="1" s="1"/>
  <c r="AL287" i="1"/>
  <c r="BM287" i="1" s="1"/>
  <c r="AK287" i="1"/>
  <c r="BL287" i="1" s="1"/>
  <c r="AJ287" i="1"/>
  <c r="BK287" i="1" s="1"/>
  <c r="AI287" i="1"/>
  <c r="BJ287" i="1" s="1"/>
  <c r="AH287" i="1"/>
  <c r="BI287" i="1" s="1"/>
  <c r="AE287" i="1"/>
  <c r="BF287" i="1" s="1"/>
  <c r="AD287" i="1"/>
  <c r="BE287" i="1" s="1"/>
  <c r="AU286" i="1"/>
  <c r="AS286" i="1"/>
  <c r="AQ286" i="1"/>
  <c r="BR286" i="1" s="1"/>
  <c r="AP286" i="1"/>
  <c r="BQ286" i="1" s="1"/>
  <c r="AO286" i="1"/>
  <c r="BP286" i="1" s="1"/>
  <c r="AN286" i="1"/>
  <c r="BO286" i="1" s="1"/>
  <c r="AM286" i="1"/>
  <c r="BN286" i="1" s="1"/>
  <c r="AL286" i="1"/>
  <c r="BM286" i="1" s="1"/>
  <c r="AK286" i="1"/>
  <c r="BL286" i="1" s="1"/>
  <c r="AJ286" i="1"/>
  <c r="BK286" i="1" s="1"/>
  <c r="AI286" i="1"/>
  <c r="BJ286" i="1" s="1"/>
  <c r="AH286" i="1"/>
  <c r="BI286" i="1" s="1"/>
  <c r="AE286" i="1"/>
  <c r="BF286" i="1" s="1"/>
  <c r="AD286" i="1"/>
  <c r="BE286" i="1" s="1"/>
  <c r="AU285" i="1"/>
  <c r="AS285" i="1"/>
  <c r="AQ285" i="1"/>
  <c r="BR285" i="1" s="1"/>
  <c r="AP285" i="1"/>
  <c r="BQ285" i="1" s="1"/>
  <c r="AO285" i="1"/>
  <c r="BP285" i="1" s="1"/>
  <c r="AN285" i="1"/>
  <c r="BO285" i="1" s="1"/>
  <c r="AM285" i="1"/>
  <c r="BN285" i="1" s="1"/>
  <c r="AL285" i="1"/>
  <c r="BM285" i="1" s="1"/>
  <c r="AK285" i="1"/>
  <c r="BL285" i="1" s="1"/>
  <c r="AJ285" i="1"/>
  <c r="BK285" i="1" s="1"/>
  <c r="AI285" i="1"/>
  <c r="BJ285" i="1" s="1"/>
  <c r="AH285" i="1"/>
  <c r="BI285" i="1" s="1"/>
  <c r="AE285" i="1"/>
  <c r="BF285" i="1" s="1"/>
  <c r="AD285" i="1"/>
  <c r="BE285" i="1" s="1"/>
  <c r="AU284" i="1"/>
  <c r="AS284" i="1"/>
  <c r="AQ284" i="1"/>
  <c r="BR284" i="1" s="1"/>
  <c r="AP284" i="1"/>
  <c r="BQ284" i="1" s="1"/>
  <c r="AO284" i="1"/>
  <c r="BP284" i="1" s="1"/>
  <c r="AN284" i="1"/>
  <c r="BO284" i="1" s="1"/>
  <c r="AM284" i="1"/>
  <c r="BN284" i="1" s="1"/>
  <c r="AL284" i="1"/>
  <c r="BM284" i="1" s="1"/>
  <c r="AK284" i="1"/>
  <c r="BL284" i="1" s="1"/>
  <c r="AJ284" i="1"/>
  <c r="BK284" i="1" s="1"/>
  <c r="AI284" i="1"/>
  <c r="BJ284" i="1" s="1"/>
  <c r="AH284" i="1"/>
  <c r="BI284" i="1" s="1"/>
  <c r="AE284" i="1"/>
  <c r="BF284" i="1" s="1"/>
  <c r="AD284" i="1"/>
  <c r="BE284" i="1" s="1"/>
  <c r="AU283" i="1"/>
  <c r="AS283" i="1"/>
  <c r="AQ283" i="1"/>
  <c r="BR283" i="1" s="1"/>
  <c r="AP283" i="1"/>
  <c r="BQ283" i="1" s="1"/>
  <c r="AO283" i="1"/>
  <c r="BP283" i="1" s="1"/>
  <c r="AN283" i="1"/>
  <c r="BO283" i="1" s="1"/>
  <c r="AM283" i="1"/>
  <c r="BN283" i="1" s="1"/>
  <c r="AL283" i="1"/>
  <c r="BM283" i="1" s="1"/>
  <c r="AK283" i="1"/>
  <c r="BL283" i="1" s="1"/>
  <c r="AJ283" i="1"/>
  <c r="BK283" i="1" s="1"/>
  <c r="AI283" i="1"/>
  <c r="BJ283" i="1" s="1"/>
  <c r="AH283" i="1"/>
  <c r="BI283" i="1" s="1"/>
  <c r="AE283" i="1"/>
  <c r="BF283" i="1" s="1"/>
  <c r="AD283" i="1"/>
  <c r="BE283" i="1" s="1"/>
  <c r="AU282" i="1"/>
  <c r="AS282" i="1"/>
  <c r="AQ282" i="1"/>
  <c r="BR282" i="1" s="1"/>
  <c r="AP282" i="1"/>
  <c r="BQ282" i="1" s="1"/>
  <c r="AO282" i="1"/>
  <c r="BP282" i="1" s="1"/>
  <c r="AN282" i="1"/>
  <c r="BO282" i="1" s="1"/>
  <c r="AM282" i="1"/>
  <c r="BN282" i="1" s="1"/>
  <c r="AL282" i="1"/>
  <c r="BM282" i="1" s="1"/>
  <c r="AK282" i="1"/>
  <c r="BL282" i="1" s="1"/>
  <c r="AJ282" i="1"/>
  <c r="BK282" i="1" s="1"/>
  <c r="AI282" i="1"/>
  <c r="BJ282" i="1" s="1"/>
  <c r="AH282" i="1"/>
  <c r="BI282" i="1" s="1"/>
  <c r="AE282" i="1"/>
  <c r="BF282" i="1" s="1"/>
  <c r="AD282" i="1"/>
  <c r="BE282" i="1" s="1"/>
  <c r="AU281" i="1"/>
  <c r="AS281" i="1"/>
  <c r="AQ281" i="1"/>
  <c r="BR281" i="1" s="1"/>
  <c r="AP281" i="1"/>
  <c r="BQ281" i="1" s="1"/>
  <c r="AO281" i="1"/>
  <c r="BP281" i="1" s="1"/>
  <c r="AN281" i="1"/>
  <c r="BO281" i="1" s="1"/>
  <c r="AM281" i="1"/>
  <c r="BN281" i="1" s="1"/>
  <c r="AL281" i="1"/>
  <c r="BM281" i="1" s="1"/>
  <c r="AK281" i="1"/>
  <c r="BL281" i="1" s="1"/>
  <c r="AJ281" i="1"/>
  <c r="BK281" i="1" s="1"/>
  <c r="AI281" i="1"/>
  <c r="BJ281" i="1" s="1"/>
  <c r="AH281" i="1"/>
  <c r="BI281" i="1" s="1"/>
  <c r="AE281" i="1"/>
  <c r="BF281" i="1" s="1"/>
  <c r="AD281" i="1"/>
  <c r="BE281" i="1" s="1"/>
  <c r="AU280" i="1"/>
  <c r="AS280" i="1"/>
  <c r="AQ280" i="1"/>
  <c r="BR280" i="1" s="1"/>
  <c r="AP280" i="1"/>
  <c r="BQ280" i="1" s="1"/>
  <c r="AO280" i="1"/>
  <c r="BP280" i="1" s="1"/>
  <c r="AN280" i="1"/>
  <c r="BO280" i="1" s="1"/>
  <c r="AM280" i="1"/>
  <c r="BN280" i="1" s="1"/>
  <c r="AL280" i="1"/>
  <c r="BM280" i="1" s="1"/>
  <c r="AK280" i="1"/>
  <c r="BL280" i="1" s="1"/>
  <c r="AJ280" i="1"/>
  <c r="BK280" i="1" s="1"/>
  <c r="AI280" i="1"/>
  <c r="BJ280" i="1" s="1"/>
  <c r="AH280" i="1"/>
  <c r="BI280" i="1" s="1"/>
  <c r="AE280" i="1"/>
  <c r="BF280" i="1" s="1"/>
  <c r="AD280" i="1"/>
  <c r="BE280" i="1" s="1"/>
  <c r="AU279" i="1"/>
  <c r="AS279" i="1"/>
  <c r="AQ279" i="1"/>
  <c r="BR279" i="1" s="1"/>
  <c r="AP279" i="1"/>
  <c r="BQ279" i="1" s="1"/>
  <c r="AO279" i="1"/>
  <c r="BP279" i="1" s="1"/>
  <c r="AN279" i="1"/>
  <c r="BO279" i="1" s="1"/>
  <c r="AM279" i="1"/>
  <c r="BN279" i="1" s="1"/>
  <c r="AL279" i="1"/>
  <c r="BM279" i="1" s="1"/>
  <c r="AK279" i="1"/>
  <c r="BL279" i="1" s="1"/>
  <c r="AJ279" i="1"/>
  <c r="BK279" i="1" s="1"/>
  <c r="AI279" i="1"/>
  <c r="BJ279" i="1" s="1"/>
  <c r="AH279" i="1"/>
  <c r="BI279" i="1" s="1"/>
  <c r="AE279" i="1"/>
  <c r="BF279" i="1" s="1"/>
  <c r="AD279" i="1"/>
  <c r="BE279" i="1" s="1"/>
  <c r="AU278" i="1"/>
  <c r="AS278" i="1"/>
  <c r="AQ278" i="1"/>
  <c r="BR278" i="1" s="1"/>
  <c r="AP278" i="1"/>
  <c r="BQ278" i="1" s="1"/>
  <c r="AO278" i="1"/>
  <c r="BP278" i="1" s="1"/>
  <c r="AN278" i="1"/>
  <c r="BO278" i="1" s="1"/>
  <c r="AM278" i="1"/>
  <c r="BN278" i="1" s="1"/>
  <c r="AL278" i="1"/>
  <c r="BM278" i="1" s="1"/>
  <c r="AK278" i="1"/>
  <c r="BL278" i="1" s="1"/>
  <c r="AJ278" i="1"/>
  <c r="BK278" i="1" s="1"/>
  <c r="AI278" i="1"/>
  <c r="BJ278" i="1" s="1"/>
  <c r="AH278" i="1"/>
  <c r="BI278" i="1" s="1"/>
  <c r="AE278" i="1"/>
  <c r="BF278" i="1" s="1"/>
  <c r="AD278" i="1"/>
  <c r="BE278" i="1" s="1"/>
  <c r="AU277" i="1"/>
  <c r="AS277" i="1"/>
  <c r="BT277" i="1" s="1"/>
  <c r="AQ277" i="1"/>
  <c r="BR277" i="1" s="1"/>
  <c r="AP277" i="1"/>
  <c r="BQ277" i="1" s="1"/>
  <c r="AO277" i="1"/>
  <c r="BP277" i="1" s="1"/>
  <c r="AN277" i="1"/>
  <c r="BO277" i="1" s="1"/>
  <c r="AM277" i="1"/>
  <c r="BN277" i="1" s="1"/>
  <c r="AL277" i="1"/>
  <c r="BM277" i="1" s="1"/>
  <c r="AK277" i="1"/>
  <c r="BL277" i="1" s="1"/>
  <c r="AJ277" i="1"/>
  <c r="BK277" i="1" s="1"/>
  <c r="AI277" i="1"/>
  <c r="BJ277" i="1" s="1"/>
  <c r="AH277" i="1"/>
  <c r="BI277" i="1" s="1"/>
  <c r="AE277" i="1"/>
  <c r="BF277" i="1" s="1"/>
  <c r="AD277" i="1"/>
  <c r="BE277" i="1" s="1"/>
  <c r="AU276" i="1"/>
  <c r="AS276" i="1"/>
  <c r="AQ276" i="1"/>
  <c r="BR276" i="1" s="1"/>
  <c r="AP276" i="1"/>
  <c r="BQ276" i="1" s="1"/>
  <c r="AO276" i="1"/>
  <c r="BP276" i="1" s="1"/>
  <c r="AN276" i="1"/>
  <c r="BO276" i="1" s="1"/>
  <c r="AM276" i="1"/>
  <c r="BN276" i="1" s="1"/>
  <c r="AL276" i="1"/>
  <c r="BM276" i="1" s="1"/>
  <c r="AK276" i="1"/>
  <c r="BL276" i="1" s="1"/>
  <c r="AJ276" i="1"/>
  <c r="BK276" i="1" s="1"/>
  <c r="AI276" i="1"/>
  <c r="BJ276" i="1" s="1"/>
  <c r="AH276" i="1"/>
  <c r="BI276" i="1" s="1"/>
  <c r="AE276" i="1"/>
  <c r="BF276" i="1" s="1"/>
  <c r="AD276" i="1"/>
  <c r="BE276" i="1" s="1"/>
  <c r="AU275" i="1"/>
  <c r="AS275" i="1"/>
  <c r="AQ275" i="1"/>
  <c r="BR275" i="1" s="1"/>
  <c r="AP275" i="1"/>
  <c r="BQ275" i="1" s="1"/>
  <c r="AO275" i="1"/>
  <c r="BP275" i="1" s="1"/>
  <c r="AN275" i="1"/>
  <c r="BO275" i="1" s="1"/>
  <c r="AM275" i="1"/>
  <c r="BN275" i="1" s="1"/>
  <c r="AL275" i="1"/>
  <c r="BM275" i="1" s="1"/>
  <c r="AK275" i="1"/>
  <c r="BL275" i="1" s="1"/>
  <c r="AJ275" i="1"/>
  <c r="BK275" i="1" s="1"/>
  <c r="AI275" i="1"/>
  <c r="BJ275" i="1" s="1"/>
  <c r="AH275" i="1"/>
  <c r="BI275" i="1" s="1"/>
  <c r="AE275" i="1"/>
  <c r="BF275" i="1" s="1"/>
  <c r="AD275" i="1"/>
  <c r="BE275" i="1" s="1"/>
  <c r="AU274" i="1"/>
  <c r="AS274" i="1"/>
  <c r="AQ274" i="1"/>
  <c r="BR274" i="1" s="1"/>
  <c r="AP274" i="1"/>
  <c r="BQ274" i="1" s="1"/>
  <c r="AO274" i="1"/>
  <c r="BP274" i="1" s="1"/>
  <c r="AN274" i="1"/>
  <c r="BO274" i="1" s="1"/>
  <c r="AM274" i="1"/>
  <c r="BN274" i="1" s="1"/>
  <c r="AL274" i="1"/>
  <c r="BM274" i="1" s="1"/>
  <c r="AK274" i="1"/>
  <c r="BL274" i="1" s="1"/>
  <c r="AJ274" i="1"/>
  <c r="BK274" i="1" s="1"/>
  <c r="AI274" i="1"/>
  <c r="BJ274" i="1" s="1"/>
  <c r="AH274" i="1"/>
  <c r="BI274" i="1" s="1"/>
  <c r="AE274" i="1"/>
  <c r="BF274" i="1" s="1"/>
  <c r="AD274" i="1"/>
  <c r="BE274" i="1" s="1"/>
  <c r="AU273" i="1"/>
  <c r="AS273" i="1"/>
  <c r="AQ273" i="1"/>
  <c r="BR273" i="1" s="1"/>
  <c r="AP273" i="1"/>
  <c r="BQ273" i="1" s="1"/>
  <c r="AO273" i="1"/>
  <c r="BP273" i="1" s="1"/>
  <c r="AN273" i="1"/>
  <c r="BO273" i="1" s="1"/>
  <c r="AM273" i="1"/>
  <c r="BN273" i="1" s="1"/>
  <c r="AL273" i="1"/>
  <c r="BM273" i="1" s="1"/>
  <c r="AK273" i="1"/>
  <c r="BL273" i="1" s="1"/>
  <c r="AJ273" i="1"/>
  <c r="BK273" i="1" s="1"/>
  <c r="AI273" i="1"/>
  <c r="BJ273" i="1" s="1"/>
  <c r="AH273" i="1"/>
  <c r="BI273" i="1" s="1"/>
  <c r="AE273" i="1"/>
  <c r="BF273" i="1" s="1"/>
  <c r="AD273" i="1"/>
  <c r="BE273" i="1" s="1"/>
  <c r="AU272" i="1"/>
  <c r="AS272" i="1"/>
  <c r="AQ272" i="1"/>
  <c r="BR272" i="1" s="1"/>
  <c r="AP272" i="1"/>
  <c r="BQ272" i="1" s="1"/>
  <c r="AO272" i="1"/>
  <c r="BP272" i="1" s="1"/>
  <c r="AN272" i="1"/>
  <c r="BO272" i="1" s="1"/>
  <c r="AM272" i="1"/>
  <c r="BN272" i="1" s="1"/>
  <c r="AL272" i="1"/>
  <c r="BM272" i="1" s="1"/>
  <c r="AK272" i="1"/>
  <c r="BL272" i="1" s="1"/>
  <c r="AJ272" i="1"/>
  <c r="BK272" i="1" s="1"/>
  <c r="AI272" i="1"/>
  <c r="BJ272" i="1" s="1"/>
  <c r="AH272" i="1"/>
  <c r="BI272" i="1" s="1"/>
  <c r="AE272" i="1"/>
  <c r="BF272" i="1" s="1"/>
  <c r="AD272" i="1"/>
  <c r="BE272" i="1" s="1"/>
  <c r="AU271" i="1"/>
  <c r="AS271" i="1"/>
  <c r="AQ271" i="1"/>
  <c r="BR271" i="1" s="1"/>
  <c r="AP271" i="1"/>
  <c r="BQ271" i="1" s="1"/>
  <c r="AO271" i="1"/>
  <c r="BP271" i="1" s="1"/>
  <c r="AN271" i="1"/>
  <c r="BO271" i="1" s="1"/>
  <c r="AM271" i="1"/>
  <c r="BN271" i="1" s="1"/>
  <c r="AL271" i="1"/>
  <c r="BM271" i="1" s="1"/>
  <c r="AK271" i="1"/>
  <c r="BL271" i="1" s="1"/>
  <c r="AJ271" i="1"/>
  <c r="BK271" i="1" s="1"/>
  <c r="AI271" i="1"/>
  <c r="BJ271" i="1" s="1"/>
  <c r="AH271" i="1"/>
  <c r="BI271" i="1" s="1"/>
  <c r="AE271" i="1"/>
  <c r="BF271" i="1" s="1"/>
  <c r="AD271" i="1"/>
  <c r="BE271" i="1" s="1"/>
  <c r="AU270" i="1"/>
  <c r="AS270" i="1"/>
  <c r="AQ270" i="1"/>
  <c r="BR270" i="1" s="1"/>
  <c r="AP270" i="1"/>
  <c r="BQ270" i="1" s="1"/>
  <c r="AO270" i="1"/>
  <c r="BP270" i="1" s="1"/>
  <c r="AN270" i="1"/>
  <c r="BO270" i="1" s="1"/>
  <c r="AM270" i="1"/>
  <c r="BN270" i="1" s="1"/>
  <c r="AL270" i="1"/>
  <c r="BM270" i="1" s="1"/>
  <c r="AK270" i="1"/>
  <c r="BL270" i="1" s="1"/>
  <c r="AJ270" i="1"/>
  <c r="BK270" i="1" s="1"/>
  <c r="AI270" i="1"/>
  <c r="BJ270" i="1" s="1"/>
  <c r="AH270" i="1"/>
  <c r="BI270" i="1" s="1"/>
  <c r="AE270" i="1"/>
  <c r="BF270" i="1" s="1"/>
  <c r="AD270" i="1"/>
  <c r="BE270" i="1" s="1"/>
  <c r="AU269" i="1"/>
  <c r="AS269" i="1"/>
  <c r="AQ269" i="1"/>
  <c r="BR269" i="1" s="1"/>
  <c r="AP269" i="1"/>
  <c r="BQ269" i="1" s="1"/>
  <c r="AO269" i="1"/>
  <c r="BP269" i="1" s="1"/>
  <c r="AN269" i="1"/>
  <c r="BO269" i="1" s="1"/>
  <c r="AM269" i="1"/>
  <c r="BN269" i="1" s="1"/>
  <c r="AL269" i="1"/>
  <c r="BM269" i="1" s="1"/>
  <c r="AK269" i="1"/>
  <c r="BL269" i="1" s="1"/>
  <c r="AJ269" i="1"/>
  <c r="BK269" i="1" s="1"/>
  <c r="AI269" i="1"/>
  <c r="BJ269" i="1" s="1"/>
  <c r="AH269" i="1"/>
  <c r="BI269" i="1" s="1"/>
  <c r="AE269" i="1"/>
  <c r="BF269" i="1" s="1"/>
  <c r="AD269" i="1"/>
  <c r="BE269" i="1" s="1"/>
  <c r="AU268" i="1"/>
  <c r="AS268" i="1"/>
  <c r="AQ268" i="1"/>
  <c r="BR268" i="1" s="1"/>
  <c r="AP268" i="1"/>
  <c r="BQ268" i="1" s="1"/>
  <c r="AO268" i="1"/>
  <c r="BP268" i="1" s="1"/>
  <c r="AN268" i="1"/>
  <c r="BO268" i="1" s="1"/>
  <c r="AM268" i="1"/>
  <c r="BN268" i="1" s="1"/>
  <c r="AL268" i="1"/>
  <c r="BM268" i="1" s="1"/>
  <c r="AK268" i="1"/>
  <c r="BL268" i="1" s="1"/>
  <c r="AJ268" i="1"/>
  <c r="BK268" i="1" s="1"/>
  <c r="AI268" i="1"/>
  <c r="BJ268" i="1" s="1"/>
  <c r="AH268" i="1"/>
  <c r="BI268" i="1" s="1"/>
  <c r="AE268" i="1"/>
  <c r="BF268" i="1" s="1"/>
  <c r="AD268" i="1"/>
  <c r="BE268" i="1" s="1"/>
  <c r="AU267" i="1"/>
  <c r="AS267" i="1"/>
  <c r="AQ267" i="1"/>
  <c r="BR267" i="1" s="1"/>
  <c r="AP267" i="1"/>
  <c r="BQ267" i="1" s="1"/>
  <c r="AO267" i="1"/>
  <c r="BP267" i="1" s="1"/>
  <c r="AN267" i="1"/>
  <c r="BO267" i="1" s="1"/>
  <c r="AM267" i="1"/>
  <c r="BN267" i="1" s="1"/>
  <c r="AL267" i="1"/>
  <c r="BM267" i="1" s="1"/>
  <c r="AK267" i="1"/>
  <c r="BL267" i="1" s="1"/>
  <c r="AJ267" i="1"/>
  <c r="BK267" i="1" s="1"/>
  <c r="AI267" i="1"/>
  <c r="BJ267" i="1" s="1"/>
  <c r="AH267" i="1"/>
  <c r="BI267" i="1" s="1"/>
  <c r="AE267" i="1"/>
  <c r="BF267" i="1" s="1"/>
  <c r="AD267" i="1"/>
  <c r="BE267" i="1" s="1"/>
  <c r="AU266" i="1"/>
  <c r="AS266" i="1"/>
  <c r="AQ266" i="1"/>
  <c r="BR266" i="1" s="1"/>
  <c r="AP266" i="1"/>
  <c r="BQ266" i="1" s="1"/>
  <c r="AO266" i="1"/>
  <c r="BP266" i="1" s="1"/>
  <c r="AN266" i="1"/>
  <c r="BO266" i="1" s="1"/>
  <c r="AM266" i="1"/>
  <c r="BN266" i="1" s="1"/>
  <c r="AL266" i="1"/>
  <c r="BM266" i="1" s="1"/>
  <c r="AK266" i="1"/>
  <c r="BL266" i="1" s="1"/>
  <c r="AJ266" i="1"/>
  <c r="BK266" i="1" s="1"/>
  <c r="AI266" i="1"/>
  <c r="BJ266" i="1" s="1"/>
  <c r="AH266" i="1"/>
  <c r="BI266" i="1" s="1"/>
  <c r="AE266" i="1"/>
  <c r="BF266" i="1" s="1"/>
  <c r="AD266" i="1"/>
  <c r="BE266" i="1" s="1"/>
  <c r="AU265" i="1"/>
  <c r="AS265" i="1"/>
  <c r="AQ265" i="1"/>
  <c r="BR265" i="1" s="1"/>
  <c r="AP265" i="1"/>
  <c r="BQ265" i="1" s="1"/>
  <c r="AO265" i="1"/>
  <c r="BP265" i="1" s="1"/>
  <c r="AN265" i="1"/>
  <c r="BO265" i="1" s="1"/>
  <c r="AM265" i="1"/>
  <c r="BN265" i="1" s="1"/>
  <c r="AL265" i="1"/>
  <c r="BM265" i="1" s="1"/>
  <c r="AK265" i="1"/>
  <c r="BL265" i="1" s="1"/>
  <c r="AJ265" i="1"/>
  <c r="BK265" i="1" s="1"/>
  <c r="AI265" i="1"/>
  <c r="BJ265" i="1" s="1"/>
  <c r="AH265" i="1"/>
  <c r="BI265" i="1" s="1"/>
  <c r="AE265" i="1"/>
  <c r="BF265" i="1" s="1"/>
  <c r="AD265" i="1"/>
  <c r="BE265" i="1" s="1"/>
  <c r="AU264" i="1"/>
  <c r="AS264" i="1"/>
  <c r="AQ264" i="1"/>
  <c r="BR264" i="1" s="1"/>
  <c r="AP264" i="1"/>
  <c r="BQ264" i="1" s="1"/>
  <c r="AO264" i="1"/>
  <c r="BP264" i="1" s="1"/>
  <c r="AN264" i="1"/>
  <c r="BO264" i="1" s="1"/>
  <c r="AM264" i="1"/>
  <c r="BN264" i="1" s="1"/>
  <c r="AL264" i="1"/>
  <c r="BM264" i="1" s="1"/>
  <c r="AK264" i="1"/>
  <c r="BL264" i="1" s="1"/>
  <c r="AJ264" i="1"/>
  <c r="BK264" i="1" s="1"/>
  <c r="AI264" i="1"/>
  <c r="BJ264" i="1" s="1"/>
  <c r="AH264" i="1"/>
  <c r="BI264" i="1" s="1"/>
  <c r="AE264" i="1"/>
  <c r="BF264" i="1" s="1"/>
  <c r="AD264" i="1"/>
  <c r="BE264" i="1" s="1"/>
  <c r="AU263" i="1"/>
  <c r="AS263" i="1"/>
  <c r="AQ263" i="1"/>
  <c r="BR263" i="1" s="1"/>
  <c r="AP263" i="1"/>
  <c r="BQ263" i="1" s="1"/>
  <c r="AO263" i="1"/>
  <c r="BP263" i="1" s="1"/>
  <c r="AN263" i="1"/>
  <c r="BO263" i="1" s="1"/>
  <c r="AM263" i="1"/>
  <c r="BN263" i="1" s="1"/>
  <c r="AL263" i="1"/>
  <c r="BM263" i="1" s="1"/>
  <c r="AK263" i="1"/>
  <c r="BL263" i="1" s="1"/>
  <c r="AJ263" i="1"/>
  <c r="BK263" i="1" s="1"/>
  <c r="AI263" i="1"/>
  <c r="BJ263" i="1" s="1"/>
  <c r="AH263" i="1"/>
  <c r="BI263" i="1" s="1"/>
  <c r="AE263" i="1"/>
  <c r="BF263" i="1" s="1"/>
  <c r="AD263" i="1"/>
  <c r="BE263" i="1" s="1"/>
  <c r="AU262" i="1"/>
  <c r="AS262" i="1"/>
  <c r="AQ262" i="1"/>
  <c r="BR262" i="1" s="1"/>
  <c r="AP262" i="1"/>
  <c r="BQ262" i="1" s="1"/>
  <c r="AO262" i="1"/>
  <c r="BP262" i="1" s="1"/>
  <c r="AN262" i="1"/>
  <c r="BO262" i="1" s="1"/>
  <c r="AM262" i="1"/>
  <c r="BN262" i="1" s="1"/>
  <c r="AL262" i="1"/>
  <c r="BM262" i="1" s="1"/>
  <c r="AK262" i="1"/>
  <c r="BL262" i="1" s="1"/>
  <c r="AJ262" i="1"/>
  <c r="BK262" i="1" s="1"/>
  <c r="AI262" i="1"/>
  <c r="BJ262" i="1" s="1"/>
  <c r="AH262" i="1"/>
  <c r="BI262" i="1" s="1"/>
  <c r="AE262" i="1"/>
  <c r="BF262" i="1" s="1"/>
  <c r="AD262" i="1"/>
  <c r="BE262" i="1" s="1"/>
  <c r="AU261" i="1"/>
  <c r="AS261" i="1"/>
  <c r="BT261" i="1" s="1"/>
  <c r="AQ261" i="1"/>
  <c r="BR261" i="1" s="1"/>
  <c r="AP261" i="1"/>
  <c r="BQ261" i="1" s="1"/>
  <c r="AO261" i="1"/>
  <c r="BP261" i="1" s="1"/>
  <c r="AN261" i="1"/>
  <c r="BO261" i="1" s="1"/>
  <c r="AM261" i="1"/>
  <c r="BN261" i="1" s="1"/>
  <c r="AL261" i="1"/>
  <c r="BM261" i="1" s="1"/>
  <c r="AK261" i="1"/>
  <c r="BL261" i="1" s="1"/>
  <c r="AJ261" i="1"/>
  <c r="BK261" i="1" s="1"/>
  <c r="AI261" i="1"/>
  <c r="BJ261" i="1" s="1"/>
  <c r="AH261" i="1"/>
  <c r="BI261" i="1" s="1"/>
  <c r="AE261" i="1"/>
  <c r="BF261" i="1" s="1"/>
  <c r="AD261" i="1"/>
  <c r="BE261" i="1" s="1"/>
  <c r="AU260" i="1"/>
  <c r="AS260" i="1"/>
  <c r="AQ260" i="1"/>
  <c r="BR260" i="1" s="1"/>
  <c r="AP260" i="1"/>
  <c r="BQ260" i="1" s="1"/>
  <c r="AO260" i="1"/>
  <c r="BP260" i="1" s="1"/>
  <c r="AN260" i="1"/>
  <c r="BO260" i="1" s="1"/>
  <c r="AM260" i="1"/>
  <c r="BN260" i="1" s="1"/>
  <c r="AL260" i="1"/>
  <c r="BM260" i="1" s="1"/>
  <c r="AK260" i="1"/>
  <c r="BL260" i="1" s="1"/>
  <c r="AJ260" i="1"/>
  <c r="BK260" i="1" s="1"/>
  <c r="AI260" i="1"/>
  <c r="BJ260" i="1" s="1"/>
  <c r="AH260" i="1"/>
  <c r="BI260" i="1" s="1"/>
  <c r="AE260" i="1"/>
  <c r="BF260" i="1" s="1"/>
  <c r="AD260" i="1"/>
  <c r="BE260" i="1" s="1"/>
  <c r="AU259" i="1"/>
  <c r="AS259" i="1"/>
  <c r="AQ259" i="1"/>
  <c r="BR259" i="1" s="1"/>
  <c r="AP259" i="1"/>
  <c r="BQ259" i="1" s="1"/>
  <c r="AO259" i="1"/>
  <c r="BP259" i="1" s="1"/>
  <c r="AN259" i="1"/>
  <c r="BO259" i="1" s="1"/>
  <c r="AM259" i="1"/>
  <c r="BN259" i="1" s="1"/>
  <c r="AL259" i="1"/>
  <c r="BM259" i="1" s="1"/>
  <c r="AK259" i="1"/>
  <c r="BL259" i="1" s="1"/>
  <c r="AJ259" i="1"/>
  <c r="BK259" i="1" s="1"/>
  <c r="AI259" i="1"/>
  <c r="BJ259" i="1" s="1"/>
  <c r="AH259" i="1"/>
  <c r="BI259" i="1" s="1"/>
  <c r="AE259" i="1"/>
  <c r="BF259" i="1" s="1"/>
  <c r="AD259" i="1"/>
  <c r="BE259" i="1" s="1"/>
  <c r="AU258" i="1"/>
  <c r="AS258" i="1"/>
  <c r="AQ258" i="1"/>
  <c r="BR258" i="1" s="1"/>
  <c r="AP258" i="1"/>
  <c r="BQ258" i="1" s="1"/>
  <c r="AO258" i="1"/>
  <c r="BP258" i="1" s="1"/>
  <c r="AN258" i="1"/>
  <c r="BO258" i="1" s="1"/>
  <c r="AM258" i="1"/>
  <c r="BN258" i="1" s="1"/>
  <c r="AL258" i="1"/>
  <c r="BM258" i="1" s="1"/>
  <c r="AK258" i="1"/>
  <c r="BL258" i="1" s="1"/>
  <c r="AJ258" i="1"/>
  <c r="BK258" i="1" s="1"/>
  <c r="AI258" i="1"/>
  <c r="BJ258" i="1" s="1"/>
  <c r="AH258" i="1"/>
  <c r="BI258" i="1" s="1"/>
  <c r="AE258" i="1"/>
  <c r="BF258" i="1" s="1"/>
  <c r="AD258" i="1"/>
  <c r="BE258" i="1" s="1"/>
  <c r="AU257" i="1"/>
  <c r="AS257" i="1"/>
  <c r="AQ257" i="1"/>
  <c r="BR257" i="1" s="1"/>
  <c r="AP257" i="1"/>
  <c r="BQ257" i="1" s="1"/>
  <c r="AO257" i="1"/>
  <c r="BP257" i="1" s="1"/>
  <c r="AN257" i="1"/>
  <c r="BO257" i="1" s="1"/>
  <c r="AM257" i="1"/>
  <c r="BN257" i="1" s="1"/>
  <c r="AL257" i="1"/>
  <c r="BM257" i="1" s="1"/>
  <c r="AK257" i="1"/>
  <c r="BL257" i="1" s="1"/>
  <c r="AJ257" i="1"/>
  <c r="BK257" i="1" s="1"/>
  <c r="AI257" i="1"/>
  <c r="BJ257" i="1" s="1"/>
  <c r="AH257" i="1"/>
  <c r="BI257" i="1" s="1"/>
  <c r="AE257" i="1"/>
  <c r="BF257" i="1" s="1"/>
  <c r="AD257" i="1"/>
  <c r="BE257" i="1" s="1"/>
  <c r="AU256" i="1"/>
  <c r="AS256" i="1"/>
  <c r="AQ256" i="1"/>
  <c r="BR256" i="1" s="1"/>
  <c r="AP256" i="1"/>
  <c r="BQ256" i="1" s="1"/>
  <c r="AO256" i="1"/>
  <c r="BP256" i="1" s="1"/>
  <c r="AN256" i="1"/>
  <c r="BO256" i="1" s="1"/>
  <c r="AM256" i="1"/>
  <c r="BN256" i="1" s="1"/>
  <c r="AL256" i="1"/>
  <c r="BM256" i="1" s="1"/>
  <c r="AK256" i="1"/>
  <c r="BL256" i="1" s="1"/>
  <c r="AJ256" i="1"/>
  <c r="BK256" i="1" s="1"/>
  <c r="AI256" i="1"/>
  <c r="BJ256" i="1" s="1"/>
  <c r="AH256" i="1"/>
  <c r="BI256" i="1" s="1"/>
  <c r="AE256" i="1"/>
  <c r="BF256" i="1" s="1"/>
  <c r="AD256" i="1"/>
  <c r="BE256" i="1" s="1"/>
  <c r="AU255" i="1"/>
  <c r="AS255" i="1"/>
  <c r="AQ255" i="1"/>
  <c r="BR255" i="1" s="1"/>
  <c r="AP255" i="1"/>
  <c r="BQ255" i="1" s="1"/>
  <c r="AO255" i="1"/>
  <c r="BP255" i="1" s="1"/>
  <c r="AN255" i="1"/>
  <c r="BO255" i="1" s="1"/>
  <c r="AM255" i="1"/>
  <c r="BN255" i="1" s="1"/>
  <c r="AL255" i="1"/>
  <c r="BM255" i="1" s="1"/>
  <c r="AK255" i="1"/>
  <c r="BL255" i="1" s="1"/>
  <c r="AJ255" i="1"/>
  <c r="BK255" i="1" s="1"/>
  <c r="AI255" i="1"/>
  <c r="BJ255" i="1" s="1"/>
  <c r="AH255" i="1"/>
  <c r="BI255" i="1" s="1"/>
  <c r="AE255" i="1"/>
  <c r="BF255" i="1" s="1"/>
  <c r="AD255" i="1"/>
  <c r="BE255" i="1" s="1"/>
  <c r="AU254" i="1"/>
  <c r="AS254" i="1"/>
  <c r="AQ254" i="1"/>
  <c r="BR254" i="1" s="1"/>
  <c r="AP254" i="1"/>
  <c r="BQ254" i="1" s="1"/>
  <c r="AO254" i="1"/>
  <c r="BP254" i="1" s="1"/>
  <c r="AN254" i="1"/>
  <c r="BO254" i="1" s="1"/>
  <c r="AM254" i="1"/>
  <c r="BN254" i="1" s="1"/>
  <c r="AL254" i="1"/>
  <c r="BM254" i="1" s="1"/>
  <c r="AK254" i="1"/>
  <c r="BL254" i="1" s="1"/>
  <c r="AJ254" i="1"/>
  <c r="BK254" i="1" s="1"/>
  <c r="AI254" i="1"/>
  <c r="BJ254" i="1" s="1"/>
  <c r="AH254" i="1"/>
  <c r="BI254" i="1" s="1"/>
  <c r="AE254" i="1"/>
  <c r="BF254" i="1" s="1"/>
  <c r="AD254" i="1"/>
  <c r="BE254" i="1" s="1"/>
  <c r="AU253" i="1"/>
  <c r="AS253" i="1"/>
  <c r="AQ253" i="1"/>
  <c r="BR253" i="1" s="1"/>
  <c r="AP253" i="1"/>
  <c r="BQ253" i="1" s="1"/>
  <c r="AO253" i="1"/>
  <c r="BP253" i="1" s="1"/>
  <c r="AN253" i="1"/>
  <c r="BO253" i="1" s="1"/>
  <c r="AM253" i="1"/>
  <c r="BN253" i="1" s="1"/>
  <c r="AL253" i="1"/>
  <c r="BM253" i="1" s="1"/>
  <c r="AK253" i="1"/>
  <c r="BL253" i="1" s="1"/>
  <c r="AJ253" i="1"/>
  <c r="BK253" i="1" s="1"/>
  <c r="AI253" i="1"/>
  <c r="BJ253" i="1" s="1"/>
  <c r="AH253" i="1"/>
  <c r="BI253" i="1" s="1"/>
  <c r="AE253" i="1"/>
  <c r="BF253" i="1" s="1"/>
  <c r="AD253" i="1"/>
  <c r="BE253" i="1" s="1"/>
  <c r="AU252" i="1"/>
  <c r="AS252" i="1"/>
  <c r="AQ252" i="1"/>
  <c r="BR252" i="1" s="1"/>
  <c r="AP252" i="1"/>
  <c r="BQ252" i="1" s="1"/>
  <c r="AO252" i="1"/>
  <c r="BP252" i="1" s="1"/>
  <c r="AN252" i="1"/>
  <c r="BO252" i="1" s="1"/>
  <c r="AM252" i="1"/>
  <c r="BN252" i="1" s="1"/>
  <c r="AL252" i="1"/>
  <c r="BM252" i="1" s="1"/>
  <c r="AK252" i="1"/>
  <c r="BL252" i="1" s="1"/>
  <c r="AJ252" i="1"/>
  <c r="BK252" i="1" s="1"/>
  <c r="AI252" i="1"/>
  <c r="BJ252" i="1" s="1"/>
  <c r="AH252" i="1"/>
  <c r="BI252" i="1" s="1"/>
  <c r="AE252" i="1"/>
  <c r="BF252" i="1" s="1"/>
  <c r="AD252" i="1"/>
  <c r="BE252" i="1" s="1"/>
  <c r="AU251" i="1"/>
  <c r="AS251" i="1"/>
  <c r="AQ251" i="1"/>
  <c r="BR251" i="1" s="1"/>
  <c r="AP251" i="1"/>
  <c r="BQ251" i="1" s="1"/>
  <c r="AO251" i="1"/>
  <c r="BP251" i="1" s="1"/>
  <c r="AN251" i="1"/>
  <c r="BO251" i="1" s="1"/>
  <c r="AM251" i="1"/>
  <c r="BN251" i="1" s="1"/>
  <c r="AL251" i="1"/>
  <c r="BM251" i="1" s="1"/>
  <c r="AK251" i="1"/>
  <c r="BL251" i="1" s="1"/>
  <c r="AJ251" i="1"/>
  <c r="BK251" i="1" s="1"/>
  <c r="AI251" i="1"/>
  <c r="BJ251" i="1" s="1"/>
  <c r="AH251" i="1"/>
  <c r="BI251" i="1" s="1"/>
  <c r="AE251" i="1"/>
  <c r="BF251" i="1" s="1"/>
  <c r="AD251" i="1"/>
  <c r="BE251" i="1" s="1"/>
  <c r="AU250" i="1"/>
  <c r="AS250" i="1"/>
  <c r="AQ250" i="1"/>
  <c r="BR250" i="1" s="1"/>
  <c r="AP250" i="1"/>
  <c r="BQ250" i="1" s="1"/>
  <c r="AO250" i="1"/>
  <c r="BP250" i="1" s="1"/>
  <c r="AN250" i="1"/>
  <c r="BO250" i="1" s="1"/>
  <c r="AM250" i="1"/>
  <c r="BN250" i="1" s="1"/>
  <c r="AL250" i="1"/>
  <c r="BM250" i="1" s="1"/>
  <c r="AK250" i="1"/>
  <c r="BL250" i="1" s="1"/>
  <c r="AJ250" i="1"/>
  <c r="BK250" i="1" s="1"/>
  <c r="AI250" i="1"/>
  <c r="BJ250" i="1" s="1"/>
  <c r="AH250" i="1"/>
  <c r="BI250" i="1" s="1"/>
  <c r="AE250" i="1"/>
  <c r="BF250" i="1" s="1"/>
  <c r="AD250" i="1"/>
  <c r="BE250" i="1" s="1"/>
  <c r="AU249" i="1"/>
  <c r="AS249" i="1"/>
  <c r="AQ249" i="1"/>
  <c r="BR249" i="1" s="1"/>
  <c r="AP249" i="1"/>
  <c r="BQ249" i="1" s="1"/>
  <c r="AO249" i="1"/>
  <c r="BP249" i="1" s="1"/>
  <c r="AN249" i="1"/>
  <c r="BO249" i="1" s="1"/>
  <c r="AM249" i="1"/>
  <c r="BN249" i="1" s="1"/>
  <c r="AL249" i="1"/>
  <c r="BM249" i="1" s="1"/>
  <c r="AK249" i="1"/>
  <c r="BL249" i="1" s="1"/>
  <c r="AJ249" i="1"/>
  <c r="BK249" i="1" s="1"/>
  <c r="AI249" i="1"/>
  <c r="BJ249" i="1" s="1"/>
  <c r="AH249" i="1"/>
  <c r="BI249" i="1" s="1"/>
  <c r="AE249" i="1"/>
  <c r="BF249" i="1" s="1"/>
  <c r="AD249" i="1"/>
  <c r="BE249" i="1" s="1"/>
  <c r="AU248" i="1"/>
  <c r="AS248" i="1"/>
  <c r="AQ248" i="1"/>
  <c r="BR248" i="1" s="1"/>
  <c r="AP248" i="1"/>
  <c r="BQ248" i="1" s="1"/>
  <c r="AO248" i="1"/>
  <c r="BP248" i="1" s="1"/>
  <c r="AN248" i="1"/>
  <c r="BO248" i="1" s="1"/>
  <c r="AM248" i="1"/>
  <c r="BN248" i="1" s="1"/>
  <c r="AL248" i="1"/>
  <c r="BM248" i="1" s="1"/>
  <c r="AK248" i="1"/>
  <c r="BL248" i="1" s="1"/>
  <c r="AJ248" i="1"/>
  <c r="BK248" i="1" s="1"/>
  <c r="AI248" i="1"/>
  <c r="BJ248" i="1" s="1"/>
  <c r="AH248" i="1"/>
  <c r="BI248" i="1" s="1"/>
  <c r="AE248" i="1"/>
  <c r="BF248" i="1" s="1"/>
  <c r="AD248" i="1"/>
  <c r="BE248" i="1" s="1"/>
  <c r="AU247" i="1"/>
  <c r="AS247" i="1"/>
  <c r="AQ247" i="1"/>
  <c r="BR247" i="1" s="1"/>
  <c r="AP247" i="1"/>
  <c r="BQ247" i="1" s="1"/>
  <c r="AO247" i="1"/>
  <c r="BP247" i="1" s="1"/>
  <c r="AN247" i="1"/>
  <c r="BO247" i="1" s="1"/>
  <c r="AM247" i="1"/>
  <c r="BN247" i="1" s="1"/>
  <c r="AL247" i="1"/>
  <c r="BM247" i="1" s="1"/>
  <c r="AK247" i="1"/>
  <c r="BL247" i="1" s="1"/>
  <c r="AJ247" i="1"/>
  <c r="BK247" i="1" s="1"/>
  <c r="AI247" i="1"/>
  <c r="BJ247" i="1" s="1"/>
  <c r="AH247" i="1"/>
  <c r="BI247" i="1" s="1"/>
  <c r="AE247" i="1"/>
  <c r="BF247" i="1" s="1"/>
  <c r="AD247" i="1"/>
  <c r="BE247" i="1" s="1"/>
  <c r="AU246" i="1"/>
  <c r="AS246" i="1"/>
  <c r="AQ246" i="1"/>
  <c r="BR246" i="1" s="1"/>
  <c r="AP246" i="1"/>
  <c r="BQ246" i="1" s="1"/>
  <c r="AO246" i="1"/>
  <c r="BP246" i="1" s="1"/>
  <c r="AN246" i="1"/>
  <c r="BO246" i="1" s="1"/>
  <c r="AM246" i="1"/>
  <c r="BN246" i="1" s="1"/>
  <c r="AL246" i="1"/>
  <c r="BM246" i="1" s="1"/>
  <c r="AK246" i="1"/>
  <c r="BL246" i="1" s="1"/>
  <c r="AJ246" i="1"/>
  <c r="BK246" i="1" s="1"/>
  <c r="AI246" i="1"/>
  <c r="BJ246" i="1" s="1"/>
  <c r="AH246" i="1"/>
  <c r="BI246" i="1" s="1"/>
  <c r="AE246" i="1"/>
  <c r="BF246" i="1" s="1"/>
  <c r="AD246" i="1"/>
  <c r="BE246" i="1" s="1"/>
  <c r="AU245" i="1"/>
  <c r="AS245" i="1"/>
  <c r="AQ245" i="1"/>
  <c r="BR245" i="1" s="1"/>
  <c r="AP245" i="1"/>
  <c r="BQ245" i="1" s="1"/>
  <c r="AO245" i="1"/>
  <c r="BP245" i="1" s="1"/>
  <c r="AN245" i="1"/>
  <c r="BO245" i="1" s="1"/>
  <c r="AM245" i="1"/>
  <c r="BN245" i="1" s="1"/>
  <c r="AL245" i="1"/>
  <c r="BM245" i="1" s="1"/>
  <c r="AK245" i="1"/>
  <c r="BL245" i="1" s="1"/>
  <c r="AJ245" i="1"/>
  <c r="BK245" i="1" s="1"/>
  <c r="AI245" i="1"/>
  <c r="BJ245" i="1" s="1"/>
  <c r="AH245" i="1"/>
  <c r="BI245" i="1" s="1"/>
  <c r="AE245" i="1"/>
  <c r="BF245" i="1" s="1"/>
  <c r="AD245" i="1"/>
  <c r="BE245" i="1" s="1"/>
  <c r="AU244" i="1"/>
  <c r="AS244" i="1"/>
  <c r="AQ244" i="1"/>
  <c r="BR244" i="1" s="1"/>
  <c r="AP244" i="1"/>
  <c r="BQ244" i="1" s="1"/>
  <c r="AO244" i="1"/>
  <c r="BP244" i="1" s="1"/>
  <c r="AN244" i="1"/>
  <c r="BO244" i="1" s="1"/>
  <c r="AM244" i="1"/>
  <c r="BN244" i="1" s="1"/>
  <c r="AL244" i="1"/>
  <c r="BM244" i="1" s="1"/>
  <c r="AK244" i="1"/>
  <c r="BL244" i="1" s="1"/>
  <c r="AJ244" i="1"/>
  <c r="BK244" i="1" s="1"/>
  <c r="AI244" i="1"/>
  <c r="BJ244" i="1" s="1"/>
  <c r="AH244" i="1"/>
  <c r="BI244" i="1" s="1"/>
  <c r="AE244" i="1"/>
  <c r="BF244" i="1" s="1"/>
  <c r="AD244" i="1"/>
  <c r="BE244" i="1" s="1"/>
  <c r="AU243" i="1"/>
  <c r="AS243" i="1"/>
  <c r="AQ243" i="1"/>
  <c r="BR243" i="1" s="1"/>
  <c r="AP243" i="1"/>
  <c r="BQ243" i="1" s="1"/>
  <c r="AO243" i="1"/>
  <c r="BP243" i="1" s="1"/>
  <c r="AN243" i="1"/>
  <c r="BO243" i="1" s="1"/>
  <c r="AM243" i="1"/>
  <c r="BN243" i="1" s="1"/>
  <c r="AL243" i="1"/>
  <c r="BM243" i="1" s="1"/>
  <c r="AK243" i="1"/>
  <c r="BL243" i="1" s="1"/>
  <c r="AJ243" i="1"/>
  <c r="BK243" i="1" s="1"/>
  <c r="AI243" i="1"/>
  <c r="BJ243" i="1" s="1"/>
  <c r="AH243" i="1"/>
  <c r="BI243" i="1" s="1"/>
  <c r="AE243" i="1"/>
  <c r="BF243" i="1" s="1"/>
  <c r="AD243" i="1"/>
  <c r="BE243" i="1" s="1"/>
  <c r="AU242" i="1"/>
  <c r="AS242" i="1"/>
  <c r="AQ242" i="1"/>
  <c r="BR242" i="1" s="1"/>
  <c r="AP242" i="1"/>
  <c r="BQ242" i="1" s="1"/>
  <c r="AO242" i="1"/>
  <c r="BP242" i="1" s="1"/>
  <c r="AN242" i="1"/>
  <c r="BO242" i="1" s="1"/>
  <c r="AM242" i="1"/>
  <c r="BN242" i="1" s="1"/>
  <c r="AL242" i="1"/>
  <c r="BM242" i="1" s="1"/>
  <c r="AK242" i="1"/>
  <c r="BL242" i="1" s="1"/>
  <c r="AJ242" i="1"/>
  <c r="BK242" i="1" s="1"/>
  <c r="AI242" i="1"/>
  <c r="BJ242" i="1" s="1"/>
  <c r="AH242" i="1"/>
  <c r="BI242" i="1" s="1"/>
  <c r="AE242" i="1"/>
  <c r="BF242" i="1" s="1"/>
  <c r="AD242" i="1"/>
  <c r="BE242" i="1" s="1"/>
  <c r="AU241" i="1"/>
  <c r="AS241" i="1"/>
  <c r="AQ241" i="1"/>
  <c r="BR241" i="1" s="1"/>
  <c r="AP241" i="1"/>
  <c r="BQ241" i="1" s="1"/>
  <c r="AO241" i="1"/>
  <c r="BP241" i="1" s="1"/>
  <c r="AN241" i="1"/>
  <c r="BO241" i="1" s="1"/>
  <c r="AM241" i="1"/>
  <c r="BN241" i="1" s="1"/>
  <c r="AL241" i="1"/>
  <c r="BM241" i="1" s="1"/>
  <c r="AK241" i="1"/>
  <c r="BL241" i="1" s="1"/>
  <c r="AJ241" i="1"/>
  <c r="BK241" i="1" s="1"/>
  <c r="AI241" i="1"/>
  <c r="BJ241" i="1" s="1"/>
  <c r="AH241" i="1"/>
  <c r="BI241" i="1" s="1"/>
  <c r="AE241" i="1"/>
  <c r="BF241" i="1" s="1"/>
  <c r="AD241" i="1"/>
  <c r="BE241" i="1" s="1"/>
  <c r="AU240" i="1"/>
  <c r="AS240" i="1"/>
  <c r="AQ240" i="1"/>
  <c r="BR240" i="1" s="1"/>
  <c r="AP240" i="1"/>
  <c r="BQ240" i="1" s="1"/>
  <c r="AO240" i="1"/>
  <c r="BP240" i="1" s="1"/>
  <c r="AN240" i="1"/>
  <c r="BO240" i="1" s="1"/>
  <c r="AM240" i="1"/>
  <c r="BN240" i="1" s="1"/>
  <c r="AL240" i="1"/>
  <c r="BM240" i="1" s="1"/>
  <c r="AK240" i="1"/>
  <c r="BL240" i="1" s="1"/>
  <c r="AJ240" i="1"/>
  <c r="BK240" i="1" s="1"/>
  <c r="AI240" i="1"/>
  <c r="BJ240" i="1" s="1"/>
  <c r="AH240" i="1"/>
  <c r="BI240" i="1" s="1"/>
  <c r="AE240" i="1"/>
  <c r="BF240" i="1" s="1"/>
  <c r="AD240" i="1"/>
  <c r="BE240" i="1" s="1"/>
  <c r="AU239" i="1"/>
  <c r="AS239" i="1"/>
  <c r="AQ239" i="1"/>
  <c r="AP239" i="1"/>
  <c r="AO239" i="1"/>
  <c r="AN239" i="1"/>
  <c r="AM239" i="1"/>
  <c r="AL239" i="1"/>
  <c r="AK239" i="1"/>
  <c r="AJ239" i="1"/>
  <c r="AI239" i="1"/>
  <c r="AH239" i="1"/>
  <c r="AE239" i="1"/>
  <c r="AD239" i="1"/>
  <c r="AU238" i="1"/>
  <c r="AS238" i="1"/>
  <c r="AQ238" i="1"/>
  <c r="BR238" i="1" s="1"/>
  <c r="AP238" i="1"/>
  <c r="BQ238" i="1" s="1"/>
  <c r="AO238" i="1"/>
  <c r="BP238" i="1" s="1"/>
  <c r="AN238" i="1"/>
  <c r="BO238" i="1" s="1"/>
  <c r="AM238" i="1"/>
  <c r="BN238" i="1" s="1"/>
  <c r="AL238" i="1"/>
  <c r="BM238" i="1" s="1"/>
  <c r="AK238" i="1"/>
  <c r="BL238" i="1" s="1"/>
  <c r="AJ238" i="1"/>
  <c r="BK238" i="1" s="1"/>
  <c r="AI238" i="1"/>
  <c r="BJ238" i="1" s="1"/>
  <c r="AH238" i="1"/>
  <c r="BI238" i="1" s="1"/>
  <c r="AE238" i="1"/>
  <c r="BF238" i="1" s="1"/>
  <c r="AD238" i="1"/>
  <c r="BE238" i="1" s="1"/>
  <c r="AU237" i="1"/>
  <c r="AS237" i="1"/>
  <c r="BT237" i="1" s="1"/>
  <c r="AQ237" i="1"/>
  <c r="BR237" i="1" s="1"/>
  <c r="AP237" i="1"/>
  <c r="BQ237" i="1" s="1"/>
  <c r="AO237" i="1"/>
  <c r="BP237" i="1" s="1"/>
  <c r="AN237" i="1"/>
  <c r="BO237" i="1" s="1"/>
  <c r="AM237" i="1"/>
  <c r="BN237" i="1" s="1"/>
  <c r="AL237" i="1"/>
  <c r="BM237" i="1" s="1"/>
  <c r="AK237" i="1"/>
  <c r="BL237" i="1" s="1"/>
  <c r="AJ237" i="1"/>
  <c r="BK237" i="1" s="1"/>
  <c r="AI237" i="1"/>
  <c r="BJ237" i="1" s="1"/>
  <c r="AH237" i="1"/>
  <c r="BI237" i="1" s="1"/>
  <c r="AE237" i="1"/>
  <c r="BF237" i="1" s="1"/>
  <c r="AD237" i="1"/>
  <c r="BE237" i="1" s="1"/>
  <c r="AU236" i="1"/>
  <c r="AS236" i="1"/>
  <c r="AQ236" i="1"/>
  <c r="BR236" i="1" s="1"/>
  <c r="AP236" i="1"/>
  <c r="BQ236" i="1" s="1"/>
  <c r="AO236" i="1"/>
  <c r="BP236" i="1" s="1"/>
  <c r="AN236" i="1"/>
  <c r="BO236" i="1" s="1"/>
  <c r="AM236" i="1"/>
  <c r="BN236" i="1" s="1"/>
  <c r="AL236" i="1"/>
  <c r="BM236" i="1" s="1"/>
  <c r="AK236" i="1"/>
  <c r="BL236" i="1" s="1"/>
  <c r="AJ236" i="1"/>
  <c r="BK236" i="1" s="1"/>
  <c r="AI236" i="1"/>
  <c r="BJ236" i="1" s="1"/>
  <c r="AH236" i="1"/>
  <c r="BI236" i="1" s="1"/>
  <c r="AE236" i="1"/>
  <c r="BF236" i="1" s="1"/>
  <c r="AD236" i="1"/>
  <c r="BE236" i="1" s="1"/>
  <c r="AU235" i="1"/>
  <c r="AS235" i="1"/>
  <c r="AQ235" i="1"/>
  <c r="BR235" i="1" s="1"/>
  <c r="AP235" i="1"/>
  <c r="BQ235" i="1" s="1"/>
  <c r="AO235" i="1"/>
  <c r="BP235" i="1" s="1"/>
  <c r="AN235" i="1"/>
  <c r="BO235" i="1" s="1"/>
  <c r="AM235" i="1"/>
  <c r="BN235" i="1" s="1"/>
  <c r="AL235" i="1"/>
  <c r="BM235" i="1" s="1"/>
  <c r="AK235" i="1"/>
  <c r="BL235" i="1" s="1"/>
  <c r="AJ235" i="1"/>
  <c r="BK235" i="1" s="1"/>
  <c r="AI235" i="1"/>
  <c r="BJ235" i="1" s="1"/>
  <c r="AH235" i="1"/>
  <c r="BI235" i="1" s="1"/>
  <c r="AE235" i="1"/>
  <c r="BF235" i="1" s="1"/>
  <c r="AD235" i="1"/>
  <c r="BE235" i="1" s="1"/>
  <c r="AU234" i="1"/>
  <c r="AS234" i="1"/>
  <c r="AQ234" i="1"/>
  <c r="BR234" i="1" s="1"/>
  <c r="AP234" i="1"/>
  <c r="BQ234" i="1" s="1"/>
  <c r="AO234" i="1"/>
  <c r="BP234" i="1" s="1"/>
  <c r="AN234" i="1"/>
  <c r="BO234" i="1" s="1"/>
  <c r="AM234" i="1"/>
  <c r="BN234" i="1" s="1"/>
  <c r="AL234" i="1"/>
  <c r="BM234" i="1" s="1"/>
  <c r="AK234" i="1"/>
  <c r="BL234" i="1" s="1"/>
  <c r="AJ234" i="1"/>
  <c r="BK234" i="1" s="1"/>
  <c r="AI234" i="1"/>
  <c r="BJ234" i="1" s="1"/>
  <c r="AH234" i="1"/>
  <c r="BI234" i="1" s="1"/>
  <c r="AE234" i="1"/>
  <c r="BF234" i="1" s="1"/>
  <c r="AD234" i="1"/>
  <c r="BE234" i="1" s="1"/>
  <c r="AU233" i="1"/>
  <c r="AS233" i="1"/>
  <c r="AQ233" i="1"/>
  <c r="BR233" i="1" s="1"/>
  <c r="AP233" i="1"/>
  <c r="BQ233" i="1" s="1"/>
  <c r="AO233" i="1"/>
  <c r="BP233" i="1" s="1"/>
  <c r="AN233" i="1"/>
  <c r="BO233" i="1" s="1"/>
  <c r="AM233" i="1"/>
  <c r="BN233" i="1" s="1"/>
  <c r="AL233" i="1"/>
  <c r="BM233" i="1" s="1"/>
  <c r="AK233" i="1"/>
  <c r="BL233" i="1" s="1"/>
  <c r="AJ233" i="1"/>
  <c r="BK233" i="1" s="1"/>
  <c r="AI233" i="1"/>
  <c r="BJ233" i="1" s="1"/>
  <c r="AH233" i="1"/>
  <c r="BI233" i="1" s="1"/>
  <c r="AE233" i="1"/>
  <c r="BF233" i="1" s="1"/>
  <c r="AD233" i="1"/>
  <c r="BE233" i="1" s="1"/>
  <c r="AU232" i="1"/>
  <c r="AS232" i="1"/>
  <c r="AQ232" i="1"/>
  <c r="BR232" i="1" s="1"/>
  <c r="AP232" i="1"/>
  <c r="BQ232" i="1" s="1"/>
  <c r="AO232" i="1"/>
  <c r="BP232" i="1" s="1"/>
  <c r="AN232" i="1"/>
  <c r="BO232" i="1" s="1"/>
  <c r="AM232" i="1"/>
  <c r="BN232" i="1" s="1"/>
  <c r="AL232" i="1"/>
  <c r="BM232" i="1" s="1"/>
  <c r="AK232" i="1"/>
  <c r="BL232" i="1" s="1"/>
  <c r="AJ232" i="1"/>
  <c r="BK232" i="1" s="1"/>
  <c r="AI232" i="1"/>
  <c r="BJ232" i="1" s="1"/>
  <c r="AH232" i="1"/>
  <c r="BI232" i="1" s="1"/>
  <c r="AE232" i="1"/>
  <c r="BF232" i="1" s="1"/>
  <c r="AD232" i="1"/>
  <c r="BE232" i="1" s="1"/>
  <c r="AU231" i="1"/>
  <c r="AS231" i="1"/>
  <c r="AQ231" i="1"/>
  <c r="BR231" i="1" s="1"/>
  <c r="AP231" i="1"/>
  <c r="BQ231" i="1" s="1"/>
  <c r="AO231" i="1"/>
  <c r="BP231" i="1" s="1"/>
  <c r="AN231" i="1"/>
  <c r="BO231" i="1" s="1"/>
  <c r="AM231" i="1"/>
  <c r="BN231" i="1" s="1"/>
  <c r="AL231" i="1"/>
  <c r="BM231" i="1" s="1"/>
  <c r="AK231" i="1"/>
  <c r="BL231" i="1" s="1"/>
  <c r="AJ231" i="1"/>
  <c r="BK231" i="1" s="1"/>
  <c r="AI231" i="1"/>
  <c r="BJ231" i="1" s="1"/>
  <c r="AH231" i="1"/>
  <c r="BI231" i="1" s="1"/>
  <c r="AE231" i="1"/>
  <c r="BF231" i="1" s="1"/>
  <c r="AD231" i="1"/>
  <c r="BE231" i="1" s="1"/>
  <c r="AU230" i="1"/>
  <c r="AS230" i="1"/>
  <c r="AQ230" i="1"/>
  <c r="BR230" i="1" s="1"/>
  <c r="AP230" i="1"/>
  <c r="BQ230" i="1" s="1"/>
  <c r="AO230" i="1"/>
  <c r="BP230" i="1" s="1"/>
  <c r="AN230" i="1"/>
  <c r="BO230" i="1" s="1"/>
  <c r="AM230" i="1"/>
  <c r="BN230" i="1" s="1"/>
  <c r="AL230" i="1"/>
  <c r="BM230" i="1" s="1"/>
  <c r="AK230" i="1"/>
  <c r="BL230" i="1" s="1"/>
  <c r="AJ230" i="1"/>
  <c r="BK230" i="1" s="1"/>
  <c r="AI230" i="1"/>
  <c r="BJ230" i="1" s="1"/>
  <c r="AH230" i="1"/>
  <c r="BI230" i="1" s="1"/>
  <c r="AE230" i="1"/>
  <c r="BF230" i="1" s="1"/>
  <c r="AD230" i="1"/>
  <c r="BE230" i="1" s="1"/>
  <c r="AU229" i="1"/>
  <c r="AS229" i="1"/>
  <c r="AQ229" i="1"/>
  <c r="BR229" i="1" s="1"/>
  <c r="AP229" i="1"/>
  <c r="BQ229" i="1" s="1"/>
  <c r="AO229" i="1"/>
  <c r="BP229" i="1" s="1"/>
  <c r="AN229" i="1"/>
  <c r="BO229" i="1" s="1"/>
  <c r="AM229" i="1"/>
  <c r="BN229" i="1" s="1"/>
  <c r="AL229" i="1"/>
  <c r="BM229" i="1" s="1"/>
  <c r="AK229" i="1"/>
  <c r="BL229" i="1" s="1"/>
  <c r="AJ229" i="1"/>
  <c r="BK229" i="1" s="1"/>
  <c r="AI229" i="1"/>
  <c r="BJ229" i="1" s="1"/>
  <c r="AH229" i="1"/>
  <c r="BI229" i="1" s="1"/>
  <c r="AE229" i="1"/>
  <c r="BF229" i="1" s="1"/>
  <c r="AD229" i="1"/>
  <c r="BE229" i="1" s="1"/>
  <c r="AU228" i="1"/>
  <c r="AS228" i="1"/>
  <c r="AQ228" i="1"/>
  <c r="BR228" i="1" s="1"/>
  <c r="AP228" i="1"/>
  <c r="BQ228" i="1" s="1"/>
  <c r="AO228" i="1"/>
  <c r="BP228" i="1" s="1"/>
  <c r="AN228" i="1"/>
  <c r="BO228" i="1" s="1"/>
  <c r="AM228" i="1"/>
  <c r="BN228" i="1" s="1"/>
  <c r="AL228" i="1"/>
  <c r="BM228" i="1" s="1"/>
  <c r="AK228" i="1"/>
  <c r="BL228" i="1" s="1"/>
  <c r="AJ228" i="1"/>
  <c r="BK228" i="1" s="1"/>
  <c r="AI228" i="1"/>
  <c r="BJ228" i="1" s="1"/>
  <c r="AH228" i="1"/>
  <c r="BI228" i="1" s="1"/>
  <c r="AE228" i="1"/>
  <c r="BF228" i="1" s="1"/>
  <c r="AD228" i="1"/>
  <c r="BE228" i="1" s="1"/>
  <c r="AU227" i="1"/>
  <c r="AS227" i="1"/>
  <c r="AQ227" i="1"/>
  <c r="BR227" i="1" s="1"/>
  <c r="AP227" i="1"/>
  <c r="BQ227" i="1" s="1"/>
  <c r="AO227" i="1"/>
  <c r="BP227" i="1" s="1"/>
  <c r="AN227" i="1"/>
  <c r="BO227" i="1" s="1"/>
  <c r="AM227" i="1"/>
  <c r="BN227" i="1" s="1"/>
  <c r="AL227" i="1"/>
  <c r="BM227" i="1" s="1"/>
  <c r="AK227" i="1"/>
  <c r="BL227" i="1" s="1"/>
  <c r="AJ227" i="1"/>
  <c r="BK227" i="1" s="1"/>
  <c r="AI227" i="1"/>
  <c r="BJ227" i="1" s="1"/>
  <c r="AH227" i="1"/>
  <c r="BI227" i="1" s="1"/>
  <c r="AE227" i="1"/>
  <c r="BF227" i="1" s="1"/>
  <c r="AD227" i="1"/>
  <c r="BE227" i="1" s="1"/>
  <c r="AU226" i="1"/>
  <c r="AS226" i="1"/>
  <c r="AQ226" i="1"/>
  <c r="BR226" i="1" s="1"/>
  <c r="AP226" i="1"/>
  <c r="BQ226" i="1" s="1"/>
  <c r="AO226" i="1"/>
  <c r="BP226" i="1" s="1"/>
  <c r="AN226" i="1"/>
  <c r="BO226" i="1" s="1"/>
  <c r="AM226" i="1"/>
  <c r="BN226" i="1" s="1"/>
  <c r="AL226" i="1"/>
  <c r="BM226" i="1" s="1"/>
  <c r="AK226" i="1"/>
  <c r="BL226" i="1" s="1"/>
  <c r="AJ226" i="1"/>
  <c r="BK226" i="1" s="1"/>
  <c r="AI226" i="1"/>
  <c r="BJ226" i="1" s="1"/>
  <c r="AH226" i="1"/>
  <c r="BI226" i="1" s="1"/>
  <c r="AE226" i="1"/>
  <c r="BF226" i="1" s="1"/>
  <c r="AD226" i="1"/>
  <c r="BE226" i="1" s="1"/>
  <c r="AU225" i="1"/>
  <c r="AS225" i="1"/>
  <c r="AQ225" i="1"/>
  <c r="BR225" i="1" s="1"/>
  <c r="AP225" i="1"/>
  <c r="BQ225" i="1" s="1"/>
  <c r="AO225" i="1"/>
  <c r="BP225" i="1" s="1"/>
  <c r="AN225" i="1"/>
  <c r="BO225" i="1" s="1"/>
  <c r="AM225" i="1"/>
  <c r="BN225" i="1" s="1"/>
  <c r="AL225" i="1"/>
  <c r="BM225" i="1" s="1"/>
  <c r="AK225" i="1"/>
  <c r="BL225" i="1" s="1"/>
  <c r="AJ225" i="1"/>
  <c r="BK225" i="1" s="1"/>
  <c r="AI225" i="1"/>
  <c r="BJ225" i="1" s="1"/>
  <c r="AH225" i="1"/>
  <c r="BI225" i="1" s="1"/>
  <c r="AE225" i="1"/>
  <c r="BF225" i="1" s="1"/>
  <c r="AD225" i="1"/>
  <c r="BE225" i="1" s="1"/>
  <c r="AU224" i="1"/>
  <c r="AS224" i="1"/>
  <c r="AQ224" i="1"/>
  <c r="BR224" i="1" s="1"/>
  <c r="AP224" i="1"/>
  <c r="BQ224" i="1" s="1"/>
  <c r="AO224" i="1"/>
  <c r="BP224" i="1" s="1"/>
  <c r="AN224" i="1"/>
  <c r="BO224" i="1" s="1"/>
  <c r="AM224" i="1"/>
  <c r="BN224" i="1" s="1"/>
  <c r="AL224" i="1"/>
  <c r="BM224" i="1" s="1"/>
  <c r="AK224" i="1"/>
  <c r="BL224" i="1" s="1"/>
  <c r="AJ224" i="1"/>
  <c r="BK224" i="1" s="1"/>
  <c r="AI224" i="1"/>
  <c r="BJ224" i="1" s="1"/>
  <c r="AH224" i="1"/>
  <c r="BI224" i="1" s="1"/>
  <c r="AE224" i="1"/>
  <c r="BF224" i="1" s="1"/>
  <c r="AD224" i="1"/>
  <c r="BE224" i="1" s="1"/>
  <c r="AU223" i="1"/>
  <c r="AS223" i="1"/>
  <c r="AQ223" i="1"/>
  <c r="BR223" i="1" s="1"/>
  <c r="AP223" i="1"/>
  <c r="BQ223" i="1" s="1"/>
  <c r="AO223" i="1"/>
  <c r="BP223" i="1" s="1"/>
  <c r="AN223" i="1"/>
  <c r="BO223" i="1" s="1"/>
  <c r="AM223" i="1"/>
  <c r="BN223" i="1" s="1"/>
  <c r="AL223" i="1"/>
  <c r="BM223" i="1" s="1"/>
  <c r="AK223" i="1"/>
  <c r="BL223" i="1" s="1"/>
  <c r="AJ223" i="1"/>
  <c r="BK223" i="1" s="1"/>
  <c r="AI223" i="1"/>
  <c r="BJ223" i="1" s="1"/>
  <c r="AH223" i="1"/>
  <c r="BI223" i="1" s="1"/>
  <c r="AE223" i="1"/>
  <c r="BF223" i="1" s="1"/>
  <c r="AD223" i="1"/>
  <c r="BE223" i="1" s="1"/>
  <c r="AU222" i="1"/>
  <c r="AS222" i="1"/>
  <c r="AQ222" i="1"/>
  <c r="BR222" i="1" s="1"/>
  <c r="AP222" i="1"/>
  <c r="BQ222" i="1" s="1"/>
  <c r="AO222" i="1"/>
  <c r="BP222" i="1" s="1"/>
  <c r="AN222" i="1"/>
  <c r="BO222" i="1" s="1"/>
  <c r="AM222" i="1"/>
  <c r="BN222" i="1" s="1"/>
  <c r="AL222" i="1"/>
  <c r="BM222" i="1" s="1"/>
  <c r="AK222" i="1"/>
  <c r="BL222" i="1" s="1"/>
  <c r="AJ222" i="1"/>
  <c r="BK222" i="1" s="1"/>
  <c r="AI222" i="1"/>
  <c r="BJ222" i="1" s="1"/>
  <c r="AH222" i="1"/>
  <c r="BI222" i="1" s="1"/>
  <c r="AE222" i="1"/>
  <c r="BF222" i="1" s="1"/>
  <c r="AD222" i="1"/>
  <c r="BE222" i="1" s="1"/>
  <c r="AU221" i="1"/>
  <c r="AS221" i="1"/>
  <c r="BT221" i="1" s="1"/>
  <c r="AQ221" i="1"/>
  <c r="BR221" i="1" s="1"/>
  <c r="AP221" i="1"/>
  <c r="BQ221" i="1" s="1"/>
  <c r="AO221" i="1"/>
  <c r="BP221" i="1" s="1"/>
  <c r="AN221" i="1"/>
  <c r="BO221" i="1" s="1"/>
  <c r="AM221" i="1"/>
  <c r="BN221" i="1" s="1"/>
  <c r="AL221" i="1"/>
  <c r="BM221" i="1" s="1"/>
  <c r="AK221" i="1"/>
  <c r="BL221" i="1" s="1"/>
  <c r="AJ221" i="1"/>
  <c r="BK221" i="1" s="1"/>
  <c r="AI221" i="1"/>
  <c r="BJ221" i="1" s="1"/>
  <c r="AH221" i="1"/>
  <c r="BI221" i="1" s="1"/>
  <c r="AE221" i="1"/>
  <c r="BF221" i="1" s="1"/>
  <c r="AD221" i="1"/>
  <c r="BE221" i="1" s="1"/>
  <c r="AU220" i="1"/>
  <c r="AS220" i="1"/>
  <c r="AQ220" i="1"/>
  <c r="BR220" i="1" s="1"/>
  <c r="AP220" i="1"/>
  <c r="BQ220" i="1" s="1"/>
  <c r="AO220" i="1"/>
  <c r="BP220" i="1" s="1"/>
  <c r="AN220" i="1"/>
  <c r="BO220" i="1" s="1"/>
  <c r="AM220" i="1"/>
  <c r="BN220" i="1" s="1"/>
  <c r="AL220" i="1"/>
  <c r="BM220" i="1" s="1"/>
  <c r="AK220" i="1"/>
  <c r="BL220" i="1" s="1"/>
  <c r="AJ220" i="1"/>
  <c r="BK220" i="1" s="1"/>
  <c r="AI220" i="1"/>
  <c r="BJ220" i="1" s="1"/>
  <c r="AH220" i="1"/>
  <c r="BI220" i="1" s="1"/>
  <c r="AE220" i="1"/>
  <c r="BF220" i="1" s="1"/>
  <c r="AD220" i="1"/>
  <c r="BE220" i="1" s="1"/>
  <c r="AU219" i="1"/>
  <c r="AS219" i="1"/>
  <c r="AQ219" i="1"/>
  <c r="BR219" i="1" s="1"/>
  <c r="AP219" i="1"/>
  <c r="BQ219" i="1" s="1"/>
  <c r="AO219" i="1"/>
  <c r="BP219" i="1" s="1"/>
  <c r="AN219" i="1"/>
  <c r="BO219" i="1" s="1"/>
  <c r="AM219" i="1"/>
  <c r="BN219" i="1" s="1"/>
  <c r="AL219" i="1"/>
  <c r="BM219" i="1" s="1"/>
  <c r="AK219" i="1"/>
  <c r="BL219" i="1" s="1"/>
  <c r="AJ219" i="1"/>
  <c r="BK219" i="1" s="1"/>
  <c r="AI219" i="1"/>
  <c r="BJ219" i="1" s="1"/>
  <c r="AH219" i="1"/>
  <c r="BI219" i="1" s="1"/>
  <c r="AE219" i="1"/>
  <c r="BF219" i="1" s="1"/>
  <c r="AD219" i="1"/>
  <c r="BE219" i="1" s="1"/>
  <c r="AU218" i="1"/>
  <c r="AS218" i="1"/>
  <c r="AQ218" i="1"/>
  <c r="BR218" i="1" s="1"/>
  <c r="AP218" i="1"/>
  <c r="BQ218" i="1" s="1"/>
  <c r="AO218" i="1"/>
  <c r="BP218" i="1" s="1"/>
  <c r="AN218" i="1"/>
  <c r="BO218" i="1" s="1"/>
  <c r="AM218" i="1"/>
  <c r="BN218" i="1" s="1"/>
  <c r="AL218" i="1"/>
  <c r="BM218" i="1" s="1"/>
  <c r="AK218" i="1"/>
  <c r="BL218" i="1" s="1"/>
  <c r="AJ218" i="1"/>
  <c r="BK218" i="1" s="1"/>
  <c r="AI218" i="1"/>
  <c r="BJ218" i="1" s="1"/>
  <c r="AH218" i="1"/>
  <c r="BI218" i="1" s="1"/>
  <c r="AE218" i="1"/>
  <c r="BF218" i="1" s="1"/>
  <c r="AD218" i="1"/>
  <c r="BE218" i="1" s="1"/>
  <c r="AU217" i="1"/>
  <c r="AS217" i="1"/>
  <c r="AQ217" i="1"/>
  <c r="BR217" i="1" s="1"/>
  <c r="AP217" i="1"/>
  <c r="BQ217" i="1" s="1"/>
  <c r="AO217" i="1"/>
  <c r="BP217" i="1" s="1"/>
  <c r="AN217" i="1"/>
  <c r="BO217" i="1" s="1"/>
  <c r="AM217" i="1"/>
  <c r="BN217" i="1" s="1"/>
  <c r="AL217" i="1"/>
  <c r="BM217" i="1" s="1"/>
  <c r="AK217" i="1"/>
  <c r="BL217" i="1" s="1"/>
  <c r="AJ217" i="1"/>
  <c r="BK217" i="1" s="1"/>
  <c r="AI217" i="1"/>
  <c r="BJ217" i="1" s="1"/>
  <c r="AH217" i="1"/>
  <c r="BI217" i="1" s="1"/>
  <c r="AE217" i="1"/>
  <c r="BF217" i="1" s="1"/>
  <c r="AD217" i="1"/>
  <c r="BE217" i="1" s="1"/>
  <c r="AU216" i="1"/>
  <c r="AS216" i="1"/>
  <c r="AQ216" i="1"/>
  <c r="BR216" i="1" s="1"/>
  <c r="AP216" i="1"/>
  <c r="BQ216" i="1" s="1"/>
  <c r="AO216" i="1"/>
  <c r="BP216" i="1" s="1"/>
  <c r="AN216" i="1"/>
  <c r="BO216" i="1" s="1"/>
  <c r="AM216" i="1"/>
  <c r="BN216" i="1" s="1"/>
  <c r="AL216" i="1"/>
  <c r="BM216" i="1" s="1"/>
  <c r="AK216" i="1"/>
  <c r="BL216" i="1" s="1"/>
  <c r="AJ216" i="1"/>
  <c r="BK216" i="1" s="1"/>
  <c r="AI216" i="1"/>
  <c r="BJ216" i="1" s="1"/>
  <c r="AH216" i="1"/>
  <c r="BI216" i="1" s="1"/>
  <c r="AE216" i="1"/>
  <c r="BF216" i="1" s="1"/>
  <c r="AD216" i="1"/>
  <c r="BE216" i="1" s="1"/>
  <c r="AU215" i="1"/>
  <c r="AS215" i="1"/>
  <c r="AQ215" i="1"/>
  <c r="BR215" i="1" s="1"/>
  <c r="AP215" i="1"/>
  <c r="BQ215" i="1" s="1"/>
  <c r="AO215" i="1"/>
  <c r="BP215" i="1" s="1"/>
  <c r="AN215" i="1"/>
  <c r="BO215" i="1" s="1"/>
  <c r="AM215" i="1"/>
  <c r="BN215" i="1" s="1"/>
  <c r="AL215" i="1"/>
  <c r="BM215" i="1" s="1"/>
  <c r="AK215" i="1"/>
  <c r="BL215" i="1" s="1"/>
  <c r="AJ215" i="1"/>
  <c r="BK215" i="1" s="1"/>
  <c r="AI215" i="1"/>
  <c r="BJ215" i="1" s="1"/>
  <c r="AH215" i="1"/>
  <c r="BI215" i="1" s="1"/>
  <c r="AE215" i="1"/>
  <c r="BF215" i="1" s="1"/>
  <c r="AD215" i="1"/>
  <c r="BE215" i="1" s="1"/>
  <c r="AU214" i="1"/>
  <c r="AS214" i="1"/>
  <c r="AQ214" i="1"/>
  <c r="BR214" i="1" s="1"/>
  <c r="AP214" i="1"/>
  <c r="BQ214" i="1" s="1"/>
  <c r="AO214" i="1"/>
  <c r="BP214" i="1" s="1"/>
  <c r="AN214" i="1"/>
  <c r="BO214" i="1" s="1"/>
  <c r="AM214" i="1"/>
  <c r="BN214" i="1" s="1"/>
  <c r="AL214" i="1"/>
  <c r="BM214" i="1" s="1"/>
  <c r="AK214" i="1"/>
  <c r="BL214" i="1" s="1"/>
  <c r="AJ214" i="1"/>
  <c r="BK214" i="1" s="1"/>
  <c r="AI214" i="1"/>
  <c r="BJ214" i="1" s="1"/>
  <c r="AH214" i="1"/>
  <c r="BI214" i="1" s="1"/>
  <c r="AE214" i="1"/>
  <c r="BF214" i="1" s="1"/>
  <c r="AD214" i="1"/>
  <c r="BE214" i="1" s="1"/>
  <c r="AU213" i="1"/>
  <c r="AS213" i="1"/>
  <c r="BT213" i="1" s="1"/>
  <c r="AQ213" i="1"/>
  <c r="BR213" i="1" s="1"/>
  <c r="AP213" i="1"/>
  <c r="BQ213" i="1" s="1"/>
  <c r="AO213" i="1"/>
  <c r="BP213" i="1" s="1"/>
  <c r="AN213" i="1"/>
  <c r="BO213" i="1" s="1"/>
  <c r="AM213" i="1"/>
  <c r="BN213" i="1" s="1"/>
  <c r="AL213" i="1"/>
  <c r="BM213" i="1" s="1"/>
  <c r="AK213" i="1"/>
  <c r="BL213" i="1" s="1"/>
  <c r="AJ213" i="1"/>
  <c r="BK213" i="1" s="1"/>
  <c r="AI213" i="1"/>
  <c r="BJ213" i="1" s="1"/>
  <c r="AH213" i="1"/>
  <c r="BI213" i="1" s="1"/>
  <c r="AE213" i="1"/>
  <c r="BF213" i="1" s="1"/>
  <c r="AD213" i="1"/>
  <c r="BE213" i="1" s="1"/>
  <c r="AU212" i="1"/>
  <c r="AS212" i="1"/>
  <c r="AQ212" i="1"/>
  <c r="BR212" i="1" s="1"/>
  <c r="AP212" i="1"/>
  <c r="BQ212" i="1" s="1"/>
  <c r="AO212" i="1"/>
  <c r="BP212" i="1" s="1"/>
  <c r="AN212" i="1"/>
  <c r="BO212" i="1" s="1"/>
  <c r="AM212" i="1"/>
  <c r="BN212" i="1" s="1"/>
  <c r="AL212" i="1"/>
  <c r="BM212" i="1" s="1"/>
  <c r="AK212" i="1"/>
  <c r="BL212" i="1" s="1"/>
  <c r="AJ212" i="1"/>
  <c r="BK212" i="1" s="1"/>
  <c r="AI212" i="1"/>
  <c r="BJ212" i="1" s="1"/>
  <c r="AH212" i="1"/>
  <c r="BI212" i="1" s="1"/>
  <c r="AE212" i="1"/>
  <c r="BF212" i="1" s="1"/>
  <c r="AD212" i="1"/>
  <c r="BE212" i="1" s="1"/>
  <c r="AU211" i="1"/>
  <c r="AS211" i="1"/>
  <c r="AQ211" i="1"/>
  <c r="BR211" i="1" s="1"/>
  <c r="AP211" i="1"/>
  <c r="BQ211" i="1" s="1"/>
  <c r="AO211" i="1"/>
  <c r="BP211" i="1" s="1"/>
  <c r="AN211" i="1"/>
  <c r="BO211" i="1" s="1"/>
  <c r="AM211" i="1"/>
  <c r="BN211" i="1" s="1"/>
  <c r="AL211" i="1"/>
  <c r="BM211" i="1" s="1"/>
  <c r="AK211" i="1"/>
  <c r="BL211" i="1" s="1"/>
  <c r="AJ211" i="1"/>
  <c r="BK211" i="1" s="1"/>
  <c r="AI211" i="1"/>
  <c r="BJ211" i="1" s="1"/>
  <c r="AH211" i="1"/>
  <c r="BI211" i="1" s="1"/>
  <c r="AE211" i="1"/>
  <c r="BF211" i="1" s="1"/>
  <c r="AD211" i="1"/>
  <c r="BE211" i="1" s="1"/>
  <c r="AU210" i="1"/>
  <c r="AS210" i="1"/>
  <c r="AQ210" i="1"/>
  <c r="BR210" i="1" s="1"/>
  <c r="AP210" i="1"/>
  <c r="BQ210" i="1" s="1"/>
  <c r="AO210" i="1"/>
  <c r="BP210" i="1" s="1"/>
  <c r="AN210" i="1"/>
  <c r="BO210" i="1" s="1"/>
  <c r="AM210" i="1"/>
  <c r="BN210" i="1" s="1"/>
  <c r="AL210" i="1"/>
  <c r="BM210" i="1" s="1"/>
  <c r="AK210" i="1"/>
  <c r="BL210" i="1" s="1"/>
  <c r="AJ210" i="1"/>
  <c r="BK210" i="1" s="1"/>
  <c r="AI210" i="1"/>
  <c r="BJ210" i="1" s="1"/>
  <c r="AH210" i="1"/>
  <c r="BI210" i="1" s="1"/>
  <c r="AE210" i="1"/>
  <c r="BF210" i="1" s="1"/>
  <c r="AD210" i="1"/>
  <c r="BE210" i="1" s="1"/>
  <c r="AU209" i="1"/>
  <c r="AS209" i="1"/>
  <c r="AQ209" i="1"/>
  <c r="BR209" i="1" s="1"/>
  <c r="AP209" i="1"/>
  <c r="BQ209" i="1" s="1"/>
  <c r="AO209" i="1"/>
  <c r="BP209" i="1" s="1"/>
  <c r="AN209" i="1"/>
  <c r="BO209" i="1" s="1"/>
  <c r="AM209" i="1"/>
  <c r="BN209" i="1" s="1"/>
  <c r="AL209" i="1"/>
  <c r="BM209" i="1" s="1"/>
  <c r="AK209" i="1"/>
  <c r="BL209" i="1" s="1"/>
  <c r="AJ209" i="1"/>
  <c r="BK209" i="1" s="1"/>
  <c r="AI209" i="1"/>
  <c r="BJ209" i="1" s="1"/>
  <c r="AH209" i="1"/>
  <c r="BI209" i="1" s="1"/>
  <c r="AE209" i="1"/>
  <c r="BF209" i="1" s="1"/>
  <c r="AD209" i="1"/>
  <c r="BE209" i="1" s="1"/>
  <c r="AU208" i="1"/>
  <c r="AS208" i="1"/>
  <c r="AQ208" i="1"/>
  <c r="BR208" i="1" s="1"/>
  <c r="AP208" i="1"/>
  <c r="BQ208" i="1" s="1"/>
  <c r="AO208" i="1"/>
  <c r="BP208" i="1" s="1"/>
  <c r="AN208" i="1"/>
  <c r="BO208" i="1" s="1"/>
  <c r="AM208" i="1"/>
  <c r="BN208" i="1" s="1"/>
  <c r="AL208" i="1"/>
  <c r="BM208" i="1" s="1"/>
  <c r="AK208" i="1"/>
  <c r="BL208" i="1" s="1"/>
  <c r="AJ208" i="1"/>
  <c r="BK208" i="1" s="1"/>
  <c r="AI208" i="1"/>
  <c r="BJ208" i="1" s="1"/>
  <c r="AH208" i="1"/>
  <c r="BI208" i="1" s="1"/>
  <c r="AE208" i="1"/>
  <c r="BF208" i="1" s="1"/>
  <c r="AD208" i="1"/>
  <c r="BE208" i="1" s="1"/>
  <c r="AU207" i="1"/>
  <c r="AS207" i="1"/>
  <c r="AQ207" i="1"/>
  <c r="BR207" i="1" s="1"/>
  <c r="AP207" i="1"/>
  <c r="BQ207" i="1" s="1"/>
  <c r="AO207" i="1"/>
  <c r="BP207" i="1" s="1"/>
  <c r="AN207" i="1"/>
  <c r="BO207" i="1" s="1"/>
  <c r="AM207" i="1"/>
  <c r="BN207" i="1" s="1"/>
  <c r="AL207" i="1"/>
  <c r="BM207" i="1" s="1"/>
  <c r="AK207" i="1"/>
  <c r="BL207" i="1" s="1"/>
  <c r="AJ207" i="1"/>
  <c r="BK207" i="1" s="1"/>
  <c r="AI207" i="1"/>
  <c r="BJ207" i="1" s="1"/>
  <c r="AH207" i="1"/>
  <c r="BI207" i="1" s="1"/>
  <c r="AE207" i="1"/>
  <c r="BF207" i="1" s="1"/>
  <c r="AD207" i="1"/>
  <c r="BE207" i="1" s="1"/>
  <c r="AU206" i="1"/>
  <c r="AS206" i="1"/>
  <c r="AQ206" i="1"/>
  <c r="BR206" i="1" s="1"/>
  <c r="AP206" i="1"/>
  <c r="BQ206" i="1" s="1"/>
  <c r="AO206" i="1"/>
  <c r="BP206" i="1" s="1"/>
  <c r="AN206" i="1"/>
  <c r="BO206" i="1" s="1"/>
  <c r="AM206" i="1"/>
  <c r="BN206" i="1" s="1"/>
  <c r="AL206" i="1"/>
  <c r="BM206" i="1" s="1"/>
  <c r="AK206" i="1"/>
  <c r="BL206" i="1" s="1"/>
  <c r="AJ206" i="1"/>
  <c r="BK206" i="1" s="1"/>
  <c r="AI206" i="1"/>
  <c r="BJ206" i="1" s="1"/>
  <c r="AH206" i="1"/>
  <c r="BI206" i="1" s="1"/>
  <c r="AE206" i="1"/>
  <c r="BF206" i="1" s="1"/>
  <c r="AD206" i="1"/>
  <c r="BE206" i="1" s="1"/>
  <c r="AU205" i="1"/>
  <c r="AS205" i="1"/>
  <c r="BT205" i="1" s="1"/>
  <c r="AQ205" i="1"/>
  <c r="BR205" i="1" s="1"/>
  <c r="AP205" i="1"/>
  <c r="BQ205" i="1" s="1"/>
  <c r="AO205" i="1"/>
  <c r="BP205" i="1" s="1"/>
  <c r="AN205" i="1"/>
  <c r="BO205" i="1" s="1"/>
  <c r="AM205" i="1"/>
  <c r="BN205" i="1" s="1"/>
  <c r="AL205" i="1"/>
  <c r="BM205" i="1" s="1"/>
  <c r="AK205" i="1"/>
  <c r="BL205" i="1" s="1"/>
  <c r="AJ205" i="1"/>
  <c r="BK205" i="1" s="1"/>
  <c r="AI205" i="1"/>
  <c r="BJ205" i="1" s="1"/>
  <c r="AH205" i="1"/>
  <c r="BI205" i="1" s="1"/>
  <c r="AE205" i="1"/>
  <c r="BF205" i="1" s="1"/>
  <c r="AD205" i="1"/>
  <c r="BE205" i="1" s="1"/>
  <c r="AU204" i="1"/>
  <c r="AS204" i="1"/>
  <c r="AQ204" i="1"/>
  <c r="BR204" i="1" s="1"/>
  <c r="AP204" i="1"/>
  <c r="BQ204" i="1" s="1"/>
  <c r="AO204" i="1"/>
  <c r="BP204" i="1" s="1"/>
  <c r="AN204" i="1"/>
  <c r="BO204" i="1" s="1"/>
  <c r="AM204" i="1"/>
  <c r="BN204" i="1" s="1"/>
  <c r="AL204" i="1"/>
  <c r="BM204" i="1" s="1"/>
  <c r="AK204" i="1"/>
  <c r="BL204" i="1" s="1"/>
  <c r="AJ204" i="1"/>
  <c r="BK204" i="1" s="1"/>
  <c r="AI204" i="1"/>
  <c r="BJ204" i="1" s="1"/>
  <c r="AH204" i="1"/>
  <c r="BI204" i="1" s="1"/>
  <c r="AE204" i="1"/>
  <c r="BF204" i="1" s="1"/>
  <c r="AD204" i="1"/>
  <c r="BE204" i="1" s="1"/>
  <c r="AU203" i="1"/>
  <c r="AS203" i="1"/>
  <c r="AQ203" i="1"/>
  <c r="BR203" i="1" s="1"/>
  <c r="AP203" i="1"/>
  <c r="BQ203" i="1" s="1"/>
  <c r="AO203" i="1"/>
  <c r="BP203" i="1" s="1"/>
  <c r="AN203" i="1"/>
  <c r="BO203" i="1" s="1"/>
  <c r="AM203" i="1"/>
  <c r="BN203" i="1" s="1"/>
  <c r="AL203" i="1"/>
  <c r="BM203" i="1" s="1"/>
  <c r="AK203" i="1"/>
  <c r="BL203" i="1" s="1"/>
  <c r="AJ203" i="1"/>
  <c r="BK203" i="1" s="1"/>
  <c r="AI203" i="1"/>
  <c r="BJ203" i="1" s="1"/>
  <c r="AH203" i="1"/>
  <c r="BI203" i="1" s="1"/>
  <c r="AE203" i="1"/>
  <c r="BF203" i="1" s="1"/>
  <c r="AD203" i="1"/>
  <c r="BE203" i="1" s="1"/>
  <c r="AU202" i="1"/>
  <c r="AS202" i="1"/>
  <c r="AQ202" i="1"/>
  <c r="BR202" i="1" s="1"/>
  <c r="AP202" i="1"/>
  <c r="BQ202" i="1" s="1"/>
  <c r="AO202" i="1"/>
  <c r="BP202" i="1" s="1"/>
  <c r="AN202" i="1"/>
  <c r="BO202" i="1" s="1"/>
  <c r="AM202" i="1"/>
  <c r="BN202" i="1" s="1"/>
  <c r="AL202" i="1"/>
  <c r="BM202" i="1" s="1"/>
  <c r="AK202" i="1"/>
  <c r="BL202" i="1" s="1"/>
  <c r="AJ202" i="1"/>
  <c r="BK202" i="1" s="1"/>
  <c r="AI202" i="1"/>
  <c r="BJ202" i="1" s="1"/>
  <c r="AH202" i="1"/>
  <c r="BI202" i="1" s="1"/>
  <c r="AE202" i="1"/>
  <c r="BF202" i="1" s="1"/>
  <c r="AD202" i="1"/>
  <c r="BE202" i="1" s="1"/>
  <c r="AU201" i="1"/>
  <c r="AS201" i="1"/>
  <c r="AQ201" i="1"/>
  <c r="BR201" i="1" s="1"/>
  <c r="AP201" i="1"/>
  <c r="BQ201" i="1" s="1"/>
  <c r="AO201" i="1"/>
  <c r="BP201" i="1" s="1"/>
  <c r="AN201" i="1"/>
  <c r="BO201" i="1" s="1"/>
  <c r="AM201" i="1"/>
  <c r="BN201" i="1" s="1"/>
  <c r="AL201" i="1"/>
  <c r="BM201" i="1" s="1"/>
  <c r="AK201" i="1"/>
  <c r="BL201" i="1" s="1"/>
  <c r="AJ201" i="1"/>
  <c r="BK201" i="1" s="1"/>
  <c r="AI201" i="1"/>
  <c r="BJ201" i="1" s="1"/>
  <c r="AH201" i="1"/>
  <c r="BI201" i="1" s="1"/>
  <c r="AE201" i="1"/>
  <c r="BF201" i="1" s="1"/>
  <c r="AD201" i="1"/>
  <c r="BE201" i="1" s="1"/>
  <c r="AU200" i="1"/>
  <c r="AS200" i="1"/>
  <c r="AQ200" i="1"/>
  <c r="BR200" i="1" s="1"/>
  <c r="AP200" i="1"/>
  <c r="BQ200" i="1" s="1"/>
  <c r="AO200" i="1"/>
  <c r="BP200" i="1" s="1"/>
  <c r="AN200" i="1"/>
  <c r="BO200" i="1" s="1"/>
  <c r="AM200" i="1"/>
  <c r="BN200" i="1" s="1"/>
  <c r="AL200" i="1"/>
  <c r="BM200" i="1" s="1"/>
  <c r="AK200" i="1"/>
  <c r="BL200" i="1" s="1"/>
  <c r="AJ200" i="1"/>
  <c r="BK200" i="1" s="1"/>
  <c r="AI200" i="1"/>
  <c r="BJ200" i="1" s="1"/>
  <c r="AH200" i="1"/>
  <c r="BI200" i="1" s="1"/>
  <c r="AE200" i="1"/>
  <c r="BF200" i="1" s="1"/>
  <c r="AD200" i="1"/>
  <c r="BE200" i="1" s="1"/>
  <c r="AU199" i="1"/>
  <c r="AS199" i="1"/>
  <c r="AQ199" i="1"/>
  <c r="BR199" i="1" s="1"/>
  <c r="AP199" i="1"/>
  <c r="BQ199" i="1" s="1"/>
  <c r="AO199" i="1"/>
  <c r="BP199" i="1" s="1"/>
  <c r="AN199" i="1"/>
  <c r="BO199" i="1" s="1"/>
  <c r="AM199" i="1"/>
  <c r="BN199" i="1" s="1"/>
  <c r="AL199" i="1"/>
  <c r="BM199" i="1" s="1"/>
  <c r="AK199" i="1"/>
  <c r="BL199" i="1" s="1"/>
  <c r="AJ199" i="1"/>
  <c r="BK199" i="1" s="1"/>
  <c r="AI199" i="1"/>
  <c r="BJ199" i="1" s="1"/>
  <c r="AH199" i="1"/>
  <c r="BI199" i="1" s="1"/>
  <c r="AE199" i="1"/>
  <c r="BF199" i="1" s="1"/>
  <c r="AD199" i="1"/>
  <c r="BE199" i="1" s="1"/>
  <c r="AU198" i="1"/>
  <c r="AS198" i="1"/>
  <c r="AQ198" i="1"/>
  <c r="BR198" i="1" s="1"/>
  <c r="AP198" i="1"/>
  <c r="BQ198" i="1" s="1"/>
  <c r="AO198" i="1"/>
  <c r="BP198" i="1" s="1"/>
  <c r="AN198" i="1"/>
  <c r="BO198" i="1" s="1"/>
  <c r="AM198" i="1"/>
  <c r="BN198" i="1" s="1"/>
  <c r="AL198" i="1"/>
  <c r="BM198" i="1" s="1"/>
  <c r="AK198" i="1"/>
  <c r="BL198" i="1" s="1"/>
  <c r="AJ198" i="1"/>
  <c r="BK198" i="1" s="1"/>
  <c r="AI198" i="1"/>
  <c r="BJ198" i="1" s="1"/>
  <c r="AH198" i="1"/>
  <c r="BI198" i="1" s="1"/>
  <c r="AE198" i="1"/>
  <c r="BF198" i="1" s="1"/>
  <c r="AD198" i="1"/>
  <c r="BE198" i="1" s="1"/>
  <c r="AU197" i="1"/>
  <c r="AS197" i="1"/>
  <c r="BT197" i="1" s="1"/>
  <c r="AQ197" i="1"/>
  <c r="BR197" i="1" s="1"/>
  <c r="AP197" i="1"/>
  <c r="BQ197" i="1" s="1"/>
  <c r="AO197" i="1"/>
  <c r="BP197" i="1" s="1"/>
  <c r="AN197" i="1"/>
  <c r="BO197" i="1" s="1"/>
  <c r="AM197" i="1"/>
  <c r="BN197" i="1" s="1"/>
  <c r="AL197" i="1"/>
  <c r="BM197" i="1" s="1"/>
  <c r="AK197" i="1"/>
  <c r="BL197" i="1" s="1"/>
  <c r="AJ197" i="1"/>
  <c r="BK197" i="1" s="1"/>
  <c r="AI197" i="1"/>
  <c r="BJ197" i="1" s="1"/>
  <c r="AH197" i="1"/>
  <c r="BI197" i="1" s="1"/>
  <c r="AE197" i="1"/>
  <c r="BF197" i="1" s="1"/>
  <c r="AD197" i="1"/>
  <c r="BE197" i="1" s="1"/>
  <c r="AU196" i="1"/>
  <c r="AS196" i="1"/>
  <c r="AQ196" i="1"/>
  <c r="BR196" i="1" s="1"/>
  <c r="AP196" i="1"/>
  <c r="BQ196" i="1" s="1"/>
  <c r="AO196" i="1"/>
  <c r="BP196" i="1" s="1"/>
  <c r="AN196" i="1"/>
  <c r="BO196" i="1" s="1"/>
  <c r="AM196" i="1"/>
  <c r="BN196" i="1" s="1"/>
  <c r="AL196" i="1"/>
  <c r="BM196" i="1" s="1"/>
  <c r="AK196" i="1"/>
  <c r="BL196" i="1" s="1"/>
  <c r="AJ196" i="1"/>
  <c r="BK196" i="1" s="1"/>
  <c r="AI196" i="1"/>
  <c r="BJ196" i="1" s="1"/>
  <c r="AH196" i="1"/>
  <c r="BI196" i="1" s="1"/>
  <c r="AE196" i="1"/>
  <c r="BF196" i="1" s="1"/>
  <c r="AD196" i="1"/>
  <c r="BE196" i="1" s="1"/>
  <c r="AU195" i="1"/>
  <c r="AS195" i="1"/>
  <c r="AQ195" i="1"/>
  <c r="BR195" i="1" s="1"/>
  <c r="AP195" i="1"/>
  <c r="BQ195" i="1" s="1"/>
  <c r="AO195" i="1"/>
  <c r="BP195" i="1" s="1"/>
  <c r="AN195" i="1"/>
  <c r="BO195" i="1" s="1"/>
  <c r="AM195" i="1"/>
  <c r="BN195" i="1" s="1"/>
  <c r="AL195" i="1"/>
  <c r="BM195" i="1" s="1"/>
  <c r="AK195" i="1"/>
  <c r="BL195" i="1" s="1"/>
  <c r="AJ195" i="1"/>
  <c r="BK195" i="1" s="1"/>
  <c r="AI195" i="1"/>
  <c r="BJ195" i="1" s="1"/>
  <c r="AH195" i="1"/>
  <c r="BI195" i="1" s="1"/>
  <c r="AE195" i="1"/>
  <c r="BF195" i="1" s="1"/>
  <c r="AD195" i="1"/>
  <c r="BE195" i="1" s="1"/>
  <c r="AU194" i="1"/>
  <c r="AS194" i="1"/>
  <c r="AQ194" i="1"/>
  <c r="BR194" i="1" s="1"/>
  <c r="AP194" i="1"/>
  <c r="BQ194" i="1" s="1"/>
  <c r="AO194" i="1"/>
  <c r="BP194" i="1" s="1"/>
  <c r="AN194" i="1"/>
  <c r="BO194" i="1" s="1"/>
  <c r="AM194" i="1"/>
  <c r="BN194" i="1" s="1"/>
  <c r="AL194" i="1"/>
  <c r="BM194" i="1" s="1"/>
  <c r="AK194" i="1"/>
  <c r="BL194" i="1" s="1"/>
  <c r="AJ194" i="1"/>
  <c r="BK194" i="1" s="1"/>
  <c r="AI194" i="1"/>
  <c r="BJ194" i="1" s="1"/>
  <c r="AH194" i="1"/>
  <c r="BI194" i="1" s="1"/>
  <c r="AE194" i="1"/>
  <c r="BF194" i="1" s="1"/>
  <c r="AD194" i="1"/>
  <c r="BE194" i="1" s="1"/>
  <c r="AU193" i="1"/>
  <c r="AS193" i="1"/>
  <c r="AQ193" i="1"/>
  <c r="BR193" i="1" s="1"/>
  <c r="AP193" i="1"/>
  <c r="BQ193" i="1" s="1"/>
  <c r="AO193" i="1"/>
  <c r="BP193" i="1" s="1"/>
  <c r="AN193" i="1"/>
  <c r="BO193" i="1" s="1"/>
  <c r="AM193" i="1"/>
  <c r="BN193" i="1" s="1"/>
  <c r="AL193" i="1"/>
  <c r="BM193" i="1" s="1"/>
  <c r="AK193" i="1"/>
  <c r="BL193" i="1" s="1"/>
  <c r="AJ193" i="1"/>
  <c r="BK193" i="1" s="1"/>
  <c r="AI193" i="1"/>
  <c r="BJ193" i="1" s="1"/>
  <c r="AH193" i="1"/>
  <c r="BI193" i="1" s="1"/>
  <c r="AE193" i="1"/>
  <c r="BF193" i="1" s="1"/>
  <c r="AD193" i="1"/>
  <c r="BE193" i="1" s="1"/>
  <c r="AU192" i="1"/>
  <c r="AS192" i="1"/>
  <c r="AQ192" i="1"/>
  <c r="AP192" i="1"/>
  <c r="AO192" i="1"/>
  <c r="AN192" i="1"/>
  <c r="AM192" i="1"/>
  <c r="AL192" i="1"/>
  <c r="AK192" i="1"/>
  <c r="AJ192" i="1"/>
  <c r="AI192" i="1"/>
  <c r="AH192" i="1"/>
  <c r="AE192" i="1"/>
  <c r="AD192" i="1"/>
  <c r="AU191" i="1"/>
  <c r="AS191" i="1"/>
  <c r="AQ191" i="1"/>
  <c r="BR191" i="1" s="1"/>
  <c r="AP191" i="1"/>
  <c r="BQ191" i="1" s="1"/>
  <c r="AO191" i="1"/>
  <c r="BP191" i="1" s="1"/>
  <c r="AN191" i="1"/>
  <c r="BO191" i="1" s="1"/>
  <c r="AM191" i="1"/>
  <c r="BN191" i="1" s="1"/>
  <c r="AL191" i="1"/>
  <c r="BM191" i="1" s="1"/>
  <c r="AK191" i="1"/>
  <c r="BL191" i="1" s="1"/>
  <c r="AJ191" i="1"/>
  <c r="BK191" i="1" s="1"/>
  <c r="AI191" i="1"/>
  <c r="BJ191" i="1" s="1"/>
  <c r="AH191" i="1"/>
  <c r="BI191" i="1" s="1"/>
  <c r="AE191" i="1"/>
  <c r="BF191" i="1" s="1"/>
  <c r="AD191" i="1"/>
  <c r="BE191" i="1" s="1"/>
  <c r="AU190" i="1"/>
  <c r="AS190" i="1"/>
  <c r="AQ190" i="1"/>
  <c r="BR190" i="1" s="1"/>
  <c r="AP190" i="1"/>
  <c r="BQ190" i="1" s="1"/>
  <c r="AO190" i="1"/>
  <c r="BP190" i="1" s="1"/>
  <c r="AN190" i="1"/>
  <c r="BO190" i="1" s="1"/>
  <c r="AM190" i="1"/>
  <c r="BN190" i="1" s="1"/>
  <c r="AL190" i="1"/>
  <c r="BM190" i="1" s="1"/>
  <c r="AK190" i="1"/>
  <c r="BL190" i="1" s="1"/>
  <c r="AJ190" i="1"/>
  <c r="BK190" i="1" s="1"/>
  <c r="AI190" i="1"/>
  <c r="BJ190" i="1" s="1"/>
  <c r="AH190" i="1"/>
  <c r="BI190" i="1" s="1"/>
  <c r="AE190" i="1"/>
  <c r="BF190" i="1" s="1"/>
  <c r="AD190" i="1"/>
  <c r="BE190" i="1" s="1"/>
  <c r="AU189" i="1"/>
  <c r="AS189" i="1"/>
  <c r="BT189" i="1" s="1"/>
  <c r="AQ189" i="1"/>
  <c r="BR189" i="1" s="1"/>
  <c r="AP189" i="1"/>
  <c r="BQ189" i="1" s="1"/>
  <c r="AO189" i="1"/>
  <c r="BP189" i="1" s="1"/>
  <c r="AN189" i="1"/>
  <c r="BO189" i="1" s="1"/>
  <c r="AM189" i="1"/>
  <c r="BN189" i="1" s="1"/>
  <c r="AL189" i="1"/>
  <c r="BM189" i="1" s="1"/>
  <c r="AK189" i="1"/>
  <c r="BL189" i="1" s="1"/>
  <c r="AJ189" i="1"/>
  <c r="BK189" i="1" s="1"/>
  <c r="AI189" i="1"/>
  <c r="BJ189" i="1" s="1"/>
  <c r="AH189" i="1"/>
  <c r="BI189" i="1" s="1"/>
  <c r="AE189" i="1"/>
  <c r="BF189" i="1" s="1"/>
  <c r="AD189" i="1"/>
  <c r="BE189" i="1" s="1"/>
  <c r="AU188" i="1"/>
  <c r="AS188" i="1"/>
  <c r="AQ188" i="1"/>
  <c r="BR188" i="1" s="1"/>
  <c r="AP188" i="1"/>
  <c r="BQ188" i="1" s="1"/>
  <c r="AO188" i="1"/>
  <c r="BP188" i="1" s="1"/>
  <c r="AN188" i="1"/>
  <c r="BO188" i="1" s="1"/>
  <c r="AM188" i="1"/>
  <c r="BN188" i="1" s="1"/>
  <c r="AL188" i="1"/>
  <c r="BM188" i="1" s="1"/>
  <c r="AK188" i="1"/>
  <c r="BL188" i="1" s="1"/>
  <c r="AJ188" i="1"/>
  <c r="BK188" i="1" s="1"/>
  <c r="AI188" i="1"/>
  <c r="BJ188" i="1" s="1"/>
  <c r="AH188" i="1"/>
  <c r="BI188" i="1" s="1"/>
  <c r="AE188" i="1"/>
  <c r="BF188" i="1" s="1"/>
  <c r="AD188" i="1"/>
  <c r="BE188" i="1" s="1"/>
  <c r="AU187" i="1"/>
  <c r="AS187" i="1"/>
  <c r="AQ187" i="1"/>
  <c r="BR187" i="1" s="1"/>
  <c r="AP187" i="1"/>
  <c r="BQ187" i="1" s="1"/>
  <c r="AO187" i="1"/>
  <c r="BP187" i="1" s="1"/>
  <c r="AN187" i="1"/>
  <c r="BO187" i="1" s="1"/>
  <c r="AM187" i="1"/>
  <c r="BN187" i="1" s="1"/>
  <c r="AL187" i="1"/>
  <c r="BM187" i="1" s="1"/>
  <c r="AK187" i="1"/>
  <c r="BL187" i="1" s="1"/>
  <c r="AJ187" i="1"/>
  <c r="BK187" i="1" s="1"/>
  <c r="AI187" i="1"/>
  <c r="BJ187" i="1" s="1"/>
  <c r="AH187" i="1"/>
  <c r="BI187" i="1" s="1"/>
  <c r="AE187" i="1"/>
  <c r="BF187" i="1" s="1"/>
  <c r="AD187" i="1"/>
  <c r="BE187" i="1" s="1"/>
  <c r="AU186" i="1"/>
  <c r="AS186" i="1"/>
  <c r="AQ186" i="1"/>
  <c r="BR186" i="1" s="1"/>
  <c r="AP186" i="1"/>
  <c r="BQ186" i="1" s="1"/>
  <c r="AO186" i="1"/>
  <c r="BP186" i="1" s="1"/>
  <c r="AN186" i="1"/>
  <c r="BO186" i="1" s="1"/>
  <c r="AM186" i="1"/>
  <c r="BN186" i="1" s="1"/>
  <c r="AL186" i="1"/>
  <c r="BM186" i="1" s="1"/>
  <c r="AK186" i="1"/>
  <c r="BL186" i="1" s="1"/>
  <c r="AJ186" i="1"/>
  <c r="BK186" i="1" s="1"/>
  <c r="AI186" i="1"/>
  <c r="BJ186" i="1" s="1"/>
  <c r="AH186" i="1"/>
  <c r="BI186" i="1" s="1"/>
  <c r="AE186" i="1"/>
  <c r="BF186" i="1" s="1"/>
  <c r="AD186" i="1"/>
  <c r="BE186" i="1" s="1"/>
  <c r="AU185" i="1"/>
  <c r="AS185" i="1"/>
  <c r="AQ185" i="1"/>
  <c r="BR185" i="1" s="1"/>
  <c r="AP185" i="1"/>
  <c r="BQ185" i="1" s="1"/>
  <c r="AO185" i="1"/>
  <c r="BP185" i="1" s="1"/>
  <c r="AN185" i="1"/>
  <c r="BO185" i="1" s="1"/>
  <c r="AM185" i="1"/>
  <c r="BN185" i="1" s="1"/>
  <c r="AL185" i="1"/>
  <c r="BM185" i="1" s="1"/>
  <c r="AK185" i="1"/>
  <c r="BL185" i="1" s="1"/>
  <c r="AJ185" i="1"/>
  <c r="BK185" i="1" s="1"/>
  <c r="AI185" i="1"/>
  <c r="BJ185" i="1" s="1"/>
  <c r="AH185" i="1"/>
  <c r="BI185" i="1" s="1"/>
  <c r="AE185" i="1"/>
  <c r="BF185" i="1" s="1"/>
  <c r="AD185" i="1"/>
  <c r="BE185" i="1" s="1"/>
  <c r="AU184" i="1"/>
  <c r="AS184" i="1"/>
  <c r="AQ184" i="1"/>
  <c r="BR184" i="1" s="1"/>
  <c r="AP184" i="1"/>
  <c r="BQ184" i="1" s="1"/>
  <c r="AO184" i="1"/>
  <c r="BP184" i="1" s="1"/>
  <c r="AN184" i="1"/>
  <c r="BO184" i="1" s="1"/>
  <c r="AM184" i="1"/>
  <c r="BN184" i="1" s="1"/>
  <c r="AL184" i="1"/>
  <c r="BM184" i="1" s="1"/>
  <c r="AK184" i="1"/>
  <c r="BL184" i="1" s="1"/>
  <c r="AJ184" i="1"/>
  <c r="BK184" i="1" s="1"/>
  <c r="AI184" i="1"/>
  <c r="BJ184" i="1" s="1"/>
  <c r="AH184" i="1"/>
  <c r="BI184" i="1" s="1"/>
  <c r="AE184" i="1"/>
  <c r="BF184" i="1" s="1"/>
  <c r="AD184" i="1"/>
  <c r="BE184" i="1" s="1"/>
  <c r="AU183" i="1"/>
  <c r="AS183" i="1"/>
  <c r="AQ183" i="1"/>
  <c r="BR183" i="1" s="1"/>
  <c r="AP183" i="1"/>
  <c r="BQ183" i="1" s="1"/>
  <c r="AO183" i="1"/>
  <c r="BP183" i="1" s="1"/>
  <c r="AN183" i="1"/>
  <c r="BO183" i="1" s="1"/>
  <c r="AM183" i="1"/>
  <c r="BN183" i="1" s="1"/>
  <c r="AL183" i="1"/>
  <c r="BM183" i="1" s="1"/>
  <c r="AK183" i="1"/>
  <c r="BL183" i="1" s="1"/>
  <c r="AJ183" i="1"/>
  <c r="BK183" i="1" s="1"/>
  <c r="AI183" i="1"/>
  <c r="BJ183" i="1" s="1"/>
  <c r="AH183" i="1"/>
  <c r="BI183" i="1" s="1"/>
  <c r="AE183" i="1"/>
  <c r="BF183" i="1" s="1"/>
  <c r="AD183" i="1"/>
  <c r="BE183" i="1" s="1"/>
  <c r="AU182" i="1"/>
  <c r="AS182" i="1"/>
  <c r="AQ182" i="1"/>
  <c r="BR182" i="1" s="1"/>
  <c r="AP182" i="1"/>
  <c r="BQ182" i="1" s="1"/>
  <c r="AO182" i="1"/>
  <c r="BP182" i="1" s="1"/>
  <c r="AN182" i="1"/>
  <c r="BO182" i="1" s="1"/>
  <c r="AM182" i="1"/>
  <c r="BN182" i="1" s="1"/>
  <c r="AL182" i="1"/>
  <c r="BM182" i="1" s="1"/>
  <c r="AK182" i="1"/>
  <c r="BL182" i="1" s="1"/>
  <c r="AJ182" i="1"/>
  <c r="BK182" i="1" s="1"/>
  <c r="AI182" i="1"/>
  <c r="BJ182" i="1" s="1"/>
  <c r="AH182" i="1"/>
  <c r="BI182" i="1" s="1"/>
  <c r="AE182" i="1"/>
  <c r="BF182" i="1" s="1"/>
  <c r="AD182" i="1"/>
  <c r="BE182" i="1" s="1"/>
  <c r="AU181" i="1"/>
  <c r="AS181" i="1"/>
  <c r="AQ181" i="1"/>
  <c r="BR181" i="1" s="1"/>
  <c r="AP181" i="1"/>
  <c r="BQ181" i="1" s="1"/>
  <c r="AO181" i="1"/>
  <c r="BP181" i="1" s="1"/>
  <c r="AN181" i="1"/>
  <c r="BO181" i="1" s="1"/>
  <c r="AM181" i="1"/>
  <c r="BN181" i="1" s="1"/>
  <c r="AL181" i="1"/>
  <c r="BM181" i="1" s="1"/>
  <c r="AK181" i="1"/>
  <c r="BL181" i="1" s="1"/>
  <c r="AJ181" i="1"/>
  <c r="BK181" i="1" s="1"/>
  <c r="AI181" i="1"/>
  <c r="BJ181" i="1" s="1"/>
  <c r="AH181" i="1"/>
  <c r="BI181" i="1" s="1"/>
  <c r="AE181" i="1"/>
  <c r="BF181" i="1" s="1"/>
  <c r="AD181" i="1"/>
  <c r="BE181" i="1" s="1"/>
  <c r="AU180" i="1"/>
  <c r="AS180" i="1"/>
  <c r="AQ180" i="1"/>
  <c r="BR180" i="1" s="1"/>
  <c r="AP180" i="1"/>
  <c r="BQ180" i="1" s="1"/>
  <c r="AO180" i="1"/>
  <c r="BP180" i="1" s="1"/>
  <c r="AN180" i="1"/>
  <c r="BO180" i="1" s="1"/>
  <c r="AM180" i="1"/>
  <c r="BN180" i="1" s="1"/>
  <c r="AL180" i="1"/>
  <c r="BM180" i="1" s="1"/>
  <c r="AK180" i="1"/>
  <c r="BL180" i="1" s="1"/>
  <c r="AJ180" i="1"/>
  <c r="BK180" i="1" s="1"/>
  <c r="AI180" i="1"/>
  <c r="BJ180" i="1" s="1"/>
  <c r="AH180" i="1"/>
  <c r="BI180" i="1" s="1"/>
  <c r="AE180" i="1"/>
  <c r="BF180" i="1" s="1"/>
  <c r="AD180" i="1"/>
  <c r="BE180" i="1" s="1"/>
  <c r="AU179" i="1"/>
  <c r="AS179" i="1"/>
  <c r="AQ179" i="1"/>
  <c r="BR179" i="1" s="1"/>
  <c r="AP179" i="1"/>
  <c r="BQ179" i="1" s="1"/>
  <c r="AO179" i="1"/>
  <c r="BP179" i="1" s="1"/>
  <c r="AN179" i="1"/>
  <c r="BO179" i="1" s="1"/>
  <c r="AM179" i="1"/>
  <c r="BN179" i="1" s="1"/>
  <c r="AL179" i="1"/>
  <c r="BM179" i="1" s="1"/>
  <c r="AK179" i="1"/>
  <c r="BL179" i="1" s="1"/>
  <c r="AJ179" i="1"/>
  <c r="BK179" i="1" s="1"/>
  <c r="AI179" i="1"/>
  <c r="BJ179" i="1" s="1"/>
  <c r="AH179" i="1"/>
  <c r="BI179" i="1" s="1"/>
  <c r="AE179" i="1"/>
  <c r="BF179" i="1" s="1"/>
  <c r="AD179" i="1"/>
  <c r="BE179" i="1" s="1"/>
  <c r="AU178" i="1"/>
  <c r="AS178" i="1"/>
  <c r="AQ178" i="1"/>
  <c r="BR178" i="1" s="1"/>
  <c r="AP178" i="1"/>
  <c r="BQ178" i="1" s="1"/>
  <c r="AO178" i="1"/>
  <c r="BP178" i="1" s="1"/>
  <c r="AN178" i="1"/>
  <c r="BO178" i="1" s="1"/>
  <c r="AM178" i="1"/>
  <c r="BN178" i="1" s="1"/>
  <c r="AL178" i="1"/>
  <c r="BM178" i="1" s="1"/>
  <c r="AK178" i="1"/>
  <c r="BL178" i="1" s="1"/>
  <c r="AJ178" i="1"/>
  <c r="BK178" i="1" s="1"/>
  <c r="AI178" i="1"/>
  <c r="BJ178" i="1" s="1"/>
  <c r="AH178" i="1"/>
  <c r="BI178" i="1" s="1"/>
  <c r="AE178" i="1"/>
  <c r="BF178" i="1" s="1"/>
  <c r="AD178" i="1"/>
  <c r="BE178" i="1" s="1"/>
  <c r="AU177" i="1"/>
  <c r="AS177" i="1"/>
  <c r="AQ177" i="1"/>
  <c r="BR177" i="1" s="1"/>
  <c r="AP177" i="1"/>
  <c r="BQ177" i="1" s="1"/>
  <c r="AO177" i="1"/>
  <c r="BP177" i="1" s="1"/>
  <c r="AN177" i="1"/>
  <c r="BO177" i="1" s="1"/>
  <c r="AM177" i="1"/>
  <c r="BN177" i="1" s="1"/>
  <c r="AL177" i="1"/>
  <c r="BM177" i="1" s="1"/>
  <c r="AK177" i="1"/>
  <c r="BL177" i="1" s="1"/>
  <c r="AJ177" i="1"/>
  <c r="BK177" i="1" s="1"/>
  <c r="AI177" i="1"/>
  <c r="BJ177" i="1" s="1"/>
  <c r="AH177" i="1"/>
  <c r="BI177" i="1" s="1"/>
  <c r="AE177" i="1"/>
  <c r="BF177" i="1" s="1"/>
  <c r="AD177" i="1"/>
  <c r="BE177" i="1" s="1"/>
  <c r="AU176" i="1"/>
  <c r="AS176" i="1"/>
  <c r="AQ176" i="1"/>
  <c r="BR176" i="1" s="1"/>
  <c r="AP176" i="1"/>
  <c r="BQ176" i="1" s="1"/>
  <c r="AO176" i="1"/>
  <c r="BP176" i="1" s="1"/>
  <c r="AN176" i="1"/>
  <c r="BO176" i="1" s="1"/>
  <c r="AM176" i="1"/>
  <c r="BN176" i="1" s="1"/>
  <c r="AL176" i="1"/>
  <c r="BM176" i="1" s="1"/>
  <c r="AK176" i="1"/>
  <c r="BL176" i="1" s="1"/>
  <c r="AJ176" i="1"/>
  <c r="BK176" i="1" s="1"/>
  <c r="AI176" i="1"/>
  <c r="BJ176" i="1" s="1"/>
  <c r="AH176" i="1"/>
  <c r="BI176" i="1" s="1"/>
  <c r="AE176" i="1"/>
  <c r="BF176" i="1" s="1"/>
  <c r="AD176" i="1"/>
  <c r="BE176" i="1" s="1"/>
  <c r="AU175" i="1"/>
  <c r="AS175" i="1"/>
  <c r="AQ175" i="1"/>
  <c r="BR175" i="1" s="1"/>
  <c r="AP175" i="1"/>
  <c r="BQ175" i="1" s="1"/>
  <c r="AO175" i="1"/>
  <c r="BP175" i="1" s="1"/>
  <c r="AN175" i="1"/>
  <c r="BO175" i="1" s="1"/>
  <c r="AM175" i="1"/>
  <c r="BN175" i="1" s="1"/>
  <c r="AL175" i="1"/>
  <c r="BM175" i="1" s="1"/>
  <c r="AK175" i="1"/>
  <c r="BL175" i="1" s="1"/>
  <c r="AJ175" i="1"/>
  <c r="BK175" i="1" s="1"/>
  <c r="AI175" i="1"/>
  <c r="BJ175" i="1" s="1"/>
  <c r="AH175" i="1"/>
  <c r="BI175" i="1" s="1"/>
  <c r="AE175" i="1"/>
  <c r="BF175" i="1" s="1"/>
  <c r="AD175" i="1"/>
  <c r="BE175" i="1" s="1"/>
  <c r="AU174" i="1"/>
  <c r="AS174" i="1"/>
  <c r="AQ174" i="1"/>
  <c r="BR174" i="1" s="1"/>
  <c r="AP174" i="1"/>
  <c r="BQ174" i="1" s="1"/>
  <c r="AO174" i="1"/>
  <c r="BP174" i="1" s="1"/>
  <c r="AN174" i="1"/>
  <c r="BO174" i="1" s="1"/>
  <c r="AM174" i="1"/>
  <c r="BN174" i="1" s="1"/>
  <c r="AL174" i="1"/>
  <c r="BM174" i="1" s="1"/>
  <c r="AK174" i="1"/>
  <c r="BL174" i="1" s="1"/>
  <c r="AJ174" i="1"/>
  <c r="BK174" i="1" s="1"/>
  <c r="AI174" i="1"/>
  <c r="BJ174" i="1" s="1"/>
  <c r="AH174" i="1"/>
  <c r="BI174" i="1" s="1"/>
  <c r="AE174" i="1"/>
  <c r="BF174" i="1" s="1"/>
  <c r="AD174" i="1"/>
  <c r="BE174" i="1" s="1"/>
  <c r="AU173" i="1"/>
  <c r="AS173" i="1"/>
  <c r="BT173" i="1" s="1"/>
  <c r="AQ173" i="1"/>
  <c r="BR173" i="1" s="1"/>
  <c r="AP173" i="1"/>
  <c r="BQ173" i="1" s="1"/>
  <c r="AO173" i="1"/>
  <c r="BP173" i="1" s="1"/>
  <c r="AN173" i="1"/>
  <c r="BO173" i="1" s="1"/>
  <c r="AM173" i="1"/>
  <c r="BN173" i="1" s="1"/>
  <c r="AL173" i="1"/>
  <c r="BM173" i="1" s="1"/>
  <c r="AK173" i="1"/>
  <c r="BL173" i="1" s="1"/>
  <c r="AJ173" i="1"/>
  <c r="BK173" i="1" s="1"/>
  <c r="AI173" i="1"/>
  <c r="BJ173" i="1" s="1"/>
  <c r="AH173" i="1"/>
  <c r="BI173" i="1" s="1"/>
  <c r="AE173" i="1"/>
  <c r="BF173" i="1" s="1"/>
  <c r="AD173" i="1"/>
  <c r="BE173" i="1" s="1"/>
  <c r="AU172" i="1"/>
  <c r="AS172" i="1"/>
  <c r="AQ172" i="1"/>
  <c r="BR172" i="1" s="1"/>
  <c r="AP172" i="1"/>
  <c r="BQ172" i="1" s="1"/>
  <c r="AO172" i="1"/>
  <c r="BP172" i="1" s="1"/>
  <c r="AN172" i="1"/>
  <c r="BO172" i="1" s="1"/>
  <c r="AM172" i="1"/>
  <c r="BN172" i="1" s="1"/>
  <c r="AL172" i="1"/>
  <c r="BM172" i="1" s="1"/>
  <c r="AK172" i="1"/>
  <c r="BL172" i="1" s="1"/>
  <c r="AJ172" i="1"/>
  <c r="BK172" i="1" s="1"/>
  <c r="AI172" i="1"/>
  <c r="BJ172" i="1" s="1"/>
  <c r="AH172" i="1"/>
  <c r="BI172" i="1" s="1"/>
  <c r="AE172" i="1"/>
  <c r="BF172" i="1" s="1"/>
  <c r="AD172" i="1"/>
  <c r="BE172" i="1" s="1"/>
  <c r="AU171" i="1"/>
  <c r="AS171" i="1"/>
  <c r="AQ171" i="1"/>
  <c r="BR171" i="1" s="1"/>
  <c r="AP171" i="1"/>
  <c r="BQ171" i="1" s="1"/>
  <c r="AO171" i="1"/>
  <c r="BP171" i="1" s="1"/>
  <c r="AN171" i="1"/>
  <c r="BO171" i="1" s="1"/>
  <c r="AM171" i="1"/>
  <c r="BN171" i="1" s="1"/>
  <c r="AL171" i="1"/>
  <c r="BM171" i="1" s="1"/>
  <c r="AK171" i="1"/>
  <c r="BL171" i="1" s="1"/>
  <c r="AJ171" i="1"/>
  <c r="BK171" i="1" s="1"/>
  <c r="AI171" i="1"/>
  <c r="BJ171" i="1" s="1"/>
  <c r="AH171" i="1"/>
  <c r="BI171" i="1" s="1"/>
  <c r="AE171" i="1"/>
  <c r="BF171" i="1" s="1"/>
  <c r="AD171" i="1"/>
  <c r="BE171" i="1" s="1"/>
  <c r="AU170" i="1"/>
  <c r="AS170" i="1"/>
  <c r="AQ170" i="1"/>
  <c r="BR170" i="1" s="1"/>
  <c r="AP170" i="1"/>
  <c r="BQ170" i="1" s="1"/>
  <c r="AO170" i="1"/>
  <c r="BP170" i="1" s="1"/>
  <c r="AN170" i="1"/>
  <c r="BO170" i="1" s="1"/>
  <c r="AM170" i="1"/>
  <c r="BN170" i="1" s="1"/>
  <c r="AL170" i="1"/>
  <c r="BM170" i="1" s="1"/>
  <c r="AK170" i="1"/>
  <c r="BL170" i="1" s="1"/>
  <c r="AJ170" i="1"/>
  <c r="BK170" i="1" s="1"/>
  <c r="AI170" i="1"/>
  <c r="BJ170" i="1" s="1"/>
  <c r="AH170" i="1"/>
  <c r="BI170" i="1" s="1"/>
  <c r="AE170" i="1"/>
  <c r="BF170" i="1" s="1"/>
  <c r="AD170" i="1"/>
  <c r="BE170" i="1" s="1"/>
  <c r="AU169" i="1"/>
  <c r="AS169" i="1"/>
  <c r="AQ169" i="1"/>
  <c r="BR169" i="1" s="1"/>
  <c r="AP169" i="1"/>
  <c r="BQ169" i="1" s="1"/>
  <c r="AO169" i="1"/>
  <c r="BP169" i="1" s="1"/>
  <c r="AN169" i="1"/>
  <c r="BO169" i="1" s="1"/>
  <c r="AM169" i="1"/>
  <c r="BN169" i="1" s="1"/>
  <c r="AL169" i="1"/>
  <c r="BM169" i="1" s="1"/>
  <c r="AK169" i="1"/>
  <c r="BL169" i="1" s="1"/>
  <c r="AJ169" i="1"/>
  <c r="BK169" i="1" s="1"/>
  <c r="AI169" i="1"/>
  <c r="BJ169" i="1" s="1"/>
  <c r="AH169" i="1"/>
  <c r="BI169" i="1" s="1"/>
  <c r="AE169" i="1"/>
  <c r="BF169" i="1" s="1"/>
  <c r="AD169" i="1"/>
  <c r="BE169" i="1" s="1"/>
  <c r="AU168" i="1"/>
  <c r="AS168" i="1"/>
  <c r="AQ168" i="1"/>
  <c r="BR168" i="1" s="1"/>
  <c r="AP168" i="1"/>
  <c r="BQ168" i="1" s="1"/>
  <c r="AO168" i="1"/>
  <c r="BP168" i="1" s="1"/>
  <c r="AN168" i="1"/>
  <c r="BO168" i="1" s="1"/>
  <c r="AM168" i="1"/>
  <c r="BN168" i="1" s="1"/>
  <c r="AL168" i="1"/>
  <c r="BM168" i="1" s="1"/>
  <c r="AK168" i="1"/>
  <c r="BL168" i="1" s="1"/>
  <c r="AJ168" i="1"/>
  <c r="BK168" i="1" s="1"/>
  <c r="AI168" i="1"/>
  <c r="BJ168" i="1" s="1"/>
  <c r="AH168" i="1"/>
  <c r="BI168" i="1" s="1"/>
  <c r="AE168" i="1"/>
  <c r="BF168" i="1" s="1"/>
  <c r="AD168" i="1"/>
  <c r="BE168" i="1" s="1"/>
  <c r="AU167" i="1"/>
  <c r="AS167" i="1"/>
  <c r="AQ167" i="1"/>
  <c r="BR167" i="1" s="1"/>
  <c r="AP167" i="1"/>
  <c r="BQ167" i="1" s="1"/>
  <c r="AO167" i="1"/>
  <c r="BP167" i="1" s="1"/>
  <c r="AN167" i="1"/>
  <c r="BO167" i="1" s="1"/>
  <c r="AM167" i="1"/>
  <c r="BN167" i="1" s="1"/>
  <c r="AL167" i="1"/>
  <c r="BM167" i="1" s="1"/>
  <c r="AK167" i="1"/>
  <c r="BL167" i="1" s="1"/>
  <c r="AJ167" i="1"/>
  <c r="BK167" i="1" s="1"/>
  <c r="AI167" i="1"/>
  <c r="BJ167" i="1" s="1"/>
  <c r="AH167" i="1"/>
  <c r="BI167" i="1" s="1"/>
  <c r="AE167" i="1"/>
  <c r="BF167" i="1" s="1"/>
  <c r="AD167" i="1"/>
  <c r="BE167" i="1" s="1"/>
  <c r="AU166" i="1"/>
  <c r="AS166" i="1"/>
  <c r="AQ166" i="1"/>
  <c r="BR166" i="1" s="1"/>
  <c r="AP166" i="1"/>
  <c r="BQ166" i="1" s="1"/>
  <c r="AO166" i="1"/>
  <c r="BP166" i="1" s="1"/>
  <c r="AN166" i="1"/>
  <c r="BO166" i="1" s="1"/>
  <c r="AM166" i="1"/>
  <c r="BN166" i="1" s="1"/>
  <c r="AL166" i="1"/>
  <c r="BM166" i="1" s="1"/>
  <c r="AK166" i="1"/>
  <c r="BL166" i="1" s="1"/>
  <c r="AJ166" i="1"/>
  <c r="BK166" i="1" s="1"/>
  <c r="AI166" i="1"/>
  <c r="BJ166" i="1" s="1"/>
  <c r="AH166" i="1"/>
  <c r="BI166" i="1" s="1"/>
  <c r="AE166" i="1"/>
  <c r="BF166" i="1" s="1"/>
  <c r="AD166" i="1"/>
  <c r="BE166" i="1" s="1"/>
  <c r="AU165" i="1"/>
  <c r="AS165" i="1"/>
  <c r="BT165" i="1" s="1"/>
  <c r="AQ165" i="1"/>
  <c r="BR165" i="1" s="1"/>
  <c r="AP165" i="1"/>
  <c r="BQ165" i="1" s="1"/>
  <c r="AO165" i="1"/>
  <c r="BP165" i="1" s="1"/>
  <c r="AN165" i="1"/>
  <c r="BO165" i="1" s="1"/>
  <c r="AM165" i="1"/>
  <c r="BN165" i="1" s="1"/>
  <c r="AL165" i="1"/>
  <c r="BM165" i="1" s="1"/>
  <c r="AK165" i="1"/>
  <c r="BL165" i="1" s="1"/>
  <c r="AJ165" i="1"/>
  <c r="BK165" i="1" s="1"/>
  <c r="AI165" i="1"/>
  <c r="BJ165" i="1" s="1"/>
  <c r="AH165" i="1"/>
  <c r="BI165" i="1" s="1"/>
  <c r="AE165" i="1"/>
  <c r="BF165" i="1" s="1"/>
  <c r="AD165" i="1"/>
  <c r="BE165" i="1" s="1"/>
  <c r="AU164" i="1"/>
  <c r="AS164" i="1"/>
  <c r="AQ164" i="1"/>
  <c r="BR164" i="1" s="1"/>
  <c r="AP164" i="1"/>
  <c r="BQ164" i="1" s="1"/>
  <c r="AO164" i="1"/>
  <c r="BP164" i="1" s="1"/>
  <c r="AN164" i="1"/>
  <c r="BO164" i="1" s="1"/>
  <c r="AM164" i="1"/>
  <c r="BN164" i="1" s="1"/>
  <c r="AL164" i="1"/>
  <c r="BM164" i="1" s="1"/>
  <c r="AK164" i="1"/>
  <c r="BL164" i="1" s="1"/>
  <c r="AJ164" i="1"/>
  <c r="BK164" i="1" s="1"/>
  <c r="AI164" i="1"/>
  <c r="BJ164" i="1" s="1"/>
  <c r="AH164" i="1"/>
  <c r="BI164" i="1" s="1"/>
  <c r="AE164" i="1"/>
  <c r="BF164" i="1" s="1"/>
  <c r="AD164" i="1"/>
  <c r="BE164" i="1" s="1"/>
  <c r="AU163" i="1"/>
  <c r="AS163" i="1"/>
  <c r="AQ163" i="1"/>
  <c r="BR163" i="1" s="1"/>
  <c r="AP163" i="1"/>
  <c r="BQ163" i="1" s="1"/>
  <c r="AO163" i="1"/>
  <c r="BP163" i="1" s="1"/>
  <c r="AN163" i="1"/>
  <c r="BO163" i="1" s="1"/>
  <c r="AM163" i="1"/>
  <c r="BN163" i="1" s="1"/>
  <c r="AL163" i="1"/>
  <c r="BM163" i="1" s="1"/>
  <c r="AK163" i="1"/>
  <c r="BL163" i="1" s="1"/>
  <c r="AJ163" i="1"/>
  <c r="BK163" i="1" s="1"/>
  <c r="AI163" i="1"/>
  <c r="BJ163" i="1" s="1"/>
  <c r="AH163" i="1"/>
  <c r="BI163" i="1" s="1"/>
  <c r="AE163" i="1"/>
  <c r="BF163" i="1" s="1"/>
  <c r="AD163" i="1"/>
  <c r="BE163" i="1" s="1"/>
  <c r="AU162" i="1"/>
  <c r="AS162" i="1"/>
  <c r="AQ162" i="1"/>
  <c r="BR162" i="1" s="1"/>
  <c r="AP162" i="1"/>
  <c r="BQ162" i="1" s="1"/>
  <c r="AO162" i="1"/>
  <c r="BP162" i="1" s="1"/>
  <c r="AN162" i="1"/>
  <c r="BO162" i="1" s="1"/>
  <c r="AM162" i="1"/>
  <c r="BN162" i="1" s="1"/>
  <c r="AL162" i="1"/>
  <c r="BM162" i="1" s="1"/>
  <c r="AK162" i="1"/>
  <c r="BL162" i="1" s="1"/>
  <c r="AJ162" i="1"/>
  <c r="BK162" i="1" s="1"/>
  <c r="AI162" i="1"/>
  <c r="BJ162" i="1" s="1"/>
  <c r="AH162" i="1"/>
  <c r="BI162" i="1" s="1"/>
  <c r="AE162" i="1"/>
  <c r="BF162" i="1" s="1"/>
  <c r="AD162" i="1"/>
  <c r="BE162" i="1" s="1"/>
  <c r="AU161" i="1"/>
  <c r="AS161" i="1"/>
  <c r="AQ161" i="1"/>
  <c r="BR161" i="1" s="1"/>
  <c r="AP161" i="1"/>
  <c r="BQ161" i="1" s="1"/>
  <c r="AO161" i="1"/>
  <c r="BP161" i="1" s="1"/>
  <c r="AN161" i="1"/>
  <c r="BO161" i="1" s="1"/>
  <c r="AM161" i="1"/>
  <c r="BN161" i="1" s="1"/>
  <c r="AL161" i="1"/>
  <c r="BM161" i="1" s="1"/>
  <c r="AK161" i="1"/>
  <c r="BL161" i="1" s="1"/>
  <c r="AJ161" i="1"/>
  <c r="BK161" i="1" s="1"/>
  <c r="AI161" i="1"/>
  <c r="BJ161" i="1" s="1"/>
  <c r="AH161" i="1"/>
  <c r="BI161" i="1" s="1"/>
  <c r="AE161" i="1"/>
  <c r="BF161" i="1" s="1"/>
  <c r="AD161" i="1"/>
  <c r="BE161" i="1" s="1"/>
  <c r="AU160" i="1"/>
  <c r="AS160" i="1"/>
  <c r="AQ160" i="1"/>
  <c r="BR160" i="1" s="1"/>
  <c r="AP160" i="1"/>
  <c r="BQ160" i="1" s="1"/>
  <c r="AO160" i="1"/>
  <c r="BP160" i="1" s="1"/>
  <c r="AN160" i="1"/>
  <c r="BO160" i="1" s="1"/>
  <c r="AM160" i="1"/>
  <c r="BN160" i="1" s="1"/>
  <c r="AL160" i="1"/>
  <c r="BM160" i="1" s="1"/>
  <c r="AK160" i="1"/>
  <c r="BL160" i="1" s="1"/>
  <c r="AJ160" i="1"/>
  <c r="BK160" i="1" s="1"/>
  <c r="AI160" i="1"/>
  <c r="BJ160" i="1" s="1"/>
  <c r="AH160" i="1"/>
  <c r="BI160" i="1" s="1"/>
  <c r="AE160" i="1"/>
  <c r="BF160" i="1" s="1"/>
  <c r="AD160" i="1"/>
  <c r="BE160" i="1" s="1"/>
  <c r="AU159" i="1"/>
  <c r="AS159" i="1"/>
  <c r="AQ159" i="1"/>
  <c r="BR159" i="1" s="1"/>
  <c r="AP159" i="1"/>
  <c r="BQ159" i="1" s="1"/>
  <c r="AO159" i="1"/>
  <c r="BP159" i="1" s="1"/>
  <c r="AN159" i="1"/>
  <c r="BO159" i="1" s="1"/>
  <c r="AM159" i="1"/>
  <c r="BN159" i="1" s="1"/>
  <c r="AL159" i="1"/>
  <c r="BM159" i="1" s="1"/>
  <c r="AK159" i="1"/>
  <c r="BL159" i="1" s="1"/>
  <c r="AJ159" i="1"/>
  <c r="BK159" i="1" s="1"/>
  <c r="AI159" i="1"/>
  <c r="BJ159" i="1" s="1"/>
  <c r="AH159" i="1"/>
  <c r="BI159" i="1" s="1"/>
  <c r="AE159" i="1"/>
  <c r="BF159" i="1" s="1"/>
  <c r="AD159" i="1"/>
  <c r="BE159" i="1" s="1"/>
  <c r="AU158" i="1"/>
  <c r="AS158" i="1"/>
  <c r="AQ158" i="1"/>
  <c r="BR158" i="1" s="1"/>
  <c r="AP158" i="1"/>
  <c r="BQ158" i="1" s="1"/>
  <c r="AO158" i="1"/>
  <c r="BP158" i="1" s="1"/>
  <c r="AN158" i="1"/>
  <c r="BO158" i="1" s="1"/>
  <c r="AM158" i="1"/>
  <c r="BN158" i="1" s="1"/>
  <c r="AL158" i="1"/>
  <c r="BM158" i="1" s="1"/>
  <c r="AK158" i="1"/>
  <c r="BL158" i="1" s="1"/>
  <c r="AJ158" i="1"/>
  <c r="BK158" i="1" s="1"/>
  <c r="AI158" i="1"/>
  <c r="BJ158" i="1" s="1"/>
  <c r="AH158" i="1"/>
  <c r="BI158" i="1" s="1"/>
  <c r="AE158" i="1"/>
  <c r="BF158" i="1" s="1"/>
  <c r="AD158" i="1"/>
  <c r="BE158" i="1" s="1"/>
  <c r="AU157" i="1"/>
  <c r="AS157" i="1"/>
  <c r="AQ157" i="1"/>
  <c r="BR157" i="1" s="1"/>
  <c r="AP157" i="1"/>
  <c r="BQ157" i="1" s="1"/>
  <c r="AO157" i="1"/>
  <c r="BP157" i="1" s="1"/>
  <c r="AN157" i="1"/>
  <c r="BO157" i="1" s="1"/>
  <c r="AM157" i="1"/>
  <c r="BN157" i="1" s="1"/>
  <c r="AL157" i="1"/>
  <c r="BM157" i="1" s="1"/>
  <c r="AK157" i="1"/>
  <c r="BL157" i="1" s="1"/>
  <c r="AJ157" i="1"/>
  <c r="BK157" i="1" s="1"/>
  <c r="AI157" i="1"/>
  <c r="BJ157" i="1" s="1"/>
  <c r="AH157" i="1"/>
  <c r="BI157" i="1" s="1"/>
  <c r="AE157" i="1"/>
  <c r="BF157" i="1" s="1"/>
  <c r="AD157" i="1"/>
  <c r="BE157" i="1" s="1"/>
  <c r="AU156" i="1"/>
  <c r="AS156" i="1"/>
  <c r="AQ156" i="1"/>
  <c r="BR156" i="1" s="1"/>
  <c r="AP156" i="1"/>
  <c r="BQ156" i="1" s="1"/>
  <c r="AO156" i="1"/>
  <c r="BP156" i="1" s="1"/>
  <c r="AN156" i="1"/>
  <c r="BO156" i="1" s="1"/>
  <c r="AM156" i="1"/>
  <c r="BN156" i="1" s="1"/>
  <c r="AL156" i="1"/>
  <c r="BM156" i="1" s="1"/>
  <c r="AK156" i="1"/>
  <c r="BL156" i="1" s="1"/>
  <c r="AJ156" i="1"/>
  <c r="BK156" i="1" s="1"/>
  <c r="AI156" i="1"/>
  <c r="BJ156" i="1" s="1"/>
  <c r="AH156" i="1"/>
  <c r="BI156" i="1" s="1"/>
  <c r="AE156" i="1"/>
  <c r="BF156" i="1" s="1"/>
  <c r="AD156" i="1"/>
  <c r="BE156" i="1" s="1"/>
  <c r="AU155" i="1"/>
  <c r="AS155" i="1"/>
  <c r="AQ155" i="1"/>
  <c r="BR155" i="1" s="1"/>
  <c r="AP155" i="1"/>
  <c r="BQ155" i="1" s="1"/>
  <c r="AO155" i="1"/>
  <c r="BP155" i="1" s="1"/>
  <c r="AN155" i="1"/>
  <c r="BO155" i="1" s="1"/>
  <c r="AM155" i="1"/>
  <c r="BN155" i="1" s="1"/>
  <c r="AL155" i="1"/>
  <c r="BM155" i="1" s="1"/>
  <c r="AK155" i="1"/>
  <c r="BL155" i="1" s="1"/>
  <c r="AJ155" i="1"/>
  <c r="BK155" i="1" s="1"/>
  <c r="AI155" i="1"/>
  <c r="BJ155" i="1" s="1"/>
  <c r="AH155" i="1"/>
  <c r="BI155" i="1" s="1"/>
  <c r="AE155" i="1"/>
  <c r="BF155" i="1" s="1"/>
  <c r="AD155" i="1"/>
  <c r="BE155" i="1" s="1"/>
  <c r="AU154" i="1"/>
  <c r="AS154" i="1"/>
  <c r="AQ154" i="1"/>
  <c r="BR154" i="1" s="1"/>
  <c r="AP154" i="1"/>
  <c r="BQ154" i="1" s="1"/>
  <c r="AO154" i="1"/>
  <c r="BP154" i="1" s="1"/>
  <c r="AN154" i="1"/>
  <c r="BO154" i="1" s="1"/>
  <c r="AM154" i="1"/>
  <c r="BN154" i="1" s="1"/>
  <c r="AL154" i="1"/>
  <c r="BM154" i="1" s="1"/>
  <c r="AK154" i="1"/>
  <c r="BL154" i="1" s="1"/>
  <c r="AJ154" i="1"/>
  <c r="BK154" i="1" s="1"/>
  <c r="AI154" i="1"/>
  <c r="BJ154" i="1" s="1"/>
  <c r="AH154" i="1"/>
  <c r="BI154" i="1" s="1"/>
  <c r="AE154" i="1"/>
  <c r="BF154" i="1" s="1"/>
  <c r="AD154" i="1"/>
  <c r="BE154" i="1" s="1"/>
  <c r="AU153" i="1"/>
  <c r="AS153" i="1"/>
  <c r="AQ153" i="1"/>
  <c r="BR153" i="1" s="1"/>
  <c r="AP153" i="1"/>
  <c r="BQ153" i="1" s="1"/>
  <c r="AO153" i="1"/>
  <c r="BP153" i="1" s="1"/>
  <c r="AN153" i="1"/>
  <c r="BO153" i="1" s="1"/>
  <c r="AM153" i="1"/>
  <c r="BN153" i="1" s="1"/>
  <c r="AL153" i="1"/>
  <c r="BM153" i="1" s="1"/>
  <c r="AK153" i="1"/>
  <c r="BL153" i="1" s="1"/>
  <c r="AJ153" i="1"/>
  <c r="BK153" i="1" s="1"/>
  <c r="AI153" i="1"/>
  <c r="BJ153" i="1" s="1"/>
  <c r="AH153" i="1"/>
  <c r="BI153" i="1" s="1"/>
  <c r="AE153" i="1"/>
  <c r="BF153" i="1" s="1"/>
  <c r="AD153" i="1"/>
  <c r="BE153" i="1" s="1"/>
  <c r="AU152" i="1"/>
  <c r="AS152" i="1"/>
  <c r="AQ152" i="1"/>
  <c r="BR152" i="1" s="1"/>
  <c r="AP152" i="1"/>
  <c r="BQ152" i="1" s="1"/>
  <c r="AO152" i="1"/>
  <c r="BP152" i="1" s="1"/>
  <c r="AN152" i="1"/>
  <c r="BO152" i="1" s="1"/>
  <c r="AM152" i="1"/>
  <c r="BN152" i="1" s="1"/>
  <c r="AL152" i="1"/>
  <c r="BM152" i="1" s="1"/>
  <c r="AK152" i="1"/>
  <c r="BL152" i="1" s="1"/>
  <c r="AJ152" i="1"/>
  <c r="BK152" i="1" s="1"/>
  <c r="AI152" i="1"/>
  <c r="BJ152" i="1" s="1"/>
  <c r="AH152" i="1"/>
  <c r="BI152" i="1" s="1"/>
  <c r="AE152" i="1"/>
  <c r="BF152" i="1" s="1"/>
  <c r="AD152" i="1"/>
  <c r="BE152" i="1" s="1"/>
  <c r="AU151" i="1"/>
  <c r="AS151" i="1"/>
  <c r="AQ151" i="1"/>
  <c r="BR151" i="1" s="1"/>
  <c r="AP151" i="1"/>
  <c r="BQ151" i="1" s="1"/>
  <c r="AO151" i="1"/>
  <c r="BP151" i="1" s="1"/>
  <c r="AN151" i="1"/>
  <c r="BO151" i="1" s="1"/>
  <c r="AM151" i="1"/>
  <c r="BN151" i="1" s="1"/>
  <c r="AL151" i="1"/>
  <c r="BM151" i="1" s="1"/>
  <c r="AK151" i="1"/>
  <c r="BL151" i="1" s="1"/>
  <c r="AJ151" i="1"/>
  <c r="BK151" i="1" s="1"/>
  <c r="AI151" i="1"/>
  <c r="BJ151" i="1" s="1"/>
  <c r="AH151" i="1"/>
  <c r="BI151" i="1" s="1"/>
  <c r="AE151" i="1"/>
  <c r="BF151" i="1" s="1"/>
  <c r="AD151" i="1"/>
  <c r="BE151" i="1" s="1"/>
  <c r="AU150" i="1"/>
  <c r="AS150" i="1"/>
  <c r="AQ150" i="1"/>
  <c r="BR150" i="1" s="1"/>
  <c r="AP150" i="1"/>
  <c r="BQ150" i="1" s="1"/>
  <c r="AO150" i="1"/>
  <c r="BP150" i="1" s="1"/>
  <c r="AN150" i="1"/>
  <c r="BO150" i="1" s="1"/>
  <c r="AM150" i="1"/>
  <c r="BN150" i="1" s="1"/>
  <c r="AL150" i="1"/>
  <c r="BM150" i="1" s="1"/>
  <c r="AK150" i="1"/>
  <c r="BL150" i="1" s="1"/>
  <c r="AJ150" i="1"/>
  <c r="BK150" i="1" s="1"/>
  <c r="AI150" i="1"/>
  <c r="BJ150" i="1" s="1"/>
  <c r="AH150" i="1"/>
  <c r="BI150" i="1" s="1"/>
  <c r="AE150" i="1"/>
  <c r="BF150" i="1" s="1"/>
  <c r="AD150" i="1"/>
  <c r="BE150" i="1" s="1"/>
  <c r="AU149" i="1"/>
  <c r="AS149" i="1"/>
  <c r="BT149" i="1" s="1"/>
  <c r="AQ149" i="1"/>
  <c r="BR149" i="1" s="1"/>
  <c r="AP149" i="1"/>
  <c r="BQ149" i="1" s="1"/>
  <c r="AO149" i="1"/>
  <c r="BP149" i="1" s="1"/>
  <c r="AN149" i="1"/>
  <c r="BO149" i="1" s="1"/>
  <c r="AM149" i="1"/>
  <c r="BN149" i="1" s="1"/>
  <c r="AL149" i="1"/>
  <c r="BM149" i="1" s="1"/>
  <c r="AK149" i="1"/>
  <c r="BL149" i="1" s="1"/>
  <c r="AJ149" i="1"/>
  <c r="BK149" i="1" s="1"/>
  <c r="AI149" i="1"/>
  <c r="BJ149" i="1" s="1"/>
  <c r="AH149" i="1"/>
  <c r="BI149" i="1" s="1"/>
  <c r="AE149" i="1"/>
  <c r="BF149" i="1" s="1"/>
  <c r="AD149" i="1"/>
  <c r="BE149" i="1" s="1"/>
  <c r="AU148" i="1"/>
  <c r="AS148" i="1"/>
  <c r="AQ148" i="1"/>
  <c r="BR148" i="1" s="1"/>
  <c r="AP148" i="1"/>
  <c r="BQ148" i="1" s="1"/>
  <c r="AO148" i="1"/>
  <c r="BP148" i="1" s="1"/>
  <c r="AN148" i="1"/>
  <c r="BO148" i="1" s="1"/>
  <c r="AM148" i="1"/>
  <c r="BN148" i="1" s="1"/>
  <c r="AL148" i="1"/>
  <c r="BM148" i="1" s="1"/>
  <c r="AK148" i="1"/>
  <c r="BL148" i="1" s="1"/>
  <c r="AJ148" i="1"/>
  <c r="BK148" i="1" s="1"/>
  <c r="AI148" i="1"/>
  <c r="BJ148" i="1" s="1"/>
  <c r="AH148" i="1"/>
  <c r="BI148" i="1" s="1"/>
  <c r="AE148" i="1"/>
  <c r="BF148" i="1" s="1"/>
  <c r="AD148" i="1"/>
  <c r="BE148" i="1" s="1"/>
  <c r="AU147" i="1"/>
  <c r="AS147" i="1"/>
  <c r="AQ147" i="1"/>
  <c r="BR147" i="1" s="1"/>
  <c r="AP147" i="1"/>
  <c r="BQ147" i="1" s="1"/>
  <c r="AO147" i="1"/>
  <c r="BP147" i="1" s="1"/>
  <c r="AN147" i="1"/>
  <c r="BO147" i="1" s="1"/>
  <c r="AM147" i="1"/>
  <c r="BN147" i="1" s="1"/>
  <c r="AL147" i="1"/>
  <c r="BM147" i="1" s="1"/>
  <c r="AK147" i="1"/>
  <c r="BL147" i="1" s="1"/>
  <c r="AJ147" i="1"/>
  <c r="BK147" i="1" s="1"/>
  <c r="AI147" i="1"/>
  <c r="BJ147" i="1" s="1"/>
  <c r="AH147" i="1"/>
  <c r="BI147" i="1" s="1"/>
  <c r="AE147" i="1"/>
  <c r="BF147" i="1" s="1"/>
  <c r="AD147" i="1"/>
  <c r="BE147" i="1" s="1"/>
  <c r="AU146" i="1"/>
  <c r="AS146" i="1"/>
  <c r="AQ146" i="1"/>
  <c r="BR146" i="1" s="1"/>
  <c r="AP146" i="1"/>
  <c r="BQ146" i="1" s="1"/>
  <c r="AO146" i="1"/>
  <c r="BP146" i="1" s="1"/>
  <c r="AN146" i="1"/>
  <c r="BO146" i="1" s="1"/>
  <c r="AM146" i="1"/>
  <c r="BN146" i="1" s="1"/>
  <c r="AL146" i="1"/>
  <c r="BM146" i="1" s="1"/>
  <c r="AK146" i="1"/>
  <c r="BL146" i="1" s="1"/>
  <c r="AJ146" i="1"/>
  <c r="BK146" i="1" s="1"/>
  <c r="AI146" i="1"/>
  <c r="BJ146" i="1" s="1"/>
  <c r="AH146" i="1"/>
  <c r="BI146" i="1" s="1"/>
  <c r="AE146" i="1"/>
  <c r="BF146" i="1" s="1"/>
  <c r="AD146" i="1"/>
  <c r="BE146" i="1" s="1"/>
  <c r="AU145" i="1"/>
  <c r="AS145" i="1"/>
  <c r="AQ145" i="1"/>
  <c r="BR145" i="1" s="1"/>
  <c r="AP145" i="1"/>
  <c r="BQ145" i="1" s="1"/>
  <c r="AO145" i="1"/>
  <c r="BP145" i="1" s="1"/>
  <c r="AN145" i="1"/>
  <c r="BO145" i="1" s="1"/>
  <c r="AM145" i="1"/>
  <c r="BN145" i="1" s="1"/>
  <c r="AL145" i="1"/>
  <c r="BM145" i="1" s="1"/>
  <c r="AK145" i="1"/>
  <c r="BL145" i="1" s="1"/>
  <c r="AJ145" i="1"/>
  <c r="BK145" i="1" s="1"/>
  <c r="AI145" i="1"/>
  <c r="BJ145" i="1" s="1"/>
  <c r="AH145" i="1"/>
  <c r="BI145" i="1" s="1"/>
  <c r="AE145" i="1"/>
  <c r="BF145" i="1" s="1"/>
  <c r="AD145" i="1"/>
  <c r="BE145" i="1" s="1"/>
  <c r="AU144" i="1"/>
  <c r="AS144" i="1"/>
  <c r="AQ144" i="1"/>
  <c r="BR144" i="1" s="1"/>
  <c r="AP144" i="1"/>
  <c r="BQ144" i="1" s="1"/>
  <c r="AO144" i="1"/>
  <c r="BP144" i="1" s="1"/>
  <c r="AN144" i="1"/>
  <c r="BO144" i="1" s="1"/>
  <c r="AM144" i="1"/>
  <c r="BN144" i="1" s="1"/>
  <c r="AL144" i="1"/>
  <c r="BM144" i="1" s="1"/>
  <c r="AK144" i="1"/>
  <c r="BL144" i="1" s="1"/>
  <c r="AJ144" i="1"/>
  <c r="BK144" i="1" s="1"/>
  <c r="AI144" i="1"/>
  <c r="BJ144" i="1" s="1"/>
  <c r="AH144" i="1"/>
  <c r="BI144" i="1" s="1"/>
  <c r="AE144" i="1"/>
  <c r="BF144" i="1" s="1"/>
  <c r="AD144" i="1"/>
  <c r="BE144" i="1" s="1"/>
  <c r="AU143" i="1"/>
  <c r="AS143" i="1"/>
  <c r="AQ143" i="1"/>
  <c r="BR143" i="1" s="1"/>
  <c r="AP143" i="1"/>
  <c r="BQ143" i="1" s="1"/>
  <c r="AO143" i="1"/>
  <c r="BP143" i="1" s="1"/>
  <c r="AN143" i="1"/>
  <c r="BO143" i="1" s="1"/>
  <c r="AM143" i="1"/>
  <c r="BN143" i="1" s="1"/>
  <c r="AL143" i="1"/>
  <c r="BM143" i="1" s="1"/>
  <c r="AK143" i="1"/>
  <c r="BL143" i="1" s="1"/>
  <c r="AJ143" i="1"/>
  <c r="BK143" i="1" s="1"/>
  <c r="AI143" i="1"/>
  <c r="BJ143" i="1" s="1"/>
  <c r="AH143" i="1"/>
  <c r="BI143" i="1" s="1"/>
  <c r="AE143" i="1"/>
  <c r="BF143" i="1" s="1"/>
  <c r="AD143" i="1"/>
  <c r="BE143" i="1" s="1"/>
  <c r="AU142" i="1"/>
  <c r="AS142" i="1"/>
  <c r="AQ142" i="1"/>
  <c r="BR142" i="1" s="1"/>
  <c r="AP142" i="1"/>
  <c r="BQ142" i="1" s="1"/>
  <c r="AO142" i="1"/>
  <c r="BP142" i="1" s="1"/>
  <c r="AN142" i="1"/>
  <c r="BO142" i="1" s="1"/>
  <c r="AM142" i="1"/>
  <c r="BN142" i="1" s="1"/>
  <c r="AL142" i="1"/>
  <c r="BM142" i="1" s="1"/>
  <c r="AK142" i="1"/>
  <c r="BL142" i="1" s="1"/>
  <c r="AJ142" i="1"/>
  <c r="BK142" i="1" s="1"/>
  <c r="AI142" i="1"/>
  <c r="BJ142" i="1" s="1"/>
  <c r="AH142" i="1"/>
  <c r="BI142" i="1" s="1"/>
  <c r="AE142" i="1"/>
  <c r="BF142" i="1" s="1"/>
  <c r="AD142" i="1"/>
  <c r="BE142" i="1" s="1"/>
  <c r="AU141" i="1"/>
  <c r="AS141" i="1"/>
  <c r="BT141" i="1" s="1"/>
  <c r="AQ141" i="1"/>
  <c r="BR141" i="1" s="1"/>
  <c r="AP141" i="1"/>
  <c r="BQ141" i="1" s="1"/>
  <c r="AO141" i="1"/>
  <c r="BP141" i="1" s="1"/>
  <c r="AN141" i="1"/>
  <c r="BO141" i="1" s="1"/>
  <c r="AM141" i="1"/>
  <c r="BN141" i="1" s="1"/>
  <c r="AL141" i="1"/>
  <c r="BM141" i="1" s="1"/>
  <c r="AK141" i="1"/>
  <c r="BL141" i="1" s="1"/>
  <c r="AJ141" i="1"/>
  <c r="BK141" i="1" s="1"/>
  <c r="AI141" i="1"/>
  <c r="BJ141" i="1" s="1"/>
  <c r="AH141" i="1"/>
  <c r="BI141" i="1" s="1"/>
  <c r="AE141" i="1"/>
  <c r="BF141" i="1" s="1"/>
  <c r="AD141" i="1"/>
  <c r="BE141" i="1" s="1"/>
  <c r="AU140" i="1"/>
  <c r="AS140" i="1"/>
  <c r="AQ140" i="1"/>
  <c r="BR140" i="1" s="1"/>
  <c r="AP140" i="1"/>
  <c r="BQ140" i="1" s="1"/>
  <c r="AO140" i="1"/>
  <c r="BP140" i="1" s="1"/>
  <c r="AN140" i="1"/>
  <c r="BO140" i="1" s="1"/>
  <c r="AM140" i="1"/>
  <c r="BN140" i="1" s="1"/>
  <c r="AL140" i="1"/>
  <c r="BM140" i="1" s="1"/>
  <c r="AK140" i="1"/>
  <c r="BL140" i="1" s="1"/>
  <c r="AJ140" i="1"/>
  <c r="BK140" i="1" s="1"/>
  <c r="AI140" i="1"/>
  <c r="BJ140" i="1" s="1"/>
  <c r="AH140" i="1"/>
  <c r="BI140" i="1" s="1"/>
  <c r="AE140" i="1"/>
  <c r="BF140" i="1" s="1"/>
  <c r="AD140" i="1"/>
  <c r="BE140" i="1" s="1"/>
  <c r="AU139" i="1"/>
  <c r="AS139" i="1"/>
  <c r="AQ139" i="1"/>
  <c r="BR139" i="1" s="1"/>
  <c r="AP139" i="1"/>
  <c r="BQ139" i="1" s="1"/>
  <c r="AO139" i="1"/>
  <c r="BP139" i="1" s="1"/>
  <c r="AN139" i="1"/>
  <c r="BO139" i="1" s="1"/>
  <c r="AM139" i="1"/>
  <c r="BN139" i="1" s="1"/>
  <c r="AL139" i="1"/>
  <c r="BM139" i="1" s="1"/>
  <c r="AK139" i="1"/>
  <c r="BL139" i="1" s="1"/>
  <c r="AJ139" i="1"/>
  <c r="BK139" i="1" s="1"/>
  <c r="AI139" i="1"/>
  <c r="BJ139" i="1" s="1"/>
  <c r="AH139" i="1"/>
  <c r="BI139" i="1" s="1"/>
  <c r="AE139" i="1"/>
  <c r="BF139" i="1" s="1"/>
  <c r="AD139" i="1"/>
  <c r="BE139" i="1" s="1"/>
  <c r="AU138" i="1"/>
  <c r="AS138" i="1"/>
  <c r="AQ138" i="1"/>
  <c r="BR138" i="1" s="1"/>
  <c r="AP138" i="1"/>
  <c r="BQ138" i="1" s="1"/>
  <c r="AO138" i="1"/>
  <c r="BP138" i="1" s="1"/>
  <c r="AN138" i="1"/>
  <c r="BO138" i="1" s="1"/>
  <c r="AM138" i="1"/>
  <c r="BN138" i="1" s="1"/>
  <c r="AL138" i="1"/>
  <c r="BM138" i="1" s="1"/>
  <c r="AK138" i="1"/>
  <c r="BL138" i="1" s="1"/>
  <c r="AJ138" i="1"/>
  <c r="BK138" i="1" s="1"/>
  <c r="AI138" i="1"/>
  <c r="BJ138" i="1" s="1"/>
  <c r="AH138" i="1"/>
  <c r="BI138" i="1" s="1"/>
  <c r="AE138" i="1"/>
  <c r="BF138" i="1" s="1"/>
  <c r="AD138" i="1"/>
  <c r="BE138" i="1" s="1"/>
  <c r="AU137" i="1"/>
  <c r="AS137" i="1"/>
  <c r="AQ137" i="1"/>
  <c r="BR137" i="1" s="1"/>
  <c r="AP137" i="1"/>
  <c r="BQ137" i="1" s="1"/>
  <c r="AO137" i="1"/>
  <c r="BP137" i="1" s="1"/>
  <c r="AN137" i="1"/>
  <c r="BO137" i="1" s="1"/>
  <c r="AM137" i="1"/>
  <c r="BN137" i="1" s="1"/>
  <c r="AL137" i="1"/>
  <c r="BM137" i="1" s="1"/>
  <c r="AK137" i="1"/>
  <c r="BL137" i="1" s="1"/>
  <c r="AJ137" i="1"/>
  <c r="BK137" i="1" s="1"/>
  <c r="AI137" i="1"/>
  <c r="BJ137" i="1" s="1"/>
  <c r="AH137" i="1"/>
  <c r="BI137" i="1" s="1"/>
  <c r="AE137" i="1"/>
  <c r="BF137" i="1" s="1"/>
  <c r="AD137" i="1"/>
  <c r="BE137" i="1" s="1"/>
  <c r="AU136" i="1"/>
  <c r="AS136" i="1"/>
  <c r="AQ136" i="1"/>
  <c r="BR136" i="1" s="1"/>
  <c r="AP136" i="1"/>
  <c r="BQ136" i="1" s="1"/>
  <c r="AO136" i="1"/>
  <c r="BP136" i="1" s="1"/>
  <c r="AN136" i="1"/>
  <c r="BO136" i="1" s="1"/>
  <c r="AM136" i="1"/>
  <c r="BN136" i="1" s="1"/>
  <c r="AL136" i="1"/>
  <c r="BM136" i="1" s="1"/>
  <c r="AK136" i="1"/>
  <c r="BL136" i="1" s="1"/>
  <c r="AJ136" i="1"/>
  <c r="BK136" i="1" s="1"/>
  <c r="AI136" i="1"/>
  <c r="BJ136" i="1" s="1"/>
  <c r="AH136" i="1"/>
  <c r="BI136" i="1" s="1"/>
  <c r="AE136" i="1"/>
  <c r="BF136" i="1" s="1"/>
  <c r="AD136" i="1"/>
  <c r="BE136" i="1" s="1"/>
  <c r="AU135" i="1"/>
  <c r="AS135" i="1"/>
  <c r="AQ135" i="1"/>
  <c r="BR135" i="1" s="1"/>
  <c r="AP135" i="1"/>
  <c r="BQ135" i="1" s="1"/>
  <c r="AO135" i="1"/>
  <c r="BP135" i="1" s="1"/>
  <c r="AN135" i="1"/>
  <c r="BO135" i="1" s="1"/>
  <c r="AM135" i="1"/>
  <c r="BN135" i="1" s="1"/>
  <c r="AL135" i="1"/>
  <c r="BM135" i="1" s="1"/>
  <c r="AK135" i="1"/>
  <c r="BL135" i="1" s="1"/>
  <c r="AJ135" i="1"/>
  <c r="BK135" i="1" s="1"/>
  <c r="AI135" i="1"/>
  <c r="BJ135" i="1" s="1"/>
  <c r="AH135" i="1"/>
  <c r="BI135" i="1" s="1"/>
  <c r="AE135" i="1"/>
  <c r="BF135" i="1" s="1"/>
  <c r="AD135" i="1"/>
  <c r="BE135" i="1" s="1"/>
  <c r="AU134" i="1"/>
  <c r="AS134" i="1"/>
  <c r="AQ134" i="1"/>
  <c r="BR134" i="1" s="1"/>
  <c r="AP134" i="1"/>
  <c r="BQ134" i="1" s="1"/>
  <c r="AO134" i="1"/>
  <c r="BP134" i="1" s="1"/>
  <c r="AN134" i="1"/>
  <c r="BO134" i="1" s="1"/>
  <c r="AM134" i="1"/>
  <c r="BN134" i="1" s="1"/>
  <c r="AL134" i="1"/>
  <c r="BM134" i="1" s="1"/>
  <c r="AK134" i="1"/>
  <c r="BL134" i="1" s="1"/>
  <c r="AJ134" i="1"/>
  <c r="BK134" i="1" s="1"/>
  <c r="AI134" i="1"/>
  <c r="BJ134" i="1" s="1"/>
  <c r="AH134" i="1"/>
  <c r="BI134" i="1" s="1"/>
  <c r="AE134" i="1"/>
  <c r="BF134" i="1" s="1"/>
  <c r="AD134" i="1"/>
  <c r="BE134" i="1" s="1"/>
  <c r="AU133" i="1"/>
  <c r="AS133" i="1"/>
  <c r="BT133" i="1" s="1"/>
  <c r="AQ133" i="1"/>
  <c r="BR133" i="1" s="1"/>
  <c r="AP133" i="1"/>
  <c r="BQ133" i="1" s="1"/>
  <c r="AO133" i="1"/>
  <c r="BP133" i="1" s="1"/>
  <c r="AN133" i="1"/>
  <c r="BO133" i="1" s="1"/>
  <c r="AM133" i="1"/>
  <c r="BN133" i="1" s="1"/>
  <c r="AL133" i="1"/>
  <c r="BM133" i="1" s="1"/>
  <c r="AK133" i="1"/>
  <c r="BL133" i="1" s="1"/>
  <c r="AJ133" i="1"/>
  <c r="BK133" i="1" s="1"/>
  <c r="AI133" i="1"/>
  <c r="BJ133" i="1" s="1"/>
  <c r="AH133" i="1"/>
  <c r="BI133" i="1" s="1"/>
  <c r="AE133" i="1"/>
  <c r="BF133" i="1" s="1"/>
  <c r="AD133" i="1"/>
  <c r="BE133" i="1" s="1"/>
  <c r="AU132" i="1"/>
  <c r="AS132" i="1"/>
  <c r="AQ132" i="1"/>
  <c r="BR132" i="1" s="1"/>
  <c r="AP132" i="1"/>
  <c r="BQ132" i="1" s="1"/>
  <c r="AO132" i="1"/>
  <c r="BP132" i="1" s="1"/>
  <c r="AN132" i="1"/>
  <c r="BO132" i="1" s="1"/>
  <c r="AM132" i="1"/>
  <c r="BN132" i="1" s="1"/>
  <c r="AL132" i="1"/>
  <c r="BM132" i="1" s="1"/>
  <c r="AK132" i="1"/>
  <c r="BL132" i="1" s="1"/>
  <c r="AJ132" i="1"/>
  <c r="BK132" i="1" s="1"/>
  <c r="AI132" i="1"/>
  <c r="BJ132" i="1" s="1"/>
  <c r="AH132" i="1"/>
  <c r="BI132" i="1" s="1"/>
  <c r="AE132" i="1"/>
  <c r="BF132" i="1" s="1"/>
  <c r="AD132" i="1"/>
  <c r="BE132" i="1" s="1"/>
  <c r="AU131" i="1"/>
  <c r="AS131" i="1"/>
  <c r="AQ131" i="1"/>
  <c r="BR131" i="1" s="1"/>
  <c r="AP131" i="1"/>
  <c r="BQ131" i="1" s="1"/>
  <c r="AO131" i="1"/>
  <c r="BP131" i="1" s="1"/>
  <c r="AN131" i="1"/>
  <c r="BO131" i="1" s="1"/>
  <c r="AM131" i="1"/>
  <c r="BN131" i="1" s="1"/>
  <c r="AL131" i="1"/>
  <c r="BM131" i="1" s="1"/>
  <c r="AK131" i="1"/>
  <c r="BL131" i="1" s="1"/>
  <c r="AJ131" i="1"/>
  <c r="BK131" i="1" s="1"/>
  <c r="AI131" i="1"/>
  <c r="BJ131" i="1" s="1"/>
  <c r="AH131" i="1"/>
  <c r="BI131" i="1" s="1"/>
  <c r="AE131" i="1"/>
  <c r="BF131" i="1" s="1"/>
  <c r="AD131" i="1"/>
  <c r="BE131" i="1" s="1"/>
  <c r="AU130" i="1"/>
  <c r="AS130" i="1"/>
  <c r="AQ130" i="1"/>
  <c r="BR130" i="1" s="1"/>
  <c r="AP130" i="1"/>
  <c r="BQ130" i="1" s="1"/>
  <c r="AO130" i="1"/>
  <c r="BP130" i="1" s="1"/>
  <c r="AN130" i="1"/>
  <c r="BO130" i="1" s="1"/>
  <c r="AM130" i="1"/>
  <c r="BN130" i="1" s="1"/>
  <c r="AL130" i="1"/>
  <c r="BM130" i="1" s="1"/>
  <c r="AK130" i="1"/>
  <c r="BL130" i="1" s="1"/>
  <c r="AJ130" i="1"/>
  <c r="BK130" i="1" s="1"/>
  <c r="AI130" i="1"/>
  <c r="BJ130" i="1" s="1"/>
  <c r="AH130" i="1"/>
  <c r="BI130" i="1" s="1"/>
  <c r="AE130" i="1"/>
  <c r="BF130" i="1" s="1"/>
  <c r="AD130" i="1"/>
  <c r="BE130" i="1" s="1"/>
  <c r="AU129" i="1"/>
  <c r="AS129" i="1"/>
  <c r="AQ129" i="1"/>
  <c r="BR129" i="1" s="1"/>
  <c r="AP129" i="1"/>
  <c r="BQ129" i="1" s="1"/>
  <c r="AO129" i="1"/>
  <c r="BP129" i="1" s="1"/>
  <c r="AN129" i="1"/>
  <c r="BO129" i="1" s="1"/>
  <c r="AM129" i="1"/>
  <c r="BN129" i="1" s="1"/>
  <c r="AL129" i="1"/>
  <c r="BM129" i="1" s="1"/>
  <c r="AK129" i="1"/>
  <c r="BL129" i="1" s="1"/>
  <c r="AJ129" i="1"/>
  <c r="BK129" i="1" s="1"/>
  <c r="AI129" i="1"/>
  <c r="BJ129" i="1" s="1"/>
  <c r="AH129" i="1"/>
  <c r="BI129" i="1" s="1"/>
  <c r="AE129" i="1"/>
  <c r="BF129" i="1" s="1"/>
  <c r="AD129" i="1"/>
  <c r="BE129" i="1" s="1"/>
  <c r="AU128" i="1"/>
  <c r="AS128" i="1"/>
  <c r="AQ128" i="1"/>
  <c r="BR128" i="1" s="1"/>
  <c r="AP128" i="1"/>
  <c r="BQ128" i="1" s="1"/>
  <c r="AO128" i="1"/>
  <c r="BP128" i="1" s="1"/>
  <c r="AN128" i="1"/>
  <c r="BO128" i="1" s="1"/>
  <c r="AM128" i="1"/>
  <c r="BN128" i="1" s="1"/>
  <c r="AL128" i="1"/>
  <c r="BM128" i="1" s="1"/>
  <c r="AK128" i="1"/>
  <c r="BL128" i="1" s="1"/>
  <c r="AJ128" i="1"/>
  <c r="BK128" i="1" s="1"/>
  <c r="AI128" i="1"/>
  <c r="BJ128" i="1" s="1"/>
  <c r="AH128" i="1"/>
  <c r="BI128" i="1" s="1"/>
  <c r="AE128" i="1"/>
  <c r="BF128" i="1" s="1"/>
  <c r="AD128" i="1"/>
  <c r="BE128" i="1" s="1"/>
  <c r="AU127" i="1"/>
  <c r="AS127" i="1"/>
  <c r="AQ127" i="1"/>
  <c r="BR127" i="1" s="1"/>
  <c r="AP127" i="1"/>
  <c r="BQ127" i="1" s="1"/>
  <c r="AO127" i="1"/>
  <c r="BP127" i="1" s="1"/>
  <c r="AN127" i="1"/>
  <c r="BO127" i="1" s="1"/>
  <c r="AM127" i="1"/>
  <c r="BN127" i="1" s="1"/>
  <c r="AL127" i="1"/>
  <c r="BM127" i="1" s="1"/>
  <c r="AK127" i="1"/>
  <c r="BL127" i="1" s="1"/>
  <c r="AJ127" i="1"/>
  <c r="BK127" i="1" s="1"/>
  <c r="AI127" i="1"/>
  <c r="BJ127" i="1" s="1"/>
  <c r="AH127" i="1"/>
  <c r="BI127" i="1" s="1"/>
  <c r="AE127" i="1"/>
  <c r="BF127" i="1" s="1"/>
  <c r="AD127" i="1"/>
  <c r="BE127" i="1" s="1"/>
  <c r="AU126" i="1"/>
  <c r="AS126" i="1"/>
  <c r="AQ126" i="1"/>
  <c r="BR126" i="1" s="1"/>
  <c r="AP126" i="1"/>
  <c r="BQ126" i="1" s="1"/>
  <c r="AO126" i="1"/>
  <c r="BP126" i="1" s="1"/>
  <c r="AN126" i="1"/>
  <c r="BO126" i="1" s="1"/>
  <c r="AM126" i="1"/>
  <c r="BN126" i="1" s="1"/>
  <c r="AL126" i="1"/>
  <c r="BM126" i="1" s="1"/>
  <c r="AK126" i="1"/>
  <c r="BL126" i="1" s="1"/>
  <c r="AJ126" i="1"/>
  <c r="BK126" i="1" s="1"/>
  <c r="AI126" i="1"/>
  <c r="BJ126" i="1" s="1"/>
  <c r="AH126" i="1"/>
  <c r="BI126" i="1" s="1"/>
  <c r="AE126" i="1"/>
  <c r="BF126" i="1" s="1"/>
  <c r="AD126" i="1"/>
  <c r="BE126" i="1" s="1"/>
  <c r="AU125" i="1"/>
  <c r="AS125" i="1"/>
  <c r="AQ125" i="1"/>
  <c r="BR125" i="1" s="1"/>
  <c r="AP125" i="1"/>
  <c r="BQ125" i="1" s="1"/>
  <c r="AO125" i="1"/>
  <c r="BP125" i="1" s="1"/>
  <c r="AN125" i="1"/>
  <c r="BO125" i="1" s="1"/>
  <c r="AM125" i="1"/>
  <c r="BN125" i="1" s="1"/>
  <c r="AL125" i="1"/>
  <c r="BM125" i="1" s="1"/>
  <c r="AK125" i="1"/>
  <c r="BL125" i="1" s="1"/>
  <c r="AJ125" i="1"/>
  <c r="BK125" i="1" s="1"/>
  <c r="AI125" i="1"/>
  <c r="BJ125" i="1" s="1"/>
  <c r="AH125" i="1"/>
  <c r="BI125" i="1" s="1"/>
  <c r="AE125" i="1"/>
  <c r="BF125" i="1" s="1"/>
  <c r="AD125" i="1"/>
  <c r="BE125" i="1" s="1"/>
  <c r="AU124" i="1"/>
  <c r="AS124" i="1"/>
  <c r="AQ124" i="1"/>
  <c r="BR124" i="1" s="1"/>
  <c r="AP124" i="1"/>
  <c r="BQ124" i="1" s="1"/>
  <c r="AO124" i="1"/>
  <c r="BP124" i="1" s="1"/>
  <c r="AN124" i="1"/>
  <c r="BO124" i="1" s="1"/>
  <c r="AM124" i="1"/>
  <c r="BN124" i="1" s="1"/>
  <c r="AL124" i="1"/>
  <c r="BM124" i="1" s="1"/>
  <c r="AK124" i="1"/>
  <c r="BL124" i="1" s="1"/>
  <c r="AJ124" i="1"/>
  <c r="BK124" i="1" s="1"/>
  <c r="AI124" i="1"/>
  <c r="BJ124" i="1" s="1"/>
  <c r="AH124" i="1"/>
  <c r="BI124" i="1" s="1"/>
  <c r="AE124" i="1"/>
  <c r="BF124" i="1" s="1"/>
  <c r="AD124" i="1"/>
  <c r="BE124" i="1" s="1"/>
  <c r="AU123" i="1"/>
  <c r="AS123" i="1"/>
  <c r="AQ123" i="1"/>
  <c r="BR123" i="1" s="1"/>
  <c r="AP123" i="1"/>
  <c r="BQ123" i="1" s="1"/>
  <c r="AO123" i="1"/>
  <c r="BP123" i="1" s="1"/>
  <c r="AN123" i="1"/>
  <c r="BO123" i="1" s="1"/>
  <c r="AM123" i="1"/>
  <c r="BN123" i="1" s="1"/>
  <c r="AL123" i="1"/>
  <c r="BM123" i="1" s="1"/>
  <c r="AK123" i="1"/>
  <c r="BL123" i="1" s="1"/>
  <c r="AJ123" i="1"/>
  <c r="BK123" i="1" s="1"/>
  <c r="AI123" i="1"/>
  <c r="BJ123" i="1" s="1"/>
  <c r="AH123" i="1"/>
  <c r="BI123" i="1" s="1"/>
  <c r="AE123" i="1"/>
  <c r="BF123" i="1" s="1"/>
  <c r="AD123" i="1"/>
  <c r="BE123" i="1" s="1"/>
  <c r="AU122" i="1"/>
  <c r="AS122" i="1"/>
  <c r="AQ122" i="1"/>
  <c r="BR122" i="1" s="1"/>
  <c r="AP122" i="1"/>
  <c r="BQ122" i="1" s="1"/>
  <c r="AO122" i="1"/>
  <c r="BP122" i="1" s="1"/>
  <c r="AN122" i="1"/>
  <c r="BO122" i="1" s="1"/>
  <c r="AM122" i="1"/>
  <c r="BN122" i="1" s="1"/>
  <c r="AL122" i="1"/>
  <c r="BM122" i="1" s="1"/>
  <c r="AK122" i="1"/>
  <c r="BL122" i="1" s="1"/>
  <c r="AJ122" i="1"/>
  <c r="BK122" i="1" s="1"/>
  <c r="AI122" i="1"/>
  <c r="BJ122" i="1" s="1"/>
  <c r="AH122" i="1"/>
  <c r="BI122" i="1" s="1"/>
  <c r="AE122" i="1"/>
  <c r="BF122" i="1" s="1"/>
  <c r="AD122" i="1"/>
  <c r="BE122" i="1" s="1"/>
  <c r="AU121" i="1"/>
  <c r="AS121" i="1"/>
  <c r="AQ121" i="1"/>
  <c r="BR121" i="1" s="1"/>
  <c r="AP121" i="1"/>
  <c r="BQ121" i="1" s="1"/>
  <c r="AO121" i="1"/>
  <c r="BP121" i="1" s="1"/>
  <c r="AN121" i="1"/>
  <c r="BO121" i="1" s="1"/>
  <c r="AM121" i="1"/>
  <c r="BN121" i="1" s="1"/>
  <c r="AL121" i="1"/>
  <c r="BM121" i="1" s="1"/>
  <c r="AK121" i="1"/>
  <c r="BL121" i="1" s="1"/>
  <c r="AJ121" i="1"/>
  <c r="BK121" i="1" s="1"/>
  <c r="AI121" i="1"/>
  <c r="BJ121" i="1" s="1"/>
  <c r="AH121" i="1"/>
  <c r="BI121" i="1" s="1"/>
  <c r="AE121" i="1"/>
  <c r="BF121" i="1" s="1"/>
  <c r="AD121" i="1"/>
  <c r="BE121" i="1" s="1"/>
  <c r="AU120" i="1"/>
  <c r="AS120" i="1"/>
  <c r="AQ120" i="1"/>
  <c r="BR120" i="1" s="1"/>
  <c r="AP120" i="1"/>
  <c r="BQ120" i="1" s="1"/>
  <c r="AO120" i="1"/>
  <c r="BP120" i="1" s="1"/>
  <c r="AN120" i="1"/>
  <c r="BO120" i="1" s="1"/>
  <c r="AM120" i="1"/>
  <c r="BN120" i="1" s="1"/>
  <c r="AL120" i="1"/>
  <c r="BM120" i="1" s="1"/>
  <c r="AK120" i="1"/>
  <c r="BL120" i="1" s="1"/>
  <c r="AJ120" i="1"/>
  <c r="BK120" i="1" s="1"/>
  <c r="AI120" i="1"/>
  <c r="BJ120" i="1" s="1"/>
  <c r="AH120" i="1"/>
  <c r="BI120" i="1" s="1"/>
  <c r="AE120" i="1"/>
  <c r="BF120" i="1" s="1"/>
  <c r="AD120" i="1"/>
  <c r="BE120" i="1" s="1"/>
  <c r="AU119" i="1"/>
  <c r="AS119" i="1"/>
  <c r="AQ119" i="1"/>
  <c r="BR119" i="1" s="1"/>
  <c r="AP119" i="1"/>
  <c r="BQ119" i="1" s="1"/>
  <c r="AO119" i="1"/>
  <c r="BP119" i="1" s="1"/>
  <c r="AN119" i="1"/>
  <c r="BO119" i="1" s="1"/>
  <c r="AM119" i="1"/>
  <c r="BN119" i="1" s="1"/>
  <c r="AL119" i="1"/>
  <c r="BM119" i="1" s="1"/>
  <c r="AK119" i="1"/>
  <c r="BL119" i="1" s="1"/>
  <c r="AJ119" i="1"/>
  <c r="BK119" i="1" s="1"/>
  <c r="AI119" i="1"/>
  <c r="BJ119" i="1" s="1"/>
  <c r="AH119" i="1"/>
  <c r="BI119" i="1" s="1"/>
  <c r="AE119" i="1"/>
  <c r="BF119" i="1" s="1"/>
  <c r="AD119" i="1"/>
  <c r="BE119" i="1" s="1"/>
  <c r="AU118" i="1"/>
  <c r="AS118" i="1"/>
  <c r="AQ118" i="1"/>
  <c r="BR118" i="1" s="1"/>
  <c r="AP118" i="1"/>
  <c r="BQ118" i="1" s="1"/>
  <c r="AO118" i="1"/>
  <c r="BP118" i="1" s="1"/>
  <c r="AN118" i="1"/>
  <c r="BO118" i="1" s="1"/>
  <c r="AM118" i="1"/>
  <c r="BN118" i="1" s="1"/>
  <c r="AL118" i="1"/>
  <c r="BM118" i="1" s="1"/>
  <c r="AK118" i="1"/>
  <c r="BL118" i="1" s="1"/>
  <c r="AJ118" i="1"/>
  <c r="BK118" i="1" s="1"/>
  <c r="AI118" i="1"/>
  <c r="BJ118" i="1" s="1"/>
  <c r="AH118" i="1"/>
  <c r="BI118" i="1" s="1"/>
  <c r="AE118" i="1"/>
  <c r="BF118" i="1" s="1"/>
  <c r="AD118" i="1"/>
  <c r="BE118" i="1" s="1"/>
  <c r="AU117" i="1"/>
  <c r="AS117" i="1"/>
  <c r="AQ117" i="1"/>
  <c r="BR117" i="1" s="1"/>
  <c r="AP117" i="1"/>
  <c r="BQ117" i="1" s="1"/>
  <c r="AO117" i="1"/>
  <c r="BP117" i="1" s="1"/>
  <c r="AN117" i="1"/>
  <c r="BO117" i="1" s="1"/>
  <c r="AM117" i="1"/>
  <c r="BN117" i="1" s="1"/>
  <c r="AL117" i="1"/>
  <c r="BM117" i="1" s="1"/>
  <c r="AK117" i="1"/>
  <c r="BL117" i="1" s="1"/>
  <c r="AJ117" i="1"/>
  <c r="BK117" i="1" s="1"/>
  <c r="AI117" i="1"/>
  <c r="BJ117" i="1" s="1"/>
  <c r="AH117" i="1"/>
  <c r="BI117" i="1" s="1"/>
  <c r="AE117" i="1"/>
  <c r="BF117" i="1" s="1"/>
  <c r="AD117" i="1"/>
  <c r="BE117" i="1" s="1"/>
  <c r="AU116" i="1"/>
  <c r="AS116" i="1"/>
  <c r="AQ116" i="1"/>
  <c r="BR116" i="1" s="1"/>
  <c r="AP116" i="1"/>
  <c r="BQ116" i="1" s="1"/>
  <c r="AO116" i="1"/>
  <c r="BP116" i="1" s="1"/>
  <c r="AN116" i="1"/>
  <c r="BO116" i="1" s="1"/>
  <c r="AM116" i="1"/>
  <c r="BN116" i="1" s="1"/>
  <c r="AL116" i="1"/>
  <c r="BM116" i="1" s="1"/>
  <c r="AK116" i="1"/>
  <c r="BL116" i="1" s="1"/>
  <c r="AJ116" i="1"/>
  <c r="BK116" i="1" s="1"/>
  <c r="AI116" i="1"/>
  <c r="BJ116" i="1" s="1"/>
  <c r="AH116" i="1"/>
  <c r="BI116" i="1" s="1"/>
  <c r="AE116" i="1"/>
  <c r="BF116" i="1" s="1"/>
  <c r="AD116" i="1"/>
  <c r="BE116" i="1" s="1"/>
  <c r="AU115" i="1"/>
  <c r="AS115" i="1"/>
  <c r="AQ115" i="1"/>
  <c r="BR115" i="1" s="1"/>
  <c r="AP115" i="1"/>
  <c r="BQ115" i="1" s="1"/>
  <c r="AO115" i="1"/>
  <c r="BP115" i="1" s="1"/>
  <c r="AN115" i="1"/>
  <c r="BO115" i="1" s="1"/>
  <c r="AM115" i="1"/>
  <c r="BN115" i="1" s="1"/>
  <c r="AL115" i="1"/>
  <c r="BM115" i="1" s="1"/>
  <c r="AK115" i="1"/>
  <c r="BL115" i="1" s="1"/>
  <c r="AJ115" i="1"/>
  <c r="BK115" i="1" s="1"/>
  <c r="AI115" i="1"/>
  <c r="BJ115" i="1" s="1"/>
  <c r="AH115" i="1"/>
  <c r="BI115" i="1" s="1"/>
  <c r="AE115" i="1"/>
  <c r="BF115" i="1" s="1"/>
  <c r="AD115" i="1"/>
  <c r="BE115" i="1" s="1"/>
  <c r="AU114" i="1"/>
  <c r="AS114" i="1"/>
  <c r="AQ114" i="1"/>
  <c r="BR114" i="1" s="1"/>
  <c r="AP114" i="1"/>
  <c r="BQ114" i="1" s="1"/>
  <c r="AO114" i="1"/>
  <c r="BP114" i="1" s="1"/>
  <c r="AN114" i="1"/>
  <c r="BO114" i="1" s="1"/>
  <c r="AM114" i="1"/>
  <c r="BN114" i="1" s="1"/>
  <c r="AL114" i="1"/>
  <c r="BM114" i="1" s="1"/>
  <c r="AK114" i="1"/>
  <c r="BL114" i="1" s="1"/>
  <c r="AJ114" i="1"/>
  <c r="BK114" i="1" s="1"/>
  <c r="AI114" i="1"/>
  <c r="BJ114" i="1" s="1"/>
  <c r="AH114" i="1"/>
  <c r="BI114" i="1" s="1"/>
  <c r="AE114" i="1"/>
  <c r="BF114" i="1" s="1"/>
  <c r="AD114" i="1"/>
  <c r="BE114" i="1" s="1"/>
  <c r="AU113" i="1"/>
  <c r="AS113" i="1"/>
  <c r="AQ113" i="1"/>
  <c r="BR113" i="1" s="1"/>
  <c r="AP113" i="1"/>
  <c r="BQ113" i="1" s="1"/>
  <c r="AO113" i="1"/>
  <c r="BP113" i="1" s="1"/>
  <c r="AN113" i="1"/>
  <c r="BO113" i="1" s="1"/>
  <c r="AM113" i="1"/>
  <c r="BN113" i="1" s="1"/>
  <c r="AL113" i="1"/>
  <c r="BM113" i="1" s="1"/>
  <c r="AK113" i="1"/>
  <c r="BL113" i="1" s="1"/>
  <c r="AJ113" i="1"/>
  <c r="BK113" i="1" s="1"/>
  <c r="AI113" i="1"/>
  <c r="BJ113" i="1" s="1"/>
  <c r="AH113" i="1"/>
  <c r="BI113" i="1" s="1"/>
  <c r="AE113" i="1"/>
  <c r="BF113" i="1" s="1"/>
  <c r="AD113" i="1"/>
  <c r="BE113" i="1" s="1"/>
  <c r="AU112" i="1"/>
  <c r="AS112" i="1"/>
  <c r="AQ112" i="1"/>
  <c r="BR112" i="1" s="1"/>
  <c r="AP112" i="1"/>
  <c r="BQ112" i="1" s="1"/>
  <c r="AO112" i="1"/>
  <c r="BP112" i="1" s="1"/>
  <c r="AN112" i="1"/>
  <c r="BO112" i="1" s="1"/>
  <c r="AM112" i="1"/>
  <c r="BN112" i="1" s="1"/>
  <c r="AL112" i="1"/>
  <c r="BM112" i="1" s="1"/>
  <c r="AK112" i="1"/>
  <c r="BL112" i="1" s="1"/>
  <c r="AJ112" i="1"/>
  <c r="BK112" i="1" s="1"/>
  <c r="AI112" i="1"/>
  <c r="BJ112" i="1" s="1"/>
  <c r="AH112" i="1"/>
  <c r="BI112" i="1" s="1"/>
  <c r="AE112" i="1"/>
  <c r="BF112" i="1" s="1"/>
  <c r="AD112" i="1"/>
  <c r="BE112" i="1" s="1"/>
  <c r="AU111" i="1"/>
  <c r="AS111" i="1"/>
  <c r="AQ111" i="1"/>
  <c r="BR111" i="1" s="1"/>
  <c r="AP111" i="1"/>
  <c r="BQ111" i="1" s="1"/>
  <c r="AO111" i="1"/>
  <c r="BP111" i="1" s="1"/>
  <c r="AN111" i="1"/>
  <c r="BO111" i="1" s="1"/>
  <c r="AM111" i="1"/>
  <c r="BN111" i="1" s="1"/>
  <c r="AL111" i="1"/>
  <c r="BM111" i="1" s="1"/>
  <c r="AK111" i="1"/>
  <c r="BL111" i="1" s="1"/>
  <c r="AJ111" i="1"/>
  <c r="BK111" i="1" s="1"/>
  <c r="AI111" i="1"/>
  <c r="BJ111" i="1" s="1"/>
  <c r="AH111" i="1"/>
  <c r="BI111" i="1" s="1"/>
  <c r="AE111" i="1"/>
  <c r="BF111" i="1" s="1"/>
  <c r="AD111" i="1"/>
  <c r="BE111" i="1" s="1"/>
  <c r="AU110" i="1"/>
  <c r="BV110" i="1" s="1"/>
  <c r="AS110" i="1"/>
  <c r="AQ110" i="1"/>
  <c r="BR110" i="1" s="1"/>
  <c r="AP110" i="1"/>
  <c r="BQ110" i="1" s="1"/>
  <c r="AO110" i="1"/>
  <c r="BP110" i="1" s="1"/>
  <c r="AN110" i="1"/>
  <c r="BO110" i="1" s="1"/>
  <c r="AM110" i="1"/>
  <c r="BN110" i="1" s="1"/>
  <c r="AL110" i="1"/>
  <c r="BM110" i="1" s="1"/>
  <c r="AK110" i="1"/>
  <c r="BL110" i="1" s="1"/>
  <c r="AJ110" i="1"/>
  <c r="BK110" i="1" s="1"/>
  <c r="AI110" i="1"/>
  <c r="BJ110" i="1" s="1"/>
  <c r="AH110" i="1"/>
  <c r="BI110" i="1" s="1"/>
  <c r="AE110" i="1"/>
  <c r="BF110" i="1" s="1"/>
  <c r="AD110" i="1"/>
  <c r="BE110" i="1" s="1"/>
  <c r="AU109" i="1"/>
  <c r="AS109" i="1"/>
  <c r="AQ109" i="1"/>
  <c r="BR109" i="1" s="1"/>
  <c r="AP109" i="1"/>
  <c r="BQ109" i="1" s="1"/>
  <c r="AO109" i="1"/>
  <c r="BP109" i="1" s="1"/>
  <c r="AN109" i="1"/>
  <c r="BO109" i="1" s="1"/>
  <c r="AM109" i="1"/>
  <c r="BN109" i="1" s="1"/>
  <c r="AL109" i="1"/>
  <c r="BM109" i="1" s="1"/>
  <c r="AK109" i="1"/>
  <c r="BL109" i="1" s="1"/>
  <c r="AJ109" i="1"/>
  <c r="BK109" i="1" s="1"/>
  <c r="AI109" i="1"/>
  <c r="BJ109" i="1" s="1"/>
  <c r="AH109" i="1"/>
  <c r="BI109" i="1" s="1"/>
  <c r="AE109" i="1"/>
  <c r="BF109" i="1" s="1"/>
  <c r="AD109" i="1"/>
  <c r="BE109" i="1" s="1"/>
  <c r="AU108" i="1"/>
  <c r="AS108" i="1"/>
  <c r="AQ108" i="1"/>
  <c r="BR108" i="1" s="1"/>
  <c r="AP108" i="1"/>
  <c r="BQ108" i="1" s="1"/>
  <c r="AO108" i="1"/>
  <c r="BP108" i="1" s="1"/>
  <c r="AN108" i="1"/>
  <c r="BO108" i="1" s="1"/>
  <c r="AM108" i="1"/>
  <c r="BN108" i="1" s="1"/>
  <c r="AL108" i="1"/>
  <c r="BM108" i="1" s="1"/>
  <c r="AK108" i="1"/>
  <c r="BL108" i="1" s="1"/>
  <c r="AJ108" i="1"/>
  <c r="BK108" i="1" s="1"/>
  <c r="AI108" i="1"/>
  <c r="BJ108" i="1" s="1"/>
  <c r="AH108" i="1"/>
  <c r="BI108" i="1" s="1"/>
  <c r="AE108" i="1"/>
  <c r="BF108" i="1" s="1"/>
  <c r="AD108" i="1"/>
  <c r="BE108" i="1" s="1"/>
  <c r="AU107" i="1"/>
  <c r="AS107" i="1"/>
  <c r="AQ107" i="1"/>
  <c r="BR107" i="1" s="1"/>
  <c r="AP107" i="1"/>
  <c r="BQ107" i="1" s="1"/>
  <c r="AO107" i="1"/>
  <c r="BP107" i="1" s="1"/>
  <c r="AN107" i="1"/>
  <c r="BO107" i="1" s="1"/>
  <c r="AM107" i="1"/>
  <c r="BN107" i="1" s="1"/>
  <c r="AL107" i="1"/>
  <c r="BM107" i="1" s="1"/>
  <c r="AK107" i="1"/>
  <c r="BL107" i="1" s="1"/>
  <c r="AJ107" i="1"/>
  <c r="BK107" i="1" s="1"/>
  <c r="AI107" i="1"/>
  <c r="BJ107" i="1" s="1"/>
  <c r="AH107" i="1"/>
  <c r="BI107" i="1" s="1"/>
  <c r="AE107" i="1"/>
  <c r="BF107" i="1" s="1"/>
  <c r="AD107" i="1"/>
  <c r="BE107" i="1" s="1"/>
  <c r="AU106" i="1"/>
  <c r="AS106" i="1"/>
  <c r="AQ106" i="1"/>
  <c r="BR106" i="1" s="1"/>
  <c r="AP106" i="1"/>
  <c r="BQ106" i="1" s="1"/>
  <c r="AO106" i="1"/>
  <c r="BP106" i="1" s="1"/>
  <c r="AN106" i="1"/>
  <c r="BO106" i="1" s="1"/>
  <c r="AM106" i="1"/>
  <c r="BN106" i="1" s="1"/>
  <c r="AL106" i="1"/>
  <c r="BM106" i="1" s="1"/>
  <c r="AK106" i="1"/>
  <c r="BL106" i="1" s="1"/>
  <c r="AJ106" i="1"/>
  <c r="BK106" i="1" s="1"/>
  <c r="AI106" i="1"/>
  <c r="BJ106" i="1" s="1"/>
  <c r="AH106" i="1"/>
  <c r="BI106" i="1" s="1"/>
  <c r="AE106" i="1"/>
  <c r="BF106" i="1" s="1"/>
  <c r="AD106" i="1"/>
  <c r="BE106" i="1" s="1"/>
  <c r="AU105" i="1"/>
  <c r="AS105" i="1"/>
  <c r="AQ105" i="1"/>
  <c r="BR105" i="1" s="1"/>
  <c r="AP105" i="1"/>
  <c r="BQ105" i="1" s="1"/>
  <c r="AO105" i="1"/>
  <c r="BP105" i="1" s="1"/>
  <c r="AN105" i="1"/>
  <c r="BO105" i="1" s="1"/>
  <c r="AM105" i="1"/>
  <c r="BN105" i="1" s="1"/>
  <c r="AL105" i="1"/>
  <c r="BM105" i="1" s="1"/>
  <c r="AK105" i="1"/>
  <c r="BL105" i="1" s="1"/>
  <c r="AJ105" i="1"/>
  <c r="BK105" i="1" s="1"/>
  <c r="AI105" i="1"/>
  <c r="BJ105" i="1" s="1"/>
  <c r="AH105" i="1"/>
  <c r="BI105" i="1" s="1"/>
  <c r="AE105" i="1"/>
  <c r="BF105" i="1" s="1"/>
  <c r="AD105" i="1"/>
  <c r="BE105" i="1" s="1"/>
  <c r="AU104" i="1"/>
  <c r="AS104" i="1"/>
  <c r="AQ104" i="1"/>
  <c r="BR104" i="1" s="1"/>
  <c r="AP104" i="1"/>
  <c r="BQ104" i="1" s="1"/>
  <c r="AO104" i="1"/>
  <c r="BP104" i="1" s="1"/>
  <c r="AN104" i="1"/>
  <c r="BO104" i="1" s="1"/>
  <c r="AM104" i="1"/>
  <c r="BN104" i="1" s="1"/>
  <c r="AL104" i="1"/>
  <c r="BM104" i="1" s="1"/>
  <c r="AK104" i="1"/>
  <c r="BL104" i="1" s="1"/>
  <c r="AJ104" i="1"/>
  <c r="BK104" i="1" s="1"/>
  <c r="AI104" i="1"/>
  <c r="BJ104" i="1" s="1"/>
  <c r="AH104" i="1"/>
  <c r="BI104" i="1" s="1"/>
  <c r="AE104" i="1"/>
  <c r="BF104" i="1" s="1"/>
  <c r="AD104" i="1"/>
  <c r="BE104" i="1" s="1"/>
  <c r="AU103" i="1"/>
  <c r="AS103" i="1"/>
  <c r="AQ103" i="1"/>
  <c r="BR103" i="1" s="1"/>
  <c r="AP103" i="1"/>
  <c r="BQ103" i="1" s="1"/>
  <c r="AO103" i="1"/>
  <c r="BP103" i="1" s="1"/>
  <c r="AN103" i="1"/>
  <c r="BO103" i="1" s="1"/>
  <c r="AM103" i="1"/>
  <c r="BN103" i="1" s="1"/>
  <c r="AL103" i="1"/>
  <c r="BM103" i="1" s="1"/>
  <c r="AK103" i="1"/>
  <c r="BL103" i="1" s="1"/>
  <c r="AJ103" i="1"/>
  <c r="BK103" i="1" s="1"/>
  <c r="AI103" i="1"/>
  <c r="BJ103" i="1" s="1"/>
  <c r="AH103" i="1"/>
  <c r="BI103" i="1" s="1"/>
  <c r="AE103" i="1"/>
  <c r="BF103" i="1" s="1"/>
  <c r="AD103" i="1"/>
  <c r="BE103" i="1" s="1"/>
  <c r="AU102" i="1"/>
  <c r="BV102" i="1" s="1"/>
  <c r="AS102" i="1"/>
  <c r="AQ102" i="1"/>
  <c r="BR102" i="1" s="1"/>
  <c r="AP102" i="1"/>
  <c r="BQ102" i="1" s="1"/>
  <c r="AO102" i="1"/>
  <c r="BP102" i="1" s="1"/>
  <c r="AN102" i="1"/>
  <c r="BO102" i="1" s="1"/>
  <c r="AM102" i="1"/>
  <c r="BN102" i="1" s="1"/>
  <c r="AL102" i="1"/>
  <c r="BM102" i="1" s="1"/>
  <c r="AK102" i="1"/>
  <c r="BL102" i="1" s="1"/>
  <c r="AJ102" i="1"/>
  <c r="BK102" i="1" s="1"/>
  <c r="AI102" i="1"/>
  <c r="BJ102" i="1" s="1"/>
  <c r="AH102" i="1"/>
  <c r="BI102" i="1" s="1"/>
  <c r="AE102" i="1"/>
  <c r="BF102" i="1" s="1"/>
  <c r="AD102" i="1"/>
  <c r="BE102" i="1" s="1"/>
  <c r="AU101" i="1"/>
  <c r="AS101" i="1"/>
  <c r="BT101" i="1" s="1"/>
  <c r="AQ101" i="1"/>
  <c r="BR101" i="1" s="1"/>
  <c r="AP101" i="1"/>
  <c r="BQ101" i="1" s="1"/>
  <c r="AO101" i="1"/>
  <c r="BP101" i="1" s="1"/>
  <c r="AN101" i="1"/>
  <c r="BO101" i="1" s="1"/>
  <c r="AM101" i="1"/>
  <c r="BN101" i="1" s="1"/>
  <c r="AL101" i="1"/>
  <c r="BM101" i="1" s="1"/>
  <c r="AK101" i="1"/>
  <c r="BL101" i="1" s="1"/>
  <c r="AJ101" i="1"/>
  <c r="BK101" i="1" s="1"/>
  <c r="AI101" i="1"/>
  <c r="BJ101" i="1" s="1"/>
  <c r="AH101" i="1"/>
  <c r="BI101" i="1" s="1"/>
  <c r="AE101" i="1"/>
  <c r="BF101" i="1" s="1"/>
  <c r="AD101" i="1"/>
  <c r="BE101" i="1" s="1"/>
  <c r="AU100" i="1"/>
  <c r="AS100" i="1"/>
  <c r="AQ100" i="1"/>
  <c r="BR100" i="1" s="1"/>
  <c r="AP100" i="1"/>
  <c r="BQ100" i="1" s="1"/>
  <c r="AO100" i="1"/>
  <c r="BP100" i="1" s="1"/>
  <c r="AN100" i="1"/>
  <c r="BO100" i="1" s="1"/>
  <c r="AM100" i="1"/>
  <c r="BN100" i="1" s="1"/>
  <c r="AL100" i="1"/>
  <c r="BM100" i="1" s="1"/>
  <c r="AK100" i="1"/>
  <c r="BL100" i="1" s="1"/>
  <c r="AJ100" i="1"/>
  <c r="BK100" i="1" s="1"/>
  <c r="AI100" i="1"/>
  <c r="BJ100" i="1" s="1"/>
  <c r="AH100" i="1"/>
  <c r="BI100" i="1" s="1"/>
  <c r="AE100" i="1"/>
  <c r="BF100" i="1" s="1"/>
  <c r="AD100" i="1"/>
  <c r="BE100" i="1" s="1"/>
  <c r="AU99" i="1"/>
  <c r="AS99" i="1"/>
  <c r="AQ99" i="1"/>
  <c r="BR99" i="1" s="1"/>
  <c r="AP99" i="1"/>
  <c r="BQ99" i="1" s="1"/>
  <c r="AO99" i="1"/>
  <c r="BP99" i="1" s="1"/>
  <c r="AN99" i="1"/>
  <c r="BO99" i="1" s="1"/>
  <c r="AM99" i="1"/>
  <c r="BN99" i="1" s="1"/>
  <c r="AL99" i="1"/>
  <c r="BM99" i="1" s="1"/>
  <c r="AK99" i="1"/>
  <c r="BL99" i="1" s="1"/>
  <c r="AJ99" i="1"/>
  <c r="BK99" i="1" s="1"/>
  <c r="AI99" i="1"/>
  <c r="BJ99" i="1" s="1"/>
  <c r="AH99" i="1"/>
  <c r="BI99" i="1" s="1"/>
  <c r="AE99" i="1"/>
  <c r="BF99" i="1" s="1"/>
  <c r="AD99" i="1"/>
  <c r="BE99" i="1" s="1"/>
  <c r="AU98" i="1"/>
  <c r="AS98" i="1"/>
  <c r="AQ98" i="1"/>
  <c r="BR98" i="1" s="1"/>
  <c r="AP98" i="1"/>
  <c r="BQ98" i="1" s="1"/>
  <c r="AO98" i="1"/>
  <c r="BP98" i="1" s="1"/>
  <c r="AN98" i="1"/>
  <c r="BO98" i="1" s="1"/>
  <c r="AM98" i="1"/>
  <c r="BN98" i="1" s="1"/>
  <c r="AL98" i="1"/>
  <c r="BM98" i="1" s="1"/>
  <c r="AK98" i="1"/>
  <c r="BL98" i="1" s="1"/>
  <c r="AJ98" i="1"/>
  <c r="BK98" i="1" s="1"/>
  <c r="AI98" i="1"/>
  <c r="BJ98" i="1" s="1"/>
  <c r="AH98" i="1"/>
  <c r="BI98" i="1" s="1"/>
  <c r="AE98" i="1"/>
  <c r="BF98" i="1" s="1"/>
  <c r="AD98" i="1"/>
  <c r="BE98" i="1" s="1"/>
  <c r="AU97" i="1"/>
  <c r="AS97" i="1"/>
  <c r="AQ97" i="1"/>
  <c r="BR97" i="1" s="1"/>
  <c r="AP97" i="1"/>
  <c r="BQ97" i="1" s="1"/>
  <c r="AO97" i="1"/>
  <c r="BP97" i="1" s="1"/>
  <c r="AN97" i="1"/>
  <c r="BO97" i="1" s="1"/>
  <c r="AM97" i="1"/>
  <c r="BN97" i="1" s="1"/>
  <c r="AL97" i="1"/>
  <c r="BM97" i="1" s="1"/>
  <c r="AK97" i="1"/>
  <c r="BL97" i="1" s="1"/>
  <c r="AJ97" i="1"/>
  <c r="BK97" i="1" s="1"/>
  <c r="AI97" i="1"/>
  <c r="BJ97" i="1" s="1"/>
  <c r="AH97" i="1"/>
  <c r="BI97" i="1" s="1"/>
  <c r="AE97" i="1"/>
  <c r="BF97" i="1" s="1"/>
  <c r="AD97" i="1"/>
  <c r="BE97" i="1" s="1"/>
  <c r="AU96" i="1"/>
  <c r="AS96" i="1"/>
  <c r="AQ96" i="1"/>
  <c r="BR96" i="1" s="1"/>
  <c r="AP96" i="1"/>
  <c r="BQ96" i="1" s="1"/>
  <c r="AO96" i="1"/>
  <c r="BP96" i="1" s="1"/>
  <c r="AN96" i="1"/>
  <c r="BO96" i="1" s="1"/>
  <c r="AM96" i="1"/>
  <c r="BN96" i="1" s="1"/>
  <c r="AL96" i="1"/>
  <c r="BM96" i="1" s="1"/>
  <c r="AK96" i="1"/>
  <c r="BL96" i="1" s="1"/>
  <c r="AJ96" i="1"/>
  <c r="BK96" i="1" s="1"/>
  <c r="AI96" i="1"/>
  <c r="BJ96" i="1" s="1"/>
  <c r="AH96" i="1"/>
  <c r="BI96" i="1" s="1"/>
  <c r="AE96" i="1"/>
  <c r="BF96" i="1" s="1"/>
  <c r="AD96" i="1"/>
  <c r="BE96" i="1" s="1"/>
  <c r="AU95" i="1"/>
  <c r="AS95" i="1"/>
  <c r="AQ95" i="1"/>
  <c r="BR95" i="1" s="1"/>
  <c r="AP95" i="1"/>
  <c r="BQ95" i="1" s="1"/>
  <c r="AO95" i="1"/>
  <c r="BP95" i="1" s="1"/>
  <c r="AN95" i="1"/>
  <c r="BO95" i="1" s="1"/>
  <c r="AM95" i="1"/>
  <c r="BN95" i="1" s="1"/>
  <c r="AL95" i="1"/>
  <c r="BM95" i="1" s="1"/>
  <c r="AK95" i="1"/>
  <c r="BL95" i="1" s="1"/>
  <c r="AJ95" i="1"/>
  <c r="BK95" i="1" s="1"/>
  <c r="AI95" i="1"/>
  <c r="BJ95" i="1" s="1"/>
  <c r="AH95" i="1"/>
  <c r="BI95" i="1" s="1"/>
  <c r="AE95" i="1"/>
  <c r="BF95" i="1" s="1"/>
  <c r="AD95" i="1"/>
  <c r="BE95" i="1" s="1"/>
  <c r="AU94" i="1"/>
  <c r="BV94" i="1" s="1"/>
  <c r="AS94" i="1"/>
  <c r="AQ94" i="1"/>
  <c r="BR94" i="1" s="1"/>
  <c r="AP94" i="1"/>
  <c r="BQ94" i="1" s="1"/>
  <c r="AO94" i="1"/>
  <c r="BP94" i="1" s="1"/>
  <c r="AN94" i="1"/>
  <c r="BO94" i="1" s="1"/>
  <c r="AM94" i="1"/>
  <c r="BN94" i="1" s="1"/>
  <c r="AL94" i="1"/>
  <c r="BM94" i="1" s="1"/>
  <c r="AK94" i="1"/>
  <c r="BL94" i="1" s="1"/>
  <c r="AJ94" i="1"/>
  <c r="BK94" i="1" s="1"/>
  <c r="AI94" i="1"/>
  <c r="BJ94" i="1" s="1"/>
  <c r="AH94" i="1"/>
  <c r="BI94" i="1" s="1"/>
  <c r="AE94" i="1"/>
  <c r="BF94" i="1" s="1"/>
  <c r="AD94" i="1"/>
  <c r="BE94" i="1" s="1"/>
  <c r="AU93" i="1"/>
  <c r="AS93" i="1"/>
  <c r="AQ93" i="1"/>
  <c r="BR93" i="1" s="1"/>
  <c r="AP93" i="1"/>
  <c r="BQ93" i="1" s="1"/>
  <c r="AO93" i="1"/>
  <c r="BP93" i="1" s="1"/>
  <c r="AN93" i="1"/>
  <c r="BO93" i="1" s="1"/>
  <c r="AM93" i="1"/>
  <c r="BN93" i="1" s="1"/>
  <c r="AL93" i="1"/>
  <c r="BM93" i="1" s="1"/>
  <c r="AK93" i="1"/>
  <c r="BL93" i="1" s="1"/>
  <c r="AJ93" i="1"/>
  <c r="BK93" i="1" s="1"/>
  <c r="AI93" i="1"/>
  <c r="BJ93" i="1" s="1"/>
  <c r="AH93" i="1"/>
  <c r="BI93" i="1" s="1"/>
  <c r="AE93" i="1"/>
  <c r="BF93" i="1" s="1"/>
  <c r="AD93" i="1"/>
  <c r="BE93" i="1" s="1"/>
  <c r="AU92" i="1"/>
  <c r="AS92" i="1"/>
  <c r="AQ92" i="1"/>
  <c r="BR92" i="1" s="1"/>
  <c r="AP92" i="1"/>
  <c r="BQ92" i="1" s="1"/>
  <c r="AO92" i="1"/>
  <c r="BP92" i="1" s="1"/>
  <c r="AN92" i="1"/>
  <c r="BO92" i="1" s="1"/>
  <c r="AM92" i="1"/>
  <c r="BN92" i="1" s="1"/>
  <c r="AL92" i="1"/>
  <c r="BM92" i="1" s="1"/>
  <c r="AK92" i="1"/>
  <c r="BL92" i="1" s="1"/>
  <c r="AJ92" i="1"/>
  <c r="BK92" i="1" s="1"/>
  <c r="AI92" i="1"/>
  <c r="BJ92" i="1" s="1"/>
  <c r="AH92" i="1"/>
  <c r="BI92" i="1" s="1"/>
  <c r="AE92" i="1"/>
  <c r="BF92" i="1" s="1"/>
  <c r="AD92" i="1"/>
  <c r="BE92" i="1" s="1"/>
  <c r="AU91" i="1"/>
  <c r="AS91" i="1"/>
  <c r="AQ91" i="1"/>
  <c r="BR91" i="1" s="1"/>
  <c r="AP91" i="1"/>
  <c r="BQ91" i="1" s="1"/>
  <c r="AO91" i="1"/>
  <c r="BP91" i="1" s="1"/>
  <c r="AN91" i="1"/>
  <c r="BO91" i="1" s="1"/>
  <c r="AM91" i="1"/>
  <c r="BN91" i="1" s="1"/>
  <c r="AL91" i="1"/>
  <c r="BM91" i="1" s="1"/>
  <c r="AK91" i="1"/>
  <c r="BL91" i="1" s="1"/>
  <c r="AJ91" i="1"/>
  <c r="BK91" i="1" s="1"/>
  <c r="AI91" i="1"/>
  <c r="BJ91" i="1" s="1"/>
  <c r="AH91" i="1"/>
  <c r="BI91" i="1" s="1"/>
  <c r="AE91" i="1"/>
  <c r="BF91" i="1" s="1"/>
  <c r="AD91" i="1"/>
  <c r="BE91" i="1" s="1"/>
  <c r="AU90" i="1"/>
  <c r="AS90" i="1"/>
  <c r="AQ90" i="1"/>
  <c r="BR90" i="1" s="1"/>
  <c r="AP90" i="1"/>
  <c r="BQ90" i="1" s="1"/>
  <c r="AO90" i="1"/>
  <c r="BP90" i="1" s="1"/>
  <c r="AN90" i="1"/>
  <c r="BO90" i="1" s="1"/>
  <c r="AM90" i="1"/>
  <c r="BN90" i="1" s="1"/>
  <c r="AL90" i="1"/>
  <c r="BM90" i="1" s="1"/>
  <c r="AK90" i="1"/>
  <c r="BL90" i="1" s="1"/>
  <c r="AJ90" i="1"/>
  <c r="BK90" i="1" s="1"/>
  <c r="AI90" i="1"/>
  <c r="BJ90" i="1" s="1"/>
  <c r="AH90" i="1"/>
  <c r="BI90" i="1" s="1"/>
  <c r="AE90" i="1"/>
  <c r="BF90" i="1" s="1"/>
  <c r="AD90" i="1"/>
  <c r="BE90" i="1" s="1"/>
  <c r="AU89" i="1"/>
  <c r="AS89" i="1"/>
  <c r="AQ89" i="1"/>
  <c r="BR89" i="1" s="1"/>
  <c r="AP89" i="1"/>
  <c r="BQ89" i="1" s="1"/>
  <c r="AO89" i="1"/>
  <c r="BP89" i="1" s="1"/>
  <c r="AN89" i="1"/>
  <c r="BO89" i="1" s="1"/>
  <c r="AM89" i="1"/>
  <c r="BN89" i="1" s="1"/>
  <c r="AL89" i="1"/>
  <c r="BM89" i="1" s="1"/>
  <c r="AK89" i="1"/>
  <c r="BL89" i="1" s="1"/>
  <c r="AJ89" i="1"/>
  <c r="BK89" i="1" s="1"/>
  <c r="AI89" i="1"/>
  <c r="BJ89" i="1" s="1"/>
  <c r="AH89" i="1"/>
  <c r="BI89" i="1" s="1"/>
  <c r="AE89" i="1"/>
  <c r="BF89" i="1" s="1"/>
  <c r="AD89" i="1"/>
  <c r="BE89" i="1" s="1"/>
  <c r="AU88" i="1"/>
  <c r="AS88" i="1"/>
  <c r="AQ88" i="1"/>
  <c r="BR88" i="1" s="1"/>
  <c r="AP88" i="1"/>
  <c r="BQ88" i="1" s="1"/>
  <c r="AO88" i="1"/>
  <c r="BP88" i="1" s="1"/>
  <c r="AN88" i="1"/>
  <c r="BO88" i="1" s="1"/>
  <c r="AM88" i="1"/>
  <c r="BN88" i="1" s="1"/>
  <c r="AL88" i="1"/>
  <c r="BM88" i="1" s="1"/>
  <c r="AK88" i="1"/>
  <c r="BL88" i="1" s="1"/>
  <c r="AJ88" i="1"/>
  <c r="BK88" i="1" s="1"/>
  <c r="AI88" i="1"/>
  <c r="BJ88" i="1" s="1"/>
  <c r="AH88" i="1"/>
  <c r="BI88" i="1" s="1"/>
  <c r="AE88" i="1"/>
  <c r="BF88" i="1" s="1"/>
  <c r="AD88" i="1"/>
  <c r="BE88" i="1" s="1"/>
  <c r="AU87" i="1"/>
  <c r="AS87" i="1"/>
  <c r="AQ87" i="1"/>
  <c r="BR87" i="1" s="1"/>
  <c r="AP87" i="1"/>
  <c r="BQ87" i="1" s="1"/>
  <c r="AO87" i="1"/>
  <c r="BP87" i="1" s="1"/>
  <c r="AN87" i="1"/>
  <c r="BO87" i="1" s="1"/>
  <c r="AM87" i="1"/>
  <c r="BN87" i="1" s="1"/>
  <c r="AL87" i="1"/>
  <c r="BM87" i="1" s="1"/>
  <c r="AK87" i="1"/>
  <c r="BL87" i="1" s="1"/>
  <c r="AJ87" i="1"/>
  <c r="BK87" i="1" s="1"/>
  <c r="AI87" i="1"/>
  <c r="BJ87" i="1" s="1"/>
  <c r="AH87" i="1"/>
  <c r="BI87" i="1" s="1"/>
  <c r="AE87" i="1"/>
  <c r="BF87" i="1" s="1"/>
  <c r="AD87" i="1"/>
  <c r="BE87" i="1" s="1"/>
  <c r="AU86" i="1"/>
  <c r="AS86" i="1"/>
  <c r="AQ86" i="1"/>
  <c r="BR86" i="1" s="1"/>
  <c r="AP86" i="1"/>
  <c r="BQ86" i="1" s="1"/>
  <c r="AO86" i="1"/>
  <c r="BP86" i="1" s="1"/>
  <c r="AN86" i="1"/>
  <c r="BO86" i="1" s="1"/>
  <c r="AM86" i="1"/>
  <c r="BN86" i="1" s="1"/>
  <c r="AL86" i="1"/>
  <c r="BM86" i="1" s="1"/>
  <c r="AK86" i="1"/>
  <c r="BL86" i="1" s="1"/>
  <c r="AJ86" i="1"/>
  <c r="BK86" i="1" s="1"/>
  <c r="AI86" i="1"/>
  <c r="BJ86" i="1" s="1"/>
  <c r="AH86" i="1"/>
  <c r="BI86" i="1" s="1"/>
  <c r="AE86" i="1"/>
  <c r="BF86" i="1" s="1"/>
  <c r="AD86" i="1"/>
  <c r="BE86" i="1" s="1"/>
  <c r="AU85" i="1"/>
  <c r="AS85" i="1"/>
  <c r="AQ85" i="1"/>
  <c r="BR85" i="1" s="1"/>
  <c r="AP85" i="1"/>
  <c r="BQ85" i="1" s="1"/>
  <c r="AO85" i="1"/>
  <c r="BP85" i="1" s="1"/>
  <c r="AN85" i="1"/>
  <c r="BO85" i="1" s="1"/>
  <c r="AM85" i="1"/>
  <c r="BN85" i="1" s="1"/>
  <c r="AL85" i="1"/>
  <c r="BM85" i="1" s="1"/>
  <c r="AK85" i="1"/>
  <c r="BL85" i="1" s="1"/>
  <c r="AJ85" i="1"/>
  <c r="BK85" i="1" s="1"/>
  <c r="AI85" i="1"/>
  <c r="BJ85" i="1" s="1"/>
  <c r="AH85" i="1"/>
  <c r="BI85" i="1" s="1"/>
  <c r="AE85" i="1"/>
  <c r="BF85" i="1" s="1"/>
  <c r="AD85" i="1"/>
  <c r="BE85" i="1" s="1"/>
  <c r="AU84" i="1"/>
  <c r="AS84" i="1"/>
  <c r="AQ84" i="1"/>
  <c r="BR84" i="1" s="1"/>
  <c r="AP84" i="1"/>
  <c r="BQ84" i="1" s="1"/>
  <c r="AO84" i="1"/>
  <c r="BP84" i="1" s="1"/>
  <c r="AN84" i="1"/>
  <c r="BO84" i="1" s="1"/>
  <c r="AM84" i="1"/>
  <c r="BN84" i="1" s="1"/>
  <c r="AL84" i="1"/>
  <c r="BM84" i="1" s="1"/>
  <c r="AK84" i="1"/>
  <c r="BL84" i="1" s="1"/>
  <c r="AJ84" i="1"/>
  <c r="BK84" i="1" s="1"/>
  <c r="AI84" i="1"/>
  <c r="BJ84" i="1" s="1"/>
  <c r="AH84" i="1"/>
  <c r="BI84" i="1" s="1"/>
  <c r="AE84" i="1"/>
  <c r="BF84" i="1" s="1"/>
  <c r="AD84" i="1"/>
  <c r="BE84" i="1" s="1"/>
  <c r="AU83" i="1"/>
  <c r="AS83" i="1"/>
  <c r="AQ83" i="1"/>
  <c r="BR83" i="1" s="1"/>
  <c r="AP83" i="1"/>
  <c r="BQ83" i="1" s="1"/>
  <c r="AO83" i="1"/>
  <c r="BP83" i="1" s="1"/>
  <c r="AN83" i="1"/>
  <c r="BO83" i="1" s="1"/>
  <c r="AM83" i="1"/>
  <c r="BN83" i="1" s="1"/>
  <c r="AL83" i="1"/>
  <c r="BM83" i="1" s="1"/>
  <c r="AK83" i="1"/>
  <c r="BL83" i="1" s="1"/>
  <c r="AJ83" i="1"/>
  <c r="BK83" i="1" s="1"/>
  <c r="AI83" i="1"/>
  <c r="BJ83" i="1" s="1"/>
  <c r="AH83" i="1"/>
  <c r="BI83" i="1" s="1"/>
  <c r="AE83" i="1"/>
  <c r="BF83" i="1" s="1"/>
  <c r="AD83" i="1"/>
  <c r="BE83" i="1" s="1"/>
  <c r="AU82" i="1"/>
  <c r="AS82" i="1"/>
  <c r="AQ82" i="1"/>
  <c r="BR82" i="1" s="1"/>
  <c r="AP82" i="1"/>
  <c r="BQ82" i="1" s="1"/>
  <c r="AO82" i="1"/>
  <c r="BP82" i="1" s="1"/>
  <c r="AN82" i="1"/>
  <c r="BO82" i="1" s="1"/>
  <c r="AM82" i="1"/>
  <c r="BN82" i="1" s="1"/>
  <c r="AL82" i="1"/>
  <c r="BM82" i="1" s="1"/>
  <c r="AK82" i="1"/>
  <c r="BL82" i="1" s="1"/>
  <c r="AJ82" i="1"/>
  <c r="BK82" i="1" s="1"/>
  <c r="AI82" i="1"/>
  <c r="BJ82" i="1" s="1"/>
  <c r="AH82" i="1"/>
  <c r="BI82" i="1" s="1"/>
  <c r="AE82" i="1"/>
  <c r="BF82" i="1" s="1"/>
  <c r="AD82" i="1"/>
  <c r="BE82" i="1" s="1"/>
  <c r="AU81" i="1"/>
  <c r="AS81" i="1"/>
  <c r="AQ81" i="1"/>
  <c r="BR81" i="1" s="1"/>
  <c r="AP81" i="1"/>
  <c r="BQ81" i="1" s="1"/>
  <c r="AO81" i="1"/>
  <c r="BP81" i="1" s="1"/>
  <c r="AN81" i="1"/>
  <c r="BO81" i="1" s="1"/>
  <c r="AM81" i="1"/>
  <c r="BN81" i="1" s="1"/>
  <c r="AL81" i="1"/>
  <c r="BM81" i="1" s="1"/>
  <c r="AK81" i="1"/>
  <c r="BL81" i="1" s="1"/>
  <c r="AJ81" i="1"/>
  <c r="BK81" i="1" s="1"/>
  <c r="AI81" i="1"/>
  <c r="BJ81" i="1" s="1"/>
  <c r="AH81" i="1"/>
  <c r="BI81" i="1" s="1"/>
  <c r="AE81" i="1"/>
  <c r="BF81" i="1" s="1"/>
  <c r="AD81" i="1"/>
  <c r="BE81" i="1" s="1"/>
  <c r="AU80" i="1"/>
  <c r="AS80" i="1"/>
  <c r="AQ80" i="1"/>
  <c r="BR80" i="1" s="1"/>
  <c r="AP80" i="1"/>
  <c r="BQ80" i="1" s="1"/>
  <c r="AO80" i="1"/>
  <c r="BP80" i="1" s="1"/>
  <c r="AN80" i="1"/>
  <c r="BO80" i="1" s="1"/>
  <c r="AM80" i="1"/>
  <c r="BN80" i="1" s="1"/>
  <c r="AL80" i="1"/>
  <c r="BM80" i="1" s="1"/>
  <c r="AK80" i="1"/>
  <c r="BL80" i="1" s="1"/>
  <c r="AJ80" i="1"/>
  <c r="BK80" i="1" s="1"/>
  <c r="AI80" i="1"/>
  <c r="BJ80" i="1" s="1"/>
  <c r="AH80" i="1"/>
  <c r="BI80" i="1" s="1"/>
  <c r="AE80" i="1"/>
  <c r="BF80" i="1" s="1"/>
  <c r="AD80" i="1"/>
  <c r="BE80" i="1" s="1"/>
  <c r="AU79" i="1"/>
  <c r="AS79" i="1"/>
  <c r="AQ79" i="1"/>
  <c r="BR79" i="1" s="1"/>
  <c r="AP79" i="1"/>
  <c r="BQ79" i="1" s="1"/>
  <c r="AO79" i="1"/>
  <c r="BP79" i="1" s="1"/>
  <c r="AN79" i="1"/>
  <c r="BO79" i="1" s="1"/>
  <c r="AM79" i="1"/>
  <c r="BN79" i="1" s="1"/>
  <c r="AL79" i="1"/>
  <c r="BM79" i="1" s="1"/>
  <c r="AK79" i="1"/>
  <c r="BL79" i="1" s="1"/>
  <c r="AJ79" i="1"/>
  <c r="BK79" i="1" s="1"/>
  <c r="AI79" i="1"/>
  <c r="BJ79" i="1" s="1"/>
  <c r="AH79" i="1"/>
  <c r="BI79" i="1" s="1"/>
  <c r="AE79" i="1"/>
  <c r="BF79" i="1" s="1"/>
  <c r="AD79" i="1"/>
  <c r="BE79" i="1" s="1"/>
  <c r="AU78" i="1"/>
  <c r="AS78" i="1"/>
  <c r="AQ78" i="1"/>
  <c r="BR78" i="1" s="1"/>
  <c r="AP78" i="1"/>
  <c r="BQ78" i="1" s="1"/>
  <c r="AO78" i="1"/>
  <c r="BP78" i="1" s="1"/>
  <c r="AN78" i="1"/>
  <c r="BO78" i="1" s="1"/>
  <c r="AM78" i="1"/>
  <c r="BN78" i="1" s="1"/>
  <c r="AL78" i="1"/>
  <c r="BM78" i="1" s="1"/>
  <c r="AK78" i="1"/>
  <c r="BL78" i="1" s="1"/>
  <c r="AJ78" i="1"/>
  <c r="BK78" i="1" s="1"/>
  <c r="AI78" i="1"/>
  <c r="BJ78" i="1" s="1"/>
  <c r="AH78" i="1"/>
  <c r="BI78" i="1" s="1"/>
  <c r="AE78" i="1"/>
  <c r="BF78" i="1" s="1"/>
  <c r="AD78" i="1"/>
  <c r="BE78" i="1" s="1"/>
  <c r="AU77" i="1"/>
  <c r="AS77" i="1"/>
  <c r="AQ77" i="1"/>
  <c r="BR77" i="1" s="1"/>
  <c r="AP77" i="1"/>
  <c r="BQ77" i="1" s="1"/>
  <c r="AO77" i="1"/>
  <c r="BP77" i="1" s="1"/>
  <c r="AN77" i="1"/>
  <c r="BO77" i="1" s="1"/>
  <c r="AM77" i="1"/>
  <c r="BN77" i="1" s="1"/>
  <c r="AL77" i="1"/>
  <c r="BM77" i="1" s="1"/>
  <c r="AK77" i="1"/>
  <c r="BL77" i="1" s="1"/>
  <c r="AJ77" i="1"/>
  <c r="BK77" i="1" s="1"/>
  <c r="AI77" i="1"/>
  <c r="BJ77" i="1" s="1"/>
  <c r="AH77" i="1"/>
  <c r="BI77" i="1" s="1"/>
  <c r="AE77" i="1"/>
  <c r="BF77" i="1" s="1"/>
  <c r="AD77" i="1"/>
  <c r="BE77" i="1" s="1"/>
  <c r="AU76" i="1"/>
  <c r="AS76" i="1"/>
  <c r="AQ76" i="1"/>
  <c r="BR76" i="1" s="1"/>
  <c r="AP76" i="1"/>
  <c r="BQ76" i="1" s="1"/>
  <c r="AO76" i="1"/>
  <c r="BP76" i="1" s="1"/>
  <c r="AN76" i="1"/>
  <c r="BO76" i="1" s="1"/>
  <c r="AM76" i="1"/>
  <c r="BN76" i="1" s="1"/>
  <c r="AL76" i="1"/>
  <c r="BM76" i="1" s="1"/>
  <c r="AK76" i="1"/>
  <c r="BL76" i="1" s="1"/>
  <c r="AJ76" i="1"/>
  <c r="BK76" i="1" s="1"/>
  <c r="AI76" i="1"/>
  <c r="BJ76" i="1" s="1"/>
  <c r="AH76" i="1"/>
  <c r="BI76" i="1" s="1"/>
  <c r="AE76" i="1"/>
  <c r="BF76" i="1" s="1"/>
  <c r="AD76" i="1"/>
  <c r="BE76" i="1" s="1"/>
  <c r="AU75" i="1"/>
  <c r="AS75" i="1"/>
  <c r="AQ75" i="1"/>
  <c r="BR75" i="1" s="1"/>
  <c r="AP75" i="1"/>
  <c r="BQ75" i="1" s="1"/>
  <c r="AO75" i="1"/>
  <c r="BP75" i="1" s="1"/>
  <c r="AN75" i="1"/>
  <c r="BO75" i="1" s="1"/>
  <c r="AM75" i="1"/>
  <c r="BN75" i="1" s="1"/>
  <c r="AL75" i="1"/>
  <c r="BM75" i="1" s="1"/>
  <c r="AK75" i="1"/>
  <c r="BL75" i="1" s="1"/>
  <c r="AJ75" i="1"/>
  <c r="BK75" i="1" s="1"/>
  <c r="AI75" i="1"/>
  <c r="BJ75" i="1" s="1"/>
  <c r="AH75" i="1"/>
  <c r="BI75" i="1" s="1"/>
  <c r="AE75" i="1"/>
  <c r="BF75" i="1" s="1"/>
  <c r="AD75" i="1"/>
  <c r="BE75" i="1" s="1"/>
  <c r="AU74" i="1"/>
  <c r="AS74" i="1"/>
  <c r="AQ74" i="1"/>
  <c r="BR74" i="1" s="1"/>
  <c r="AP74" i="1"/>
  <c r="BQ74" i="1" s="1"/>
  <c r="AO74" i="1"/>
  <c r="BP74" i="1" s="1"/>
  <c r="AN74" i="1"/>
  <c r="BO74" i="1" s="1"/>
  <c r="AM74" i="1"/>
  <c r="BN74" i="1" s="1"/>
  <c r="AL74" i="1"/>
  <c r="BM74" i="1" s="1"/>
  <c r="AK74" i="1"/>
  <c r="BL74" i="1" s="1"/>
  <c r="AJ74" i="1"/>
  <c r="BK74" i="1" s="1"/>
  <c r="AI74" i="1"/>
  <c r="BJ74" i="1" s="1"/>
  <c r="AH74" i="1"/>
  <c r="BI74" i="1" s="1"/>
  <c r="AE74" i="1"/>
  <c r="BF74" i="1" s="1"/>
  <c r="AD74" i="1"/>
  <c r="BE74" i="1" s="1"/>
  <c r="AU73" i="1"/>
  <c r="AS73" i="1"/>
  <c r="AQ73" i="1"/>
  <c r="BR73" i="1" s="1"/>
  <c r="AP73" i="1"/>
  <c r="BQ73" i="1" s="1"/>
  <c r="AO73" i="1"/>
  <c r="BP73" i="1" s="1"/>
  <c r="AN73" i="1"/>
  <c r="BO73" i="1" s="1"/>
  <c r="AM73" i="1"/>
  <c r="BN73" i="1" s="1"/>
  <c r="AL73" i="1"/>
  <c r="BM73" i="1" s="1"/>
  <c r="AK73" i="1"/>
  <c r="BL73" i="1" s="1"/>
  <c r="AJ73" i="1"/>
  <c r="BK73" i="1" s="1"/>
  <c r="AI73" i="1"/>
  <c r="BJ73" i="1" s="1"/>
  <c r="AH73" i="1"/>
  <c r="BI73" i="1" s="1"/>
  <c r="AE73" i="1"/>
  <c r="BF73" i="1" s="1"/>
  <c r="AD73" i="1"/>
  <c r="BE73" i="1" s="1"/>
  <c r="AU72" i="1"/>
  <c r="AS72" i="1"/>
  <c r="AQ72" i="1"/>
  <c r="BR72" i="1" s="1"/>
  <c r="AP72" i="1"/>
  <c r="BQ72" i="1" s="1"/>
  <c r="AO72" i="1"/>
  <c r="BP72" i="1" s="1"/>
  <c r="AN72" i="1"/>
  <c r="BO72" i="1" s="1"/>
  <c r="AM72" i="1"/>
  <c r="BN72" i="1" s="1"/>
  <c r="AL72" i="1"/>
  <c r="BM72" i="1" s="1"/>
  <c r="AK72" i="1"/>
  <c r="BL72" i="1" s="1"/>
  <c r="AJ72" i="1"/>
  <c r="BK72" i="1" s="1"/>
  <c r="AI72" i="1"/>
  <c r="BJ72" i="1" s="1"/>
  <c r="AH72" i="1"/>
  <c r="BI72" i="1" s="1"/>
  <c r="AE72" i="1"/>
  <c r="BF72" i="1" s="1"/>
  <c r="AD72" i="1"/>
  <c r="BE72" i="1" s="1"/>
  <c r="AU71" i="1"/>
  <c r="AS71" i="1"/>
  <c r="AQ71" i="1"/>
  <c r="BR71" i="1" s="1"/>
  <c r="AP71" i="1"/>
  <c r="BQ71" i="1" s="1"/>
  <c r="AO71" i="1"/>
  <c r="BP71" i="1" s="1"/>
  <c r="AN71" i="1"/>
  <c r="BO71" i="1" s="1"/>
  <c r="AM71" i="1"/>
  <c r="BN71" i="1" s="1"/>
  <c r="AL71" i="1"/>
  <c r="BM71" i="1" s="1"/>
  <c r="AK71" i="1"/>
  <c r="BL71" i="1" s="1"/>
  <c r="AJ71" i="1"/>
  <c r="BK71" i="1" s="1"/>
  <c r="AI71" i="1"/>
  <c r="BJ71" i="1" s="1"/>
  <c r="AH71" i="1"/>
  <c r="BI71" i="1" s="1"/>
  <c r="AE71" i="1"/>
  <c r="BF71" i="1" s="1"/>
  <c r="AD71" i="1"/>
  <c r="BE71" i="1" s="1"/>
  <c r="AU70" i="1"/>
  <c r="BV70" i="1" s="1"/>
  <c r="AS70" i="1"/>
  <c r="AQ70" i="1"/>
  <c r="BR70" i="1" s="1"/>
  <c r="AP70" i="1"/>
  <c r="BQ70" i="1" s="1"/>
  <c r="AO70" i="1"/>
  <c r="BP70" i="1" s="1"/>
  <c r="AN70" i="1"/>
  <c r="BO70" i="1" s="1"/>
  <c r="AM70" i="1"/>
  <c r="BN70" i="1" s="1"/>
  <c r="AL70" i="1"/>
  <c r="BM70" i="1" s="1"/>
  <c r="AK70" i="1"/>
  <c r="BL70" i="1" s="1"/>
  <c r="AJ70" i="1"/>
  <c r="BK70" i="1" s="1"/>
  <c r="AI70" i="1"/>
  <c r="BJ70" i="1" s="1"/>
  <c r="AH70" i="1"/>
  <c r="BI70" i="1" s="1"/>
  <c r="AE70" i="1"/>
  <c r="BF70" i="1" s="1"/>
  <c r="AD70" i="1"/>
  <c r="BE70" i="1" s="1"/>
  <c r="AU69" i="1"/>
  <c r="AS69" i="1"/>
  <c r="BT69" i="1" s="1"/>
  <c r="AQ69" i="1"/>
  <c r="BR69" i="1" s="1"/>
  <c r="AP69" i="1"/>
  <c r="BQ69" i="1" s="1"/>
  <c r="AO69" i="1"/>
  <c r="BP69" i="1" s="1"/>
  <c r="AN69" i="1"/>
  <c r="BO69" i="1" s="1"/>
  <c r="AM69" i="1"/>
  <c r="BN69" i="1" s="1"/>
  <c r="AL69" i="1"/>
  <c r="BM69" i="1" s="1"/>
  <c r="AK69" i="1"/>
  <c r="BL69" i="1" s="1"/>
  <c r="AJ69" i="1"/>
  <c r="BK69" i="1" s="1"/>
  <c r="AI69" i="1"/>
  <c r="BJ69" i="1" s="1"/>
  <c r="AH69" i="1"/>
  <c r="BI69" i="1" s="1"/>
  <c r="AE69" i="1"/>
  <c r="BF69" i="1" s="1"/>
  <c r="AD69" i="1"/>
  <c r="BE69" i="1" s="1"/>
  <c r="AU68" i="1"/>
  <c r="AS68" i="1"/>
  <c r="AQ68" i="1"/>
  <c r="BR68" i="1" s="1"/>
  <c r="AP68" i="1"/>
  <c r="BQ68" i="1" s="1"/>
  <c r="AO68" i="1"/>
  <c r="BP68" i="1" s="1"/>
  <c r="AN68" i="1"/>
  <c r="BO68" i="1" s="1"/>
  <c r="AM68" i="1"/>
  <c r="BN68" i="1" s="1"/>
  <c r="AL68" i="1"/>
  <c r="BM68" i="1" s="1"/>
  <c r="AK68" i="1"/>
  <c r="BL68" i="1" s="1"/>
  <c r="AJ68" i="1"/>
  <c r="BK68" i="1" s="1"/>
  <c r="AI68" i="1"/>
  <c r="BJ68" i="1" s="1"/>
  <c r="AH68" i="1"/>
  <c r="BI68" i="1" s="1"/>
  <c r="AE68" i="1"/>
  <c r="BF68" i="1" s="1"/>
  <c r="AD68" i="1"/>
  <c r="BE68" i="1" s="1"/>
  <c r="AU67" i="1"/>
  <c r="AS67" i="1"/>
  <c r="AQ67" i="1"/>
  <c r="BR67" i="1" s="1"/>
  <c r="AP67" i="1"/>
  <c r="BQ67" i="1" s="1"/>
  <c r="AO67" i="1"/>
  <c r="BP67" i="1" s="1"/>
  <c r="AN67" i="1"/>
  <c r="BO67" i="1" s="1"/>
  <c r="AM67" i="1"/>
  <c r="BN67" i="1" s="1"/>
  <c r="AL67" i="1"/>
  <c r="BM67" i="1" s="1"/>
  <c r="AK67" i="1"/>
  <c r="BL67" i="1" s="1"/>
  <c r="AJ67" i="1"/>
  <c r="BK67" i="1" s="1"/>
  <c r="AI67" i="1"/>
  <c r="BJ67" i="1" s="1"/>
  <c r="AH67" i="1"/>
  <c r="BI67" i="1" s="1"/>
  <c r="AE67" i="1"/>
  <c r="BF67" i="1" s="1"/>
  <c r="AD67" i="1"/>
  <c r="BE67" i="1" s="1"/>
  <c r="AU66" i="1"/>
  <c r="AS66" i="1"/>
  <c r="AQ66" i="1"/>
  <c r="BR66" i="1" s="1"/>
  <c r="AP66" i="1"/>
  <c r="BQ66" i="1" s="1"/>
  <c r="AO66" i="1"/>
  <c r="BP66" i="1" s="1"/>
  <c r="AN66" i="1"/>
  <c r="BO66" i="1" s="1"/>
  <c r="AM66" i="1"/>
  <c r="BN66" i="1" s="1"/>
  <c r="AL66" i="1"/>
  <c r="BM66" i="1" s="1"/>
  <c r="AK66" i="1"/>
  <c r="BL66" i="1" s="1"/>
  <c r="AJ66" i="1"/>
  <c r="BK66" i="1" s="1"/>
  <c r="AI66" i="1"/>
  <c r="BJ66" i="1" s="1"/>
  <c r="AH66" i="1"/>
  <c r="BI66" i="1" s="1"/>
  <c r="AE66" i="1"/>
  <c r="BF66" i="1" s="1"/>
  <c r="AD66" i="1"/>
  <c r="BE66" i="1" s="1"/>
  <c r="AU65" i="1"/>
  <c r="AS65" i="1"/>
  <c r="AQ65" i="1"/>
  <c r="BR65" i="1" s="1"/>
  <c r="AP65" i="1"/>
  <c r="BQ65" i="1" s="1"/>
  <c r="AO65" i="1"/>
  <c r="BP65" i="1" s="1"/>
  <c r="AN65" i="1"/>
  <c r="BO65" i="1" s="1"/>
  <c r="AM65" i="1"/>
  <c r="BN65" i="1" s="1"/>
  <c r="AL65" i="1"/>
  <c r="BM65" i="1" s="1"/>
  <c r="AK65" i="1"/>
  <c r="BL65" i="1" s="1"/>
  <c r="AJ65" i="1"/>
  <c r="BK65" i="1" s="1"/>
  <c r="AI65" i="1"/>
  <c r="BJ65" i="1" s="1"/>
  <c r="AH65" i="1"/>
  <c r="BI65" i="1" s="1"/>
  <c r="AE65" i="1"/>
  <c r="BF65" i="1" s="1"/>
  <c r="AD65" i="1"/>
  <c r="BE65" i="1" s="1"/>
  <c r="AU64" i="1"/>
  <c r="AS64" i="1"/>
  <c r="AQ64" i="1"/>
  <c r="BR64" i="1" s="1"/>
  <c r="AP64" i="1"/>
  <c r="BQ64" i="1" s="1"/>
  <c r="AO64" i="1"/>
  <c r="BP64" i="1" s="1"/>
  <c r="AN64" i="1"/>
  <c r="BO64" i="1" s="1"/>
  <c r="AM64" i="1"/>
  <c r="BN64" i="1" s="1"/>
  <c r="AL64" i="1"/>
  <c r="BM64" i="1" s="1"/>
  <c r="AK64" i="1"/>
  <c r="BL64" i="1" s="1"/>
  <c r="AJ64" i="1"/>
  <c r="BK64" i="1" s="1"/>
  <c r="AI64" i="1"/>
  <c r="BJ64" i="1" s="1"/>
  <c r="AH64" i="1"/>
  <c r="BI64" i="1" s="1"/>
  <c r="AE64" i="1"/>
  <c r="BF64" i="1" s="1"/>
  <c r="AD64" i="1"/>
  <c r="BE64" i="1" s="1"/>
  <c r="AU63" i="1"/>
  <c r="AS63" i="1"/>
  <c r="AQ63" i="1"/>
  <c r="BR63" i="1" s="1"/>
  <c r="AP63" i="1"/>
  <c r="BQ63" i="1" s="1"/>
  <c r="AO63" i="1"/>
  <c r="BP63" i="1" s="1"/>
  <c r="AN63" i="1"/>
  <c r="BO63" i="1" s="1"/>
  <c r="AM63" i="1"/>
  <c r="BN63" i="1" s="1"/>
  <c r="AL63" i="1"/>
  <c r="BM63" i="1" s="1"/>
  <c r="AK63" i="1"/>
  <c r="BL63" i="1" s="1"/>
  <c r="AJ63" i="1"/>
  <c r="BK63" i="1" s="1"/>
  <c r="AI63" i="1"/>
  <c r="BJ63" i="1" s="1"/>
  <c r="AH63" i="1"/>
  <c r="BI63" i="1" s="1"/>
  <c r="AE63" i="1"/>
  <c r="BF63" i="1" s="1"/>
  <c r="AD63" i="1"/>
  <c r="BE63" i="1" s="1"/>
  <c r="AU62" i="1"/>
  <c r="BV62" i="1" s="1"/>
  <c r="AS62" i="1"/>
  <c r="AQ62" i="1"/>
  <c r="BR62" i="1" s="1"/>
  <c r="AP62" i="1"/>
  <c r="BQ62" i="1" s="1"/>
  <c r="AO62" i="1"/>
  <c r="BP62" i="1" s="1"/>
  <c r="AN62" i="1"/>
  <c r="BO62" i="1" s="1"/>
  <c r="AM62" i="1"/>
  <c r="BN62" i="1" s="1"/>
  <c r="AL62" i="1"/>
  <c r="BM62" i="1" s="1"/>
  <c r="AK62" i="1"/>
  <c r="BL62" i="1" s="1"/>
  <c r="AJ62" i="1"/>
  <c r="BK62" i="1" s="1"/>
  <c r="AI62" i="1"/>
  <c r="BJ62" i="1" s="1"/>
  <c r="AH62" i="1"/>
  <c r="BI62" i="1" s="1"/>
  <c r="AE62" i="1"/>
  <c r="BF62" i="1" s="1"/>
  <c r="AD62" i="1"/>
  <c r="BE62" i="1" s="1"/>
  <c r="AU61" i="1"/>
  <c r="AS61" i="1"/>
  <c r="AQ61" i="1"/>
  <c r="BR61" i="1" s="1"/>
  <c r="AP61" i="1"/>
  <c r="BQ61" i="1" s="1"/>
  <c r="AO61" i="1"/>
  <c r="BP61" i="1" s="1"/>
  <c r="AN61" i="1"/>
  <c r="BO61" i="1" s="1"/>
  <c r="AM61" i="1"/>
  <c r="BN61" i="1" s="1"/>
  <c r="AL61" i="1"/>
  <c r="BM61" i="1" s="1"/>
  <c r="AK61" i="1"/>
  <c r="BL61" i="1" s="1"/>
  <c r="AJ61" i="1"/>
  <c r="BK61" i="1" s="1"/>
  <c r="AI61" i="1"/>
  <c r="BJ61" i="1" s="1"/>
  <c r="AH61" i="1"/>
  <c r="BI61" i="1" s="1"/>
  <c r="AE61" i="1"/>
  <c r="BF61" i="1" s="1"/>
  <c r="AD61" i="1"/>
  <c r="BE61" i="1" s="1"/>
  <c r="AU60" i="1"/>
  <c r="AS60" i="1"/>
  <c r="AQ60" i="1"/>
  <c r="BR60" i="1" s="1"/>
  <c r="AP60" i="1"/>
  <c r="BQ60" i="1" s="1"/>
  <c r="AO60" i="1"/>
  <c r="BP60" i="1" s="1"/>
  <c r="AN60" i="1"/>
  <c r="BO60" i="1" s="1"/>
  <c r="AM60" i="1"/>
  <c r="BN60" i="1" s="1"/>
  <c r="AL60" i="1"/>
  <c r="BM60" i="1" s="1"/>
  <c r="AK60" i="1"/>
  <c r="BL60" i="1" s="1"/>
  <c r="AJ60" i="1"/>
  <c r="BK60" i="1" s="1"/>
  <c r="AI60" i="1"/>
  <c r="BJ60" i="1" s="1"/>
  <c r="AH60" i="1"/>
  <c r="BI60" i="1" s="1"/>
  <c r="AE60" i="1"/>
  <c r="BF60" i="1" s="1"/>
  <c r="AD60" i="1"/>
  <c r="BE60" i="1" s="1"/>
  <c r="AU59" i="1"/>
  <c r="AS59" i="1"/>
  <c r="AQ59" i="1"/>
  <c r="BR59" i="1" s="1"/>
  <c r="AP59" i="1"/>
  <c r="BQ59" i="1" s="1"/>
  <c r="AO59" i="1"/>
  <c r="BP59" i="1" s="1"/>
  <c r="AN59" i="1"/>
  <c r="BO59" i="1" s="1"/>
  <c r="AM59" i="1"/>
  <c r="BN59" i="1" s="1"/>
  <c r="AL59" i="1"/>
  <c r="BM59" i="1" s="1"/>
  <c r="AK59" i="1"/>
  <c r="BL59" i="1" s="1"/>
  <c r="AJ59" i="1"/>
  <c r="BK59" i="1" s="1"/>
  <c r="AI59" i="1"/>
  <c r="BJ59" i="1" s="1"/>
  <c r="AH59" i="1"/>
  <c r="BI59" i="1" s="1"/>
  <c r="AE59" i="1"/>
  <c r="BF59" i="1" s="1"/>
  <c r="AD59" i="1"/>
  <c r="BE59" i="1" s="1"/>
  <c r="AU58" i="1"/>
  <c r="AS58" i="1"/>
  <c r="AQ58" i="1"/>
  <c r="BR58" i="1" s="1"/>
  <c r="AP58" i="1"/>
  <c r="BQ58" i="1" s="1"/>
  <c r="AO58" i="1"/>
  <c r="BP58" i="1" s="1"/>
  <c r="AN58" i="1"/>
  <c r="BO58" i="1" s="1"/>
  <c r="AM58" i="1"/>
  <c r="BN58" i="1" s="1"/>
  <c r="AL58" i="1"/>
  <c r="BM58" i="1" s="1"/>
  <c r="AK58" i="1"/>
  <c r="BL58" i="1" s="1"/>
  <c r="AJ58" i="1"/>
  <c r="BK58" i="1" s="1"/>
  <c r="AI58" i="1"/>
  <c r="BJ58" i="1" s="1"/>
  <c r="AH58" i="1"/>
  <c r="BI58" i="1" s="1"/>
  <c r="AE58" i="1"/>
  <c r="BF58" i="1" s="1"/>
  <c r="AD58" i="1"/>
  <c r="BE58" i="1" s="1"/>
  <c r="AU57" i="1"/>
  <c r="AS57" i="1"/>
  <c r="AQ57" i="1"/>
  <c r="BR57" i="1" s="1"/>
  <c r="AP57" i="1"/>
  <c r="BQ57" i="1" s="1"/>
  <c r="AO57" i="1"/>
  <c r="BP57" i="1" s="1"/>
  <c r="AN57" i="1"/>
  <c r="BO57" i="1" s="1"/>
  <c r="AM57" i="1"/>
  <c r="BN57" i="1" s="1"/>
  <c r="AL57" i="1"/>
  <c r="BM57" i="1" s="1"/>
  <c r="AK57" i="1"/>
  <c r="BL57" i="1" s="1"/>
  <c r="AJ57" i="1"/>
  <c r="BK57" i="1" s="1"/>
  <c r="AI57" i="1"/>
  <c r="BJ57" i="1" s="1"/>
  <c r="AH57" i="1"/>
  <c r="BI57" i="1" s="1"/>
  <c r="AE57" i="1"/>
  <c r="BF57" i="1" s="1"/>
  <c r="AD57" i="1"/>
  <c r="BE57" i="1" s="1"/>
  <c r="AU56" i="1"/>
  <c r="AS56" i="1"/>
  <c r="AQ56" i="1"/>
  <c r="BR56" i="1" s="1"/>
  <c r="AP56" i="1"/>
  <c r="BQ56" i="1" s="1"/>
  <c r="AO56" i="1"/>
  <c r="BP56" i="1" s="1"/>
  <c r="AN56" i="1"/>
  <c r="BO56" i="1" s="1"/>
  <c r="AM56" i="1"/>
  <c r="BN56" i="1" s="1"/>
  <c r="AL56" i="1"/>
  <c r="BM56" i="1" s="1"/>
  <c r="AK56" i="1"/>
  <c r="BL56" i="1" s="1"/>
  <c r="AJ56" i="1"/>
  <c r="BK56" i="1" s="1"/>
  <c r="AI56" i="1"/>
  <c r="BJ56" i="1" s="1"/>
  <c r="AH56" i="1"/>
  <c r="BI56" i="1" s="1"/>
  <c r="AE56" i="1"/>
  <c r="BF56" i="1" s="1"/>
  <c r="AD56" i="1"/>
  <c r="BE56" i="1" s="1"/>
  <c r="AU55" i="1"/>
  <c r="AS55" i="1"/>
  <c r="AQ55" i="1"/>
  <c r="BR55" i="1" s="1"/>
  <c r="AP55" i="1"/>
  <c r="BQ55" i="1" s="1"/>
  <c r="AO55" i="1"/>
  <c r="BP55" i="1" s="1"/>
  <c r="AN55" i="1"/>
  <c r="BO55" i="1" s="1"/>
  <c r="AM55" i="1"/>
  <c r="BN55" i="1" s="1"/>
  <c r="AL55" i="1"/>
  <c r="BM55" i="1" s="1"/>
  <c r="AK55" i="1"/>
  <c r="BL55" i="1" s="1"/>
  <c r="AJ55" i="1"/>
  <c r="BK55" i="1" s="1"/>
  <c r="AI55" i="1"/>
  <c r="BJ55" i="1" s="1"/>
  <c r="AH55" i="1"/>
  <c r="BI55" i="1" s="1"/>
  <c r="AE55" i="1"/>
  <c r="BF55" i="1" s="1"/>
  <c r="AD55" i="1"/>
  <c r="BE55" i="1" s="1"/>
  <c r="AU54" i="1"/>
  <c r="BV54" i="1" s="1"/>
  <c r="AS54" i="1"/>
  <c r="AQ54" i="1"/>
  <c r="BR54" i="1" s="1"/>
  <c r="AP54" i="1"/>
  <c r="BQ54" i="1" s="1"/>
  <c r="AO54" i="1"/>
  <c r="BP54" i="1" s="1"/>
  <c r="AN54" i="1"/>
  <c r="BO54" i="1" s="1"/>
  <c r="AM54" i="1"/>
  <c r="BN54" i="1" s="1"/>
  <c r="AL54" i="1"/>
  <c r="BM54" i="1" s="1"/>
  <c r="AK54" i="1"/>
  <c r="BL54" i="1" s="1"/>
  <c r="AJ54" i="1"/>
  <c r="BK54" i="1" s="1"/>
  <c r="AI54" i="1"/>
  <c r="BJ54" i="1" s="1"/>
  <c r="AH54" i="1"/>
  <c r="BI54" i="1" s="1"/>
  <c r="AE54" i="1"/>
  <c r="BF54" i="1" s="1"/>
  <c r="AD54" i="1"/>
  <c r="BE54" i="1" s="1"/>
  <c r="AU53" i="1"/>
  <c r="AS53" i="1"/>
  <c r="AQ53" i="1"/>
  <c r="BR53" i="1" s="1"/>
  <c r="AP53" i="1"/>
  <c r="BQ53" i="1" s="1"/>
  <c r="AO53" i="1"/>
  <c r="BP53" i="1" s="1"/>
  <c r="AN53" i="1"/>
  <c r="BO53" i="1" s="1"/>
  <c r="AM53" i="1"/>
  <c r="BN53" i="1" s="1"/>
  <c r="AL53" i="1"/>
  <c r="BM53" i="1" s="1"/>
  <c r="AK53" i="1"/>
  <c r="BL53" i="1" s="1"/>
  <c r="AJ53" i="1"/>
  <c r="BK53" i="1" s="1"/>
  <c r="AI53" i="1"/>
  <c r="BJ53" i="1" s="1"/>
  <c r="AH53" i="1"/>
  <c r="BI53" i="1" s="1"/>
  <c r="AE53" i="1"/>
  <c r="BF53" i="1" s="1"/>
  <c r="AD53" i="1"/>
  <c r="BE53" i="1" s="1"/>
  <c r="AU52" i="1"/>
  <c r="AS52" i="1"/>
  <c r="AQ52" i="1"/>
  <c r="BR52" i="1" s="1"/>
  <c r="AP52" i="1"/>
  <c r="BQ52" i="1" s="1"/>
  <c r="AO52" i="1"/>
  <c r="BP52" i="1" s="1"/>
  <c r="AN52" i="1"/>
  <c r="BO52" i="1" s="1"/>
  <c r="AM52" i="1"/>
  <c r="BN52" i="1" s="1"/>
  <c r="AL52" i="1"/>
  <c r="BM52" i="1" s="1"/>
  <c r="AK52" i="1"/>
  <c r="BL52" i="1" s="1"/>
  <c r="AJ52" i="1"/>
  <c r="BK52" i="1" s="1"/>
  <c r="AI52" i="1"/>
  <c r="BJ52" i="1" s="1"/>
  <c r="AH52" i="1"/>
  <c r="BI52" i="1" s="1"/>
  <c r="AE52" i="1"/>
  <c r="BF52" i="1" s="1"/>
  <c r="AD52" i="1"/>
  <c r="BE52" i="1" s="1"/>
  <c r="AU51" i="1"/>
  <c r="AS51" i="1"/>
  <c r="AQ51" i="1"/>
  <c r="BR51" i="1" s="1"/>
  <c r="AP51" i="1"/>
  <c r="BQ51" i="1" s="1"/>
  <c r="AO51" i="1"/>
  <c r="BP51" i="1" s="1"/>
  <c r="AN51" i="1"/>
  <c r="BO51" i="1" s="1"/>
  <c r="AM51" i="1"/>
  <c r="BN51" i="1" s="1"/>
  <c r="AL51" i="1"/>
  <c r="BM51" i="1" s="1"/>
  <c r="AK51" i="1"/>
  <c r="BL51" i="1" s="1"/>
  <c r="AJ51" i="1"/>
  <c r="BK51" i="1" s="1"/>
  <c r="AI51" i="1"/>
  <c r="BJ51" i="1" s="1"/>
  <c r="AH51" i="1"/>
  <c r="BI51" i="1" s="1"/>
  <c r="AE51" i="1"/>
  <c r="BF51" i="1" s="1"/>
  <c r="AD51" i="1"/>
  <c r="BE51" i="1" s="1"/>
  <c r="AU50" i="1"/>
  <c r="AS50" i="1"/>
  <c r="AQ50" i="1"/>
  <c r="BR50" i="1" s="1"/>
  <c r="AP50" i="1"/>
  <c r="BQ50" i="1" s="1"/>
  <c r="AO50" i="1"/>
  <c r="BP50" i="1" s="1"/>
  <c r="AN50" i="1"/>
  <c r="BO50" i="1" s="1"/>
  <c r="AM50" i="1"/>
  <c r="BN50" i="1" s="1"/>
  <c r="AL50" i="1"/>
  <c r="BM50" i="1" s="1"/>
  <c r="AK50" i="1"/>
  <c r="BL50" i="1" s="1"/>
  <c r="AJ50" i="1"/>
  <c r="BK50" i="1" s="1"/>
  <c r="AI50" i="1"/>
  <c r="BJ50" i="1" s="1"/>
  <c r="AH50" i="1"/>
  <c r="BI50" i="1" s="1"/>
  <c r="AE50" i="1"/>
  <c r="BF50" i="1" s="1"/>
  <c r="AD50" i="1"/>
  <c r="BE50" i="1" s="1"/>
  <c r="AU49" i="1"/>
  <c r="AS49" i="1"/>
  <c r="AQ49" i="1"/>
  <c r="BR49" i="1" s="1"/>
  <c r="AP49" i="1"/>
  <c r="BQ49" i="1" s="1"/>
  <c r="AO49" i="1"/>
  <c r="BP49" i="1" s="1"/>
  <c r="AN49" i="1"/>
  <c r="BO49" i="1" s="1"/>
  <c r="AM49" i="1"/>
  <c r="BN49" i="1" s="1"/>
  <c r="AL49" i="1"/>
  <c r="BM49" i="1" s="1"/>
  <c r="AK49" i="1"/>
  <c r="BL49" i="1" s="1"/>
  <c r="AJ49" i="1"/>
  <c r="BK49" i="1" s="1"/>
  <c r="AI49" i="1"/>
  <c r="BJ49" i="1" s="1"/>
  <c r="AH49" i="1"/>
  <c r="BI49" i="1" s="1"/>
  <c r="AE49" i="1"/>
  <c r="BF49" i="1" s="1"/>
  <c r="AD49" i="1"/>
  <c r="BE49" i="1" s="1"/>
  <c r="AU48" i="1"/>
  <c r="AS48" i="1"/>
  <c r="AQ48" i="1"/>
  <c r="BR48" i="1" s="1"/>
  <c r="AP48" i="1"/>
  <c r="BQ48" i="1" s="1"/>
  <c r="AO48" i="1"/>
  <c r="BP48" i="1" s="1"/>
  <c r="AN48" i="1"/>
  <c r="BO48" i="1" s="1"/>
  <c r="AM48" i="1"/>
  <c r="BN48" i="1" s="1"/>
  <c r="AL48" i="1"/>
  <c r="BM48" i="1" s="1"/>
  <c r="AK48" i="1"/>
  <c r="BL48" i="1" s="1"/>
  <c r="AJ48" i="1"/>
  <c r="BK48" i="1" s="1"/>
  <c r="AI48" i="1"/>
  <c r="BJ48" i="1" s="1"/>
  <c r="AH48" i="1"/>
  <c r="BI48" i="1" s="1"/>
  <c r="AE48" i="1"/>
  <c r="BF48" i="1" s="1"/>
  <c r="AD48" i="1"/>
  <c r="BE48" i="1" s="1"/>
  <c r="AU47" i="1"/>
  <c r="AS47" i="1"/>
  <c r="AQ47" i="1"/>
  <c r="BR47" i="1" s="1"/>
  <c r="AP47" i="1"/>
  <c r="BQ47" i="1" s="1"/>
  <c r="AO47" i="1"/>
  <c r="BP47" i="1" s="1"/>
  <c r="AN47" i="1"/>
  <c r="BO47" i="1" s="1"/>
  <c r="AM47" i="1"/>
  <c r="BN47" i="1" s="1"/>
  <c r="AL47" i="1"/>
  <c r="BM47" i="1" s="1"/>
  <c r="AK47" i="1"/>
  <c r="BL47" i="1" s="1"/>
  <c r="AJ47" i="1"/>
  <c r="BK47" i="1" s="1"/>
  <c r="AI47" i="1"/>
  <c r="BJ47" i="1" s="1"/>
  <c r="AH47" i="1"/>
  <c r="BI47" i="1" s="1"/>
  <c r="AE47" i="1"/>
  <c r="BF47" i="1" s="1"/>
  <c r="AD47" i="1"/>
  <c r="BE47" i="1" s="1"/>
  <c r="AU46" i="1"/>
  <c r="BV46" i="1" s="1"/>
  <c r="AS46" i="1"/>
  <c r="AQ46" i="1"/>
  <c r="BR46" i="1" s="1"/>
  <c r="AP46" i="1"/>
  <c r="BQ46" i="1" s="1"/>
  <c r="AO46" i="1"/>
  <c r="BP46" i="1" s="1"/>
  <c r="AN46" i="1"/>
  <c r="BO46" i="1" s="1"/>
  <c r="AM46" i="1"/>
  <c r="BN46" i="1" s="1"/>
  <c r="AL46" i="1"/>
  <c r="BM46" i="1" s="1"/>
  <c r="AK46" i="1"/>
  <c r="BL46" i="1" s="1"/>
  <c r="AJ46" i="1"/>
  <c r="BK46" i="1" s="1"/>
  <c r="AI46" i="1"/>
  <c r="BJ46" i="1" s="1"/>
  <c r="AH46" i="1"/>
  <c r="BI46" i="1" s="1"/>
  <c r="AE46" i="1"/>
  <c r="BF46" i="1" s="1"/>
  <c r="AD46" i="1"/>
  <c r="BE46" i="1" s="1"/>
  <c r="AU45" i="1"/>
  <c r="AS45" i="1"/>
  <c r="AQ45" i="1"/>
  <c r="BR45" i="1" s="1"/>
  <c r="AP45" i="1"/>
  <c r="BQ45" i="1" s="1"/>
  <c r="AO45" i="1"/>
  <c r="BP45" i="1" s="1"/>
  <c r="AN45" i="1"/>
  <c r="BO45" i="1" s="1"/>
  <c r="AM45" i="1"/>
  <c r="BN45" i="1" s="1"/>
  <c r="AL45" i="1"/>
  <c r="BM45" i="1" s="1"/>
  <c r="AK45" i="1"/>
  <c r="BL45" i="1" s="1"/>
  <c r="AJ45" i="1"/>
  <c r="BK45" i="1" s="1"/>
  <c r="AI45" i="1"/>
  <c r="BJ45" i="1" s="1"/>
  <c r="AH45" i="1"/>
  <c r="BI45" i="1" s="1"/>
  <c r="AE45" i="1"/>
  <c r="BF45" i="1" s="1"/>
  <c r="AD45" i="1"/>
  <c r="BE45" i="1" s="1"/>
  <c r="AU44" i="1"/>
  <c r="AS44" i="1"/>
  <c r="AQ44" i="1"/>
  <c r="BR44" i="1" s="1"/>
  <c r="AP44" i="1"/>
  <c r="BQ44" i="1" s="1"/>
  <c r="AO44" i="1"/>
  <c r="BP44" i="1" s="1"/>
  <c r="AN44" i="1"/>
  <c r="BO44" i="1" s="1"/>
  <c r="AM44" i="1"/>
  <c r="BN44" i="1" s="1"/>
  <c r="AL44" i="1"/>
  <c r="BM44" i="1" s="1"/>
  <c r="AK44" i="1"/>
  <c r="BL44" i="1" s="1"/>
  <c r="AJ44" i="1"/>
  <c r="BK44" i="1" s="1"/>
  <c r="AI44" i="1"/>
  <c r="BJ44" i="1" s="1"/>
  <c r="AH44" i="1"/>
  <c r="BI44" i="1" s="1"/>
  <c r="AE44" i="1"/>
  <c r="BF44" i="1" s="1"/>
  <c r="AD44" i="1"/>
  <c r="BE44" i="1" s="1"/>
  <c r="AU43" i="1"/>
  <c r="AS43" i="1"/>
  <c r="AQ43" i="1"/>
  <c r="BR43" i="1" s="1"/>
  <c r="AP43" i="1"/>
  <c r="BQ43" i="1" s="1"/>
  <c r="AO43" i="1"/>
  <c r="BP43" i="1" s="1"/>
  <c r="AN43" i="1"/>
  <c r="BO43" i="1" s="1"/>
  <c r="AM43" i="1"/>
  <c r="BN43" i="1" s="1"/>
  <c r="AL43" i="1"/>
  <c r="BM43" i="1" s="1"/>
  <c r="AK43" i="1"/>
  <c r="BL43" i="1" s="1"/>
  <c r="AJ43" i="1"/>
  <c r="BK43" i="1" s="1"/>
  <c r="AI43" i="1"/>
  <c r="BJ43" i="1" s="1"/>
  <c r="AH43" i="1"/>
  <c r="BI43" i="1" s="1"/>
  <c r="AE43" i="1"/>
  <c r="BF43" i="1" s="1"/>
  <c r="AD43" i="1"/>
  <c r="BE43" i="1" s="1"/>
  <c r="AU42" i="1"/>
  <c r="AS42" i="1"/>
  <c r="AQ42" i="1"/>
  <c r="BR42" i="1" s="1"/>
  <c r="AP42" i="1"/>
  <c r="BQ42" i="1" s="1"/>
  <c r="AO42" i="1"/>
  <c r="BP42" i="1" s="1"/>
  <c r="AN42" i="1"/>
  <c r="BO42" i="1" s="1"/>
  <c r="AM42" i="1"/>
  <c r="BN42" i="1" s="1"/>
  <c r="AL42" i="1"/>
  <c r="BM42" i="1" s="1"/>
  <c r="AK42" i="1"/>
  <c r="BL42" i="1" s="1"/>
  <c r="AJ42" i="1"/>
  <c r="BK42" i="1" s="1"/>
  <c r="AI42" i="1"/>
  <c r="BJ42" i="1" s="1"/>
  <c r="AH42" i="1"/>
  <c r="BI42" i="1" s="1"/>
  <c r="AE42" i="1"/>
  <c r="BF42" i="1" s="1"/>
  <c r="AD42" i="1"/>
  <c r="BE42" i="1" s="1"/>
  <c r="AU41" i="1"/>
  <c r="AS41" i="1"/>
  <c r="AQ41" i="1"/>
  <c r="BR41" i="1" s="1"/>
  <c r="AP41" i="1"/>
  <c r="BQ41" i="1" s="1"/>
  <c r="AO41" i="1"/>
  <c r="BP41" i="1" s="1"/>
  <c r="AN41" i="1"/>
  <c r="BO41" i="1" s="1"/>
  <c r="AM41" i="1"/>
  <c r="BN41" i="1" s="1"/>
  <c r="AL41" i="1"/>
  <c r="BM41" i="1" s="1"/>
  <c r="AK41" i="1"/>
  <c r="BL41" i="1" s="1"/>
  <c r="AJ41" i="1"/>
  <c r="BK41" i="1" s="1"/>
  <c r="AI41" i="1"/>
  <c r="BJ41" i="1" s="1"/>
  <c r="AH41" i="1"/>
  <c r="BI41" i="1" s="1"/>
  <c r="AE41" i="1"/>
  <c r="BF41" i="1" s="1"/>
  <c r="AD41" i="1"/>
  <c r="BE41" i="1" s="1"/>
  <c r="AU40" i="1"/>
  <c r="AS40" i="1"/>
  <c r="AQ40" i="1"/>
  <c r="BR40" i="1" s="1"/>
  <c r="AP40" i="1"/>
  <c r="BQ40" i="1" s="1"/>
  <c r="AO40" i="1"/>
  <c r="BP40" i="1" s="1"/>
  <c r="AN40" i="1"/>
  <c r="BO40" i="1" s="1"/>
  <c r="AM40" i="1"/>
  <c r="BN40" i="1" s="1"/>
  <c r="AL40" i="1"/>
  <c r="BM40" i="1" s="1"/>
  <c r="AK40" i="1"/>
  <c r="BL40" i="1" s="1"/>
  <c r="AJ40" i="1"/>
  <c r="BK40" i="1" s="1"/>
  <c r="AI40" i="1"/>
  <c r="BJ40" i="1" s="1"/>
  <c r="AH40" i="1"/>
  <c r="BI40" i="1" s="1"/>
  <c r="AE40" i="1"/>
  <c r="BF40" i="1" s="1"/>
  <c r="AD40" i="1"/>
  <c r="BE40" i="1" s="1"/>
  <c r="AU39" i="1"/>
  <c r="AS39" i="1"/>
  <c r="AQ39" i="1"/>
  <c r="BR39" i="1" s="1"/>
  <c r="AP39" i="1"/>
  <c r="BQ39" i="1" s="1"/>
  <c r="AO39" i="1"/>
  <c r="BP39" i="1" s="1"/>
  <c r="AN39" i="1"/>
  <c r="BO39" i="1" s="1"/>
  <c r="AM39" i="1"/>
  <c r="BN39" i="1" s="1"/>
  <c r="AL39" i="1"/>
  <c r="BM39" i="1" s="1"/>
  <c r="AK39" i="1"/>
  <c r="BL39" i="1" s="1"/>
  <c r="AJ39" i="1"/>
  <c r="BK39" i="1" s="1"/>
  <c r="AI39" i="1"/>
  <c r="BJ39" i="1" s="1"/>
  <c r="AH39" i="1"/>
  <c r="BI39" i="1" s="1"/>
  <c r="AE39" i="1"/>
  <c r="BF39" i="1" s="1"/>
  <c r="AD39" i="1"/>
  <c r="BE39" i="1" s="1"/>
  <c r="AU38" i="1"/>
  <c r="BV38" i="1" s="1"/>
  <c r="AS38" i="1"/>
  <c r="AQ38" i="1"/>
  <c r="BR38" i="1" s="1"/>
  <c r="AP38" i="1"/>
  <c r="BQ38" i="1" s="1"/>
  <c r="AO38" i="1"/>
  <c r="BP38" i="1" s="1"/>
  <c r="AN38" i="1"/>
  <c r="BO38" i="1" s="1"/>
  <c r="AM38" i="1"/>
  <c r="BN38" i="1" s="1"/>
  <c r="AL38" i="1"/>
  <c r="BM38" i="1" s="1"/>
  <c r="AK38" i="1"/>
  <c r="BL38" i="1" s="1"/>
  <c r="AJ38" i="1"/>
  <c r="BK38" i="1" s="1"/>
  <c r="AI38" i="1"/>
  <c r="BJ38" i="1" s="1"/>
  <c r="AH38" i="1"/>
  <c r="BI38" i="1" s="1"/>
  <c r="AE38" i="1"/>
  <c r="BF38" i="1" s="1"/>
  <c r="AD38" i="1"/>
  <c r="BE38" i="1" s="1"/>
  <c r="AU37" i="1"/>
  <c r="AS37" i="1"/>
  <c r="BT37" i="1" s="1"/>
  <c r="AQ37" i="1"/>
  <c r="BR37" i="1" s="1"/>
  <c r="AP37" i="1"/>
  <c r="BQ37" i="1" s="1"/>
  <c r="AO37" i="1"/>
  <c r="BP37" i="1" s="1"/>
  <c r="AN37" i="1"/>
  <c r="BO37" i="1" s="1"/>
  <c r="AM37" i="1"/>
  <c r="BN37" i="1" s="1"/>
  <c r="AL37" i="1"/>
  <c r="BM37" i="1" s="1"/>
  <c r="AK37" i="1"/>
  <c r="BL37" i="1" s="1"/>
  <c r="AJ37" i="1"/>
  <c r="BK37" i="1" s="1"/>
  <c r="AI37" i="1"/>
  <c r="BJ37" i="1" s="1"/>
  <c r="AH37" i="1"/>
  <c r="BI37" i="1" s="1"/>
  <c r="AE37" i="1"/>
  <c r="BF37" i="1" s="1"/>
  <c r="AD37" i="1"/>
  <c r="BE37" i="1" s="1"/>
  <c r="AU36" i="1"/>
  <c r="AS36" i="1"/>
  <c r="AQ36" i="1"/>
  <c r="BR36" i="1" s="1"/>
  <c r="AP36" i="1"/>
  <c r="BQ36" i="1" s="1"/>
  <c r="AO36" i="1"/>
  <c r="BP36" i="1" s="1"/>
  <c r="AN36" i="1"/>
  <c r="BO36" i="1" s="1"/>
  <c r="AM36" i="1"/>
  <c r="BN36" i="1" s="1"/>
  <c r="AL36" i="1"/>
  <c r="BM36" i="1" s="1"/>
  <c r="AK36" i="1"/>
  <c r="BL36" i="1" s="1"/>
  <c r="AJ36" i="1"/>
  <c r="BK36" i="1" s="1"/>
  <c r="AI36" i="1"/>
  <c r="BJ36" i="1" s="1"/>
  <c r="AH36" i="1"/>
  <c r="BI36" i="1" s="1"/>
  <c r="AE36" i="1"/>
  <c r="BF36" i="1" s="1"/>
  <c r="AD36" i="1"/>
  <c r="BE36" i="1" s="1"/>
  <c r="AU35" i="1"/>
  <c r="AS35" i="1"/>
  <c r="AQ35" i="1"/>
  <c r="BR35" i="1" s="1"/>
  <c r="AP35" i="1"/>
  <c r="BQ35" i="1" s="1"/>
  <c r="AO35" i="1"/>
  <c r="BP35" i="1" s="1"/>
  <c r="AN35" i="1"/>
  <c r="BO35" i="1" s="1"/>
  <c r="AM35" i="1"/>
  <c r="BN35" i="1" s="1"/>
  <c r="AL35" i="1"/>
  <c r="BM35" i="1" s="1"/>
  <c r="AK35" i="1"/>
  <c r="BL35" i="1" s="1"/>
  <c r="AJ35" i="1"/>
  <c r="BK35" i="1" s="1"/>
  <c r="AI35" i="1"/>
  <c r="BJ35" i="1" s="1"/>
  <c r="AH35" i="1"/>
  <c r="BI35" i="1" s="1"/>
  <c r="AE35" i="1"/>
  <c r="BF35" i="1" s="1"/>
  <c r="AD35" i="1"/>
  <c r="BE35" i="1" s="1"/>
  <c r="AU34" i="1"/>
  <c r="AS34" i="1"/>
  <c r="AQ34" i="1"/>
  <c r="BR34" i="1" s="1"/>
  <c r="AP34" i="1"/>
  <c r="BQ34" i="1" s="1"/>
  <c r="AO34" i="1"/>
  <c r="BP34" i="1" s="1"/>
  <c r="AN34" i="1"/>
  <c r="BO34" i="1" s="1"/>
  <c r="AM34" i="1"/>
  <c r="BN34" i="1" s="1"/>
  <c r="AL34" i="1"/>
  <c r="BM34" i="1" s="1"/>
  <c r="AK34" i="1"/>
  <c r="BL34" i="1" s="1"/>
  <c r="AJ34" i="1"/>
  <c r="BK34" i="1" s="1"/>
  <c r="AI34" i="1"/>
  <c r="BJ34" i="1" s="1"/>
  <c r="AH34" i="1"/>
  <c r="BI34" i="1" s="1"/>
  <c r="AE34" i="1"/>
  <c r="BF34" i="1" s="1"/>
  <c r="AD34" i="1"/>
  <c r="BE34" i="1" s="1"/>
  <c r="AU33" i="1"/>
  <c r="AS33" i="1"/>
  <c r="AQ33" i="1"/>
  <c r="BR33" i="1" s="1"/>
  <c r="AP33" i="1"/>
  <c r="BQ33" i="1" s="1"/>
  <c r="AO33" i="1"/>
  <c r="BP33" i="1" s="1"/>
  <c r="AN33" i="1"/>
  <c r="BO33" i="1" s="1"/>
  <c r="AM33" i="1"/>
  <c r="BN33" i="1" s="1"/>
  <c r="AL33" i="1"/>
  <c r="BM33" i="1" s="1"/>
  <c r="AK33" i="1"/>
  <c r="BL33" i="1" s="1"/>
  <c r="AJ33" i="1"/>
  <c r="BK33" i="1" s="1"/>
  <c r="AI33" i="1"/>
  <c r="BJ33" i="1" s="1"/>
  <c r="AH33" i="1"/>
  <c r="BI33" i="1" s="1"/>
  <c r="AE33" i="1"/>
  <c r="BF33" i="1" s="1"/>
  <c r="AD33" i="1"/>
  <c r="BE33" i="1" s="1"/>
  <c r="AU32" i="1"/>
  <c r="AS32" i="1"/>
  <c r="AQ32" i="1"/>
  <c r="BR32" i="1" s="1"/>
  <c r="AP32" i="1"/>
  <c r="BQ32" i="1" s="1"/>
  <c r="AO32" i="1"/>
  <c r="BP32" i="1" s="1"/>
  <c r="AN32" i="1"/>
  <c r="BO32" i="1" s="1"/>
  <c r="AM32" i="1"/>
  <c r="BN32" i="1" s="1"/>
  <c r="AL32" i="1"/>
  <c r="BM32" i="1" s="1"/>
  <c r="AK32" i="1"/>
  <c r="BL32" i="1" s="1"/>
  <c r="AJ32" i="1"/>
  <c r="BK32" i="1" s="1"/>
  <c r="AI32" i="1"/>
  <c r="BJ32" i="1" s="1"/>
  <c r="AH32" i="1"/>
  <c r="BI32" i="1" s="1"/>
  <c r="AE32" i="1"/>
  <c r="BF32" i="1" s="1"/>
  <c r="AD32" i="1"/>
  <c r="BE32" i="1" s="1"/>
  <c r="AU31" i="1"/>
  <c r="AS31" i="1"/>
  <c r="AQ31" i="1"/>
  <c r="BR31" i="1" s="1"/>
  <c r="AP31" i="1"/>
  <c r="BQ31" i="1" s="1"/>
  <c r="AO31" i="1"/>
  <c r="BP31" i="1" s="1"/>
  <c r="AN31" i="1"/>
  <c r="BO31" i="1" s="1"/>
  <c r="AM31" i="1"/>
  <c r="BN31" i="1" s="1"/>
  <c r="AL31" i="1"/>
  <c r="BM31" i="1" s="1"/>
  <c r="AK31" i="1"/>
  <c r="BL31" i="1" s="1"/>
  <c r="AJ31" i="1"/>
  <c r="BK31" i="1" s="1"/>
  <c r="AI31" i="1"/>
  <c r="BJ31" i="1" s="1"/>
  <c r="AH31" i="1"/>
  <c r="BI31" i="1" s="1"/>
  <c r="AE31" i="1"/>
  <c r="BF31" i="1" s="1"/>
  <c r="AD31" i="1"/>
  <c r="BE31" i="1" s="1"/>
  <c r="AU30" i="1"/>
  <c r="BV30" i="1" s="1"/>
  <c r="AS30" i="1"/>
  <c r="AQ30" i="1"/>
  <c r="BR30" i="1" s="1"/>
  <c r="AP30" i="1"/>
  <c r="BQ30" i="1" s="1"/>
  <c r="AO30" i="1"/>
  <c r="BP30" i="1" s="1"/>
  <c r="AN30" i="1"/>
  <c r="BO30" i="1" s="1"/>
  <c r="AM30" i="1"/>
  <c r="BN30" i="1" s="1"/>
  <c r="AL30" i="1"/>
  <c r="BM30" i="1" s="1"/>
  <c r="AK30" i="1"/>
  <c r="BL30" i="1" s="1"/>
  <c r="AJ30" i="1"/>
  <c r="BK30" i="1" s="1"/>
  <c r="AI30" i="1"/>
  <c r="BJ30" i="1" s="1"/>
  <c r="AH30" i="1"/>
  <c r="BI30" i="1" s="1"/>
  <c r="AE30" i="1"/>
  <c r="BF30" i="1" s="1"/>
  <c r="AD30" i="1"/>
  <c r="BE30" i="1" s="1"/>
  <c r="AU29" i="1"/>
  <c r="AS29" i="1"/>
  <c r="AQ29" i="1"/>
  <c r="BR29" i="1" s="1"/>
  <c r="AP29" i="1"/>
  <c r="BQ29" i="1" s="1"/>
  <c r="AO29" i="1"/>
  <c r="BP29" i="1" s="1"/>
  <c r="AN29" i="1"/>
  <c r="BO29" i="1" s="1"/>
  <c r="AM29" i="1"/>
  <c r="BN29" i="1" s="1"/>
  <c r="AL29" i="1"/>
  <c r="BM29" i="1" s="1"/>
  <c r="AK29" i="1"/>
  <c r="BL29" i="1" s="1"/>
  <c r="AJ29" i="1"/>
  <c r="BK29" i="1" s="1"/>
  <c r="AI29" i="1"/>
  <c r="BJ29" i="1" s="1"/>
  <c r="AH29" i="1"/>
  <c r="BI29" i="1" s="1"/>
  <c r="AE29" i="1"/>
  <c r="BF29" i="1" s="1"/>
  <c r="AD29" i="1"/>
  <c r="BE29" i="1" s="1"/>
  <c r="AU28" i="1"/>
  <c r="AS28" i="1"/>
  <c r="AQ28" i="1"/>
  <c r="BR28" i="1" s="1"/>
  <c r="AP28" i="1"/>
  <c r="BQ28" i="1" s="1"/>
  <c r="AO28" i="1"/>
  <c r="BP28" i="1" s="1"/>
  <c r="AN28" i="1"/>
  <c r="BO28" i="1" s="1"/>
  <c r="AM28" i="1"/>
  <c r="BN28" i="1" s="1"/>
  <c r="AL28" i="1"/>
  <c r="BM28" i="1" s="1"/>
  <c r="AK28" i="1"/>
  <c r="BL28" i="1" s="1"/>
  <c r="AJ28" i="1"/>
  <c r="BK28" i="1" s="1"/>
  <c r="AI28" i="1"/>
  <c r="BJ28" i="1" s="1"/>
  <c r="AH28" i="1"/>
  <c r="BI28" i="1" s="1"/>
  <c r="AE28" i="1"/>
  <c r="BF28" i="1" s="1"/>
  <c r="AD28" i="1"/>
  <c r="BE28" i="1" s="1"/>
  <c r="AU27" i="1"/>
  <c r="AS27" i="1"/>
  <c r="AQ27" i="1"/>
  <c r="BR27" i="1" s="1"/>
  <c r="AP27" i="1"/>
  <c r="BQ27" i="1" s="1"/>
  <c r="AO27" i="1"/>
  <c r="BP27" i="1" s="1"/>
  <c r="AN27" i="1"/>
  <c r="BO27" i="1" s="1"/>
  <c r="AM27" i="1"/>
  <c r="BN27" i="1" s="1"/>
  <c r="AL27" i="1"/>
  <c r="BM27" i="1" s="1"/>
  <c r="AK27" i="1"/>
  <c r="BL27" i="1" s="1"/>
  <c r="AJ27" i="1"/>
  <c r="BK27" i="1" s="1"/>
  <c r="AI27" i="1"/>
  <c r="BJ27" i="1" s="1"/>
  <c r="AH27" i="1"/>
  <c r="BI27" i="1" s="1"/>
  <c r="AE27" i="1"/>
  <c r="BF27" i="1" s="1"/>
  <c r="AD27" i="1"/>
  <c r="BE27" i="1" s="1"/>
  <c r="AU26" i="1"/>
  <c r="AS26" i="1"/>
  <c r="AQ26" i="1"/>
  <c r="BR26" i="1" s="1"/>
  <c r="AP26" i="1"/>
  <c r="BQ26" i="1" s="1"/>
  <c r="AO26" i="1"/>
  <c r="BP26" i="1" s="1"/>
  <c r="AN26" i="1"/>
  <c r="BO26" i="1" s="1"/>
  <c r="AM26" i="1"/>
  <c r="BN26" i="1" s="1"/>
  <c r="AL26" i="1"/>
  <c r="BM26" i="1" s="1"/>
  <c r="AK26" i="1"/>
  <c r="BL26" i="1" s="1"/>
  <c r="AJ26" i="1"/>
  <c r="BK26" i="1" s="1"/>
  <c r="AI26" i="1"/>
  <c r="BJ26" i="1" s="1"/>
  <c r="AH26" i="1"/>
  <c r="BI26" i="1" s="1"/>
  <c r="AE26" i="1"/>
  <c r="BF26" i="1" s="1"/>
  <c r="AD26" i="1"/>
  <c r="BE26" i="1" s="1"/>
  <c r="AU25" i="1"/>
  <c r="AS25" i="1"/>
  <c r="AQ25" i="1"/>
  <c r="BR25" i="1" s="1"/>
  <c r="AP25" i="1"/>
  <c r="BQ25" i="1" s="1"/>
  <c r="AO25" i="1"/>
  <c r="BP25" i="1" s="1"/>
  <c r="AN25" i="1"/>
  <c r="BO25" i="1" s="1"/>
  <c r="AM25" i="1"/>
  <c r="BN25" i="1" s="1"/>
  <c r="AL25" i="1"/>
  <c r="BM25" i="1" s="1"/>
  <c r="AK25" i="1"/>
  <c r="BL25" i="1" s="1"/>
  <c r="AJ25" i="1"/>
  <c r="BK25" i="1" s="1"/>
  <c r="AI25" i="1"/>
  <c r="BJ25" i="1" s="1"/>
  <c r="AH25" i="1"/>
  <c r="BI25" i="1" s="1"/>
  <c r="AE25" i="1"/>
  <c r="BF25" i="1" s="1"/>
  <c r="AD25" i="1"/>
  <c r="BE25" i="1" s="1"/>
  <c r="AU24" i="1"/>
  <c r="AS24" i="1"/>
  <c r="AQ24" i="1"/>
  <c r="BR24" i="1" s="1"/>
  <c r="AP24" i="1"/>
  <c r="BQ24" i="1" s="1"/>
  <c r="AO24" i="1"/>
  <c r="BP24" i="1" s="1"/>
  <c r="AN24" i="1"/>
  <c r="BO24" i="1" s="1"/>
  <c r="AM24" i="1"/>
  <c r="BN24" i="1" s="1"/>
  <c r="AL24" i="1"/>
  <c r="BM24" i="1" s="1"/>
  <c r="AK24" i="1"/>
  <c r="BL24" i="1" s="1"/>
  <c r="AJ24" i="1"/>
  <c r="BK24" i="1" s="1"/>
  <c r="AI24" i="1"/>
  <c r="BJ24" i="1" s="1"/>
  <c r="AH24" i="1"/>
  <c r="BI24" i="1" s="1"/>
  <c r="AE24" i="1"/>
  <c r="BF24" i="1" s="1"/>
  <c r="AD24" i="1"/>
  <c r="BE24" i="1" s="1"/>
  <c r="AU23" i="1"/>
  <c r="AS23" i="1"/>
  <c r="AQ23" i="1"/>
  <c r="BR23" i="1" s="1"/>
  <c r="AP23" i="1"/>
  <c r="BQ23" i="1" s="1"/>
  <c r="AO23" i="1"/>
  <c r="BP23" i="1" s="1"/>
  <c r="AN23" i="1"/>
  <c r="BO23" i="1" s="1"/>
  <c r="AM23" i="1"/>
  <c r="BN23" i="1" s="1"/>
  <c r="AL23" i="1"/>
  <c r="BM23" i="1" s="1"/>
  <c r="AK23" i="1"/>
  <c r="BL23" i="1" s="1"/>
  <c r="AJ23" i="1"/>
  <c r="BK23" i="1" s="1"/>
  <c r="AI23" i="1"/>
  <c r="BJ23" i="1" s="1"/>
  <c r="AH23" i="1"/>
  <c r="BI23" i="1" s="1"/>
  <c r="AE23" i="1"/>
  <c r="BF23" i="1" s="1"/>
  <c r="AD23" i="1"/>
  <c r="BE23" i="1" s="1"/>
  <c r="AU22" i="1"/>
  <c r="AS22" i="1"/>
  <c r="AQ22" i="1"/>
  <c r="BR22" i="1" s="1"/>
  <c r="AP22" i="1"/>
  <c r="BQ22" i="1" s="1"/>
  <c r="AO22" i="1"/>
  <c r="BP22" i="1" s="1"/>
  <c r="AN22" i="1"/>
  <c r="BO22" i="1" s="1"/>
  <c r="AM22" i="1"/>
  <c r="BN22" i="1" s="1"/>
  <c r="AL22" i="1"/>
  <c r="BM22" i="1" s="1"/>
  <c r="AK22" i="1"/>
  <c r="BL22" i="1" s="1"/>
  <c r="AJ22" i="1"/>
  <c r="BK22" i="1" s="1"/>
  <c r="AI22" i="1"/>
  <c r="BJ22" i="1" s="1"/>
  <c r="AH22" i="1"/>
  <c r="BI22" i="1" s="1"/>
  <c r="AE22" i="1"/>
  <c r="BF22" i="1" s="1"/>
  <c r="AD22" i="1"/>
  <c r="BE22" i="1" s="1"/>
  <c r="AU21" i="1"/>
  <c r="AS21" i="1"/>
  <c r="BT21" i="1" s="1"/>
  <c r="AQ21" i="1"/>
  <c r="BR21" i="1" s="1"/>
  <c r="AP21" i="1"/>
  <c r="BQ21" i="1" s="1"/>
  <c r="AO21" i="1"/>
  <c r="BP21" i="1" s="1"/>
  <c r="AN21" i="1"/>
  <c r="BO21" i="1" s="1"/>
  <c r="AM21" i="1"/>
  <c r="BN21" i="1" s="1"/>
  <c r="AL21" i="1"/>
  <c r="BM21" i="1" s="1"/>
  <c r="AK21" i="1"/>
  <c r="BL21" i="1" s="1"/>
  <c r="AJ21" i="1"/>
  <c r="BK21" i="1" s="1"/>
  <c r="AI21" i="1"/>
  <c r="BJ21" i="1" s="1"/>
  <c r="AH21" i="1"/>
  <c r="BI21" i="1" s="1"/>
  <c r="AE21" i="1"/>
  <c r="BF21" i="1" s="1"/>
  <c r="AD21" i="1"/>
  <c r="BE21" i="1" s="1"/>
  <c r="AU20" i="1"/>
  <c r="AS20" i="1"/>
  <c r="AQ20" i="1"/>
  <c r="BR20" i="1" s="1"/>
  <c r="AP20" i="1"/>
  <c r="BQ20" i="1" s="1"/>
  <c r="AO20" i="1"/>
  <c r="BP20" i="1" s="1"/>
  <c r="AN20" i="1"/>
  <c r="BO20" i="1" s="1"/>
  <c r="AM20" i="1"/>
  <c r="BN20" i="1" s="1"/>
  <c r="AL20" i="1"/>
  <c r="BM20" i="1" s="1"/>
  <c r="AK20" i="1"/>
  <c r="BL20" i="1" s="1"/>
  <c r="AJ20" i="1"/>
  <c r="BK20" i="1" s="1"/>
  <c r="AI20" i="1"/>
  <c r="BJ20" i="1" s="1"/>
  <c r="AH20" i="1"/>
  <c r="BI20" i="1" s="1"/>
  <c r="AE20" i="1"/>
  <c r="BF20" i="1" s="1"/>
  <c r="AD20" i="1"/>
  <c r="BE20" i="1" s="1"/>
  <c r="AU19" i="1"/>
  <c r="AS19" i="1"/>
  <c r="AQ19" i="1"/>
  <c r="BR19" i="1" s="1"/>
  <c r="AP19" i="1"/>
  <c r="BQ19" i="1" s="1"/>
  <c r="AO19" i="1"/>
  <c r="BP19" i="1" s="1"/>
  <c r="AN19" i="1"/>
  <c r="BO19" i="1" s="1"/>
  <c r="AM19" i="1"/>
  <c r="BN19" i="1" s="1"/>
  <c r="AL19" i="1"/>
  <c r="BM19" i="1" s="1"/>
  <c r="AK19" i="1"/>
  <c r="BL19" i="1" s="1"/>
  <c r="AJ19" i="1"/>
  <c r="BK19" i="1" s="1"/>
  <c r="AI19" i="1"/>
  <c r="BJ19" i="1" s="1"/>
  <c r="AH19" i="1"/>
  <c r="BI19" i="1" s="1"/>
  <c r="AE19" i="1"/>
  <c r="BF19" i="1" s="1"/>
  <c r="AD19" i="1"/>
  <c r="BE19" i="1" s="1"/>
  <c r="AU18" i="1"/>
  <c r="AS18" i="1"/>
  <c r="AQ18" i="1"/>
  <c r="BR18" i="1" s="1"/>
  <c r="AP18" i="1"/>
  <c r="BQ18" i="1" s="1"/>
  <c r="AO18" i="1"/>
  <c r="BP18" i="1" s="1"/>
  <c r="AN18" i="1"/>
  <c r="BO18" i="1" s="1"/>
  <c r="AM18" i="1"/>
  <c r="BN18" i="1" s="1"/>
  <c r="AL18" i="1"/>
  <c r="BM18" i="1" s="1"/>
  <c r="AK18" i="1"/>
  <c r="BL18" i="1" s="1"/>
  <c r="AJ18" i="1"/>
  <c r="BK18" i="1" s="1"/>
  <c r="AI18" i="1"/>
  <c r="BJ18" i="1" s="1"/>
  <c r="AH18" i="1"/>
  <c r="BI18" i="1" s="1"/>
  <c r="AE18" i="1"/>
  <c r="BF18" i="1" s="1"/>
  <c r="AD18" i="1"/>
  <c r="BE18" i="1" s="1"/>
  <c r="AU17" i="1"/>
  <c r="AS17" i="1"/>
  <c r="AQ17" i="1"/>
  <c r="AP17" i="1"/>
  <c r="AO17" i="1"/>
  <c r="AN17" i="1"/>
  <c r="AM17" i="1"/>
  <c r="AL17" i="1"/>
  <c r="AK17" i="1"/>
  <c r="AJ17" i="1"/>
  <c r="AI17" i="1"/>
  <c r="AH17" i="1"/>
  <c r="AE17" i="1"/>
  <c r="AD17" i="1"/>
  <c r="AU16" i="1"/>
  <c r="AS16" i="1"/>
  <c r="AQ16" i="1"/>
  <c r="BR16" i="1" s="1"/>
  <c r="AP16" i="1"/>
  <c r="BQ16" i="1" s="1"/>
  <c r="AO16" i="1"/>
  <c r="BP16" i="1" s="1"/>
  <c r="AN16" i="1"/>
  <c r="BO16" i="1" s="1"/>
  <c r="AM16" i="1"/>
  <c r="BN16" i="1" s="1"/>
  <c r="AL16" i="1"/>
  <c r="BM16" i="1" s="1"/>
  <c r="AK16" i="1"/>
  <c r="BL16" i="1" s="1"/>
  <c r="AJ16" i="1"/>
  <c r="BK16" i="1" s="1"/>
  <c r="AI16" i="1"/>
  <c r="BJ16" i="1" s="1"/>
  <c r="AH16" i="1"/>
  <c r="BI16" i="1" s="1"/>
  <c r="AE16" i="1"/>
  <c r="BF16" i="1" s="1"/>
  <c r="AD16" i="1"/>
  <c r="BE16" i="1" s="1"/>
  <c r="AU15" i="1"/>
  <c r="AS15" i="1"/>
  <c r="AQ15" i="1"/>
  <c r="BR15" i="1" s="1"/>
  <c r="AP15" i="1"/>
  <c r="BQ15" i="1" s="1"/>
  <c r="AO15" i="1"/>
  <c r="BP15" i="1" s="1"/>
  <c r="AN15" i="1"/>
  <c r="BO15" i="1" s="1"/>
  <c r="AM15" i="1"/>
  <c r="BN15" i="1" s="1"/>
  <c r="AL15" i="1"/>
  <c r="BM15" i="1" s="1"/>
  <c r="AK15" i="1"/>
  <c r="BL15" i="1" s="1"/>
  <c r="AJ15" i="1"/>
  <c r="BK15" i="1" s="1"/>
  <c r="AI15" i="1"/>
  <c r="BJ15" i="1" s="1"/>
  <c r="AH15" i="1"/>
  <c r="BI15" i="1" s="1"/>
  <c r="AE15" i="1"/>
  <c r="BF15" i="1" s="1"/>
  <c r="AD15" i="1"/>
  <c r="BE15" i="1" s="1"/>
  <c r="AU14" i="1"/>
  <c r="AS14" i="1"/>
  <c r="AQ14" i="1"/>
  <c r="BR14" i="1" s="1"/>
  <c r="AP14" i="1"/>
  <c r="BQ14" i="1" s="1"/>
  <c r="AO14" i="1"/>
  <c r="BP14" i="1" s="1"/>
  <c r="AN14" i="1"/>
  <c r="BO14" i="1" s="1"/>
  <c r="AM14" i="1"/>
  <c r="BN14" i="1" s="1"/>
  <c r="AL14" i="1"/>
  <c r="BM14" i="1" s="1"/>
  <c r="AK14" i="1"/>
  <c r="BL14" i="1" s="1"/>
  <c r="AJ14" i="1"/>
  <c r="BK14" i="1" s="1"/>
  <c r="AI14" i="1"/>
  <c r="BJ14" i="1" s="1"/>
  <c r="AH14" i="1"/>
  <c r="BI14" i="1" s="1"/>
  <c r="AE14" i="1"/>
  <c r="BF14" i="1" s="1"/>
  <c r="AD14" i="1"/>
  <c r="BE14" i="1" s="1"/>
  <c r="AU13" i="1"/>
  <c r="AS13" i="1"/>
  <c r="AQ13" i="1"/>
  <c r="BR13" i="1" s="1"/>
  <c r="AP13" i="1"/>
  <c r="BQ13" i="1" s="1"/>
  <c r="AO13" i="1"/>
  <c r="BP13" i="1" s="1"/>
  <c r="AN13" i="1"/>
  <c r="BO13" i="1" s="1"/>
  <c r="AM13" i="1"/>
  <c r="BN13" i="1" s="1"/>
  <c r="AL13" i="1"/>
  <c r="BM13" i="1" s="1"/>
  <c r="AK13" i="1"/>
  <c r="BL13" i="1" s="1"/>
  <c r="AJ13" i="1"/>
  <c r="BK13" i="1" s="1"/>
  <c r="AI13" i="1"/>
  <c r="BJ13" i="1" s="1"/>
  <c r="AH13" i="1"/>
  <c r="BI13" i="1" s="1"/>
  <c r="AE13" i="1"/>
  <c r="BF13" i="1" s="1"/>
  <c r="AD13" i="1"/>
  <c r="BE13" i="1" s="1"/>
  <c r="AU12" i="1"/>
  <c r="AS12" i="1"/>
  <c r="AQ12" i="1"/>
  <c r="BR12" i="1" s="1"/>
  <c r="AP12" i="1"/>
  <c r="BQ12" i="1" s="1"/>
  <c r="AO12" i="1"/>
  <c r="BP12" i="1" s="1"/>
  <c r="AN12" i="1"/>
  <c r="BO12" i="1" s="1"/>
  <c r="AM12" i="1"/>
  <c r="BN12" i="1" s="1"/>
  <c r="AL12" i="1"/>
  <c r="BM12" i="1" s="1"/>
  <c r="AK12" i="1"/>
  <c r="BL12" i="1" s="1"/>
  <c r="AJ12" i="1"/>
  <c r="BK12" i="1" s="1"/>
  <c r="AI12" i="1"/>
  <c r="BJ12" i="1" s="1"/>
  <c r="AH12" i="1"/>
  <c r="BI12" i="1" s="1"/>
  <c r="AE12" i="1"/>
  <c r="BF12" i="1" s="1"/>
  <c r="AD12" i="1"/>
  <c r="BE12" i="1" s="1"/>
  <c r="AU11" i="1"/>
  <c r="AS11" i="1"/>
  <c r="AQ11" i="1"/>
  <c r="BR11" i="1" s="1"/>
  <c r="AP11" i="1"/>
  <c r="BQ11" i="1" s="1"/>
  <c r="AO11" i="1"/>
  <c r="BP11" i="1" s="1"/>
  <c r="AN11" i="1"/>
  <c r="BO11" i="1" s="1"/>
  <c r="AM11" i="1"/>
  <c r="BN11" i="1" s="1"/>
  <c r="AL11" i="1"/>
  <c r="BM11" i="1" s="1"/>
  <c r="AK11" i="1"/>
  <c r="BL11" i="1" s="1"/>
  <c r="AJ11" i="1"/>
  <c r="BK11" i="1" s="1"/>
  <c r="AI11" i="1"/>
  <c r="BJ11" i="1" s="1"/>
  <c r="AH11" i="1"/>
  <c r="BI11" i="1" s="1"/>
  <c r="AE11" i="1"/>
  <c r="BF11" i="1" s="1"/>
  <c r="AD11" i="1"/>
  <c r="BE11" i="1" s="1"/>
  <c r="AU10" i="1"/>
  <c r="AS10" i="1"/>
  <c r="AQ10" i="1"/>
  <c r="BR10" i="1" s="1"/>
  <c r="AP10" i="1"/>
  <c r="BQ10" i="1" s="1"/>
  <c r="AO10" i="1"/>
  <c r="BP10" i="1" s="1"/>
  <c r="AN10" i="1"/>
  <c r="BO10" i="1" s="1"/>
  <c r="AM10" i="1"/>
  <c r="BN10" i="1" s="1"/>
  <c r="AL10" i="1"/>
  <c r="BM10" i="1" s="1"/>
  <c r="AK10" i="1"/>
  <c r="BL10" i="1" s="1"/>
  <c r="AJ10" i="1"/>
  <c r="BK10" i="1" s="1"/>
  <c r="AI10" i="1"/>
  <c r="BJ10" i="1" s="1"/>
  <c r="AH10" i="1"/>
  <c r="BI10" i="1" s="1"/>
  <c r="AE10" i="1"/>
  <c r="BF10" i="1" s="1"/>
  <c r="AD10" i="1"/>
  <c r="BE10" i="1" s="1"/>
  <c r="AU9" i="1"/>
  <c r="AS9" i="1"/>
  <c r="AQ9" i="1"/>
  <c r="BR9" i="1" s="1"/>
  <c r="AP9" i="1"/>
  <c r="BQ9" i="1" s="1"/>
  <c r="AO9" i="1"/>
  <c r="BP9" i="1" s="1"/>
  <c r="AN9" i="1"/>
  <c r="BO9" i="1" s="1"/>
  <c r="AM9" i="1"/>
  <c r="BN9" i="1" s="1"/>
  <c r="AL9" i="1"/>
  <c r="BM9" i="1" s="1"/>
  <c r="AK9" i="1"/>
  <c r="BL9" i="1" s="1"/>
  <c r="AJ9" i="1"/>
  <c r="BK9" i="1" s="1"/>
  <c r="AI9" i="1"/>
  <c r="BJ9" i="1" s="1"/>
  <c r="AH9" i="1"/>
  <c r="BI9" i="1" s="1"/>
  <c r="AE9" i="1"/>
  <c r="BF9" i="1" s="1"/>
  <c r="AD9" i="1"/>
  <c r="BE9" i="1" s="1"/>
  <c r="AU8" i="1"/>
  <c r="AS8" i="1"/>
  <c r="AQ8" i="1"/>
  <c r="BR8" i="1" s="1"/>
  <c r="AP8" i="1"/>
  <c r="BQ8" i="1" s="1"/>
  <c r="AO8" i="1"/>
  <c r="BP8" i="1" s="1"/>
  <c r="AN8" i="1"/>
  <c r="BO8" i="1" s="1"/>
  <c r="AM8" i="1"/>
  <c r="BN8" i="1" s="1"/>
  <c r="AL8" i="1"/>
  <c r="BM8" i="1" s="1"/>
  <c r="AK8" i="1"/>
  <c r="BL8" i="1" s="1"/>
  <c r="AJ8" i="1"/>
  <c r="BK8" i="1" s="1"/>
  <c r="AI8" i="1"/>
  <c r="BJ8" i="1" s="1"/>
  <c r="AH8" i="1"/>
  <c r="BI8" i="1" s="1"/>
  <c r="AE8" i="1"/>
  <c r="BF8" i="1" s="1"/>
  <c r="AD8" i="1"/>
  <c r="BE8" i="1" s="1"/>
  <c r="AU7" i="1"/>
  <c r="AS7" i="1"/>
  <c r="AQ7" i="1"/>
  <c r="BR7" i="1" s="1"/>
  <c r="AP7" i="1"/>
  <c r="BQ7" i="1" s="1"/>
  <c r="AO7" i="1"/>
  <c r="BP7" i="1" s="1"/>
  <c r="AN7" i="1"/>
  <c r="BO7" i="1" s="1"/>
  <c r="AM7" i="1"/>
  <c r="BN7" i="1" s="1"/>
  <c r="AL7" i="1"/>
  <c r="BM7" i="1" s="1"/>
  <c r="AK7" i="1"/>
  <c r="BL7" i="1" s="1"/>
  <c r="AJ7" i="1"/>
  <c r="BK7" i="1" s="1"/>
  <c r="AI7" i="1"/>
  <c r="BJ7" i="1" s="1"/>
  <c r="AH7" i="1"/>
  <c r="BI7" i="1" s="1"/>
  <c r="AE7" i="1"/>
  <c r="BF7" i="1" s="1"/>
  <c r="AD7" i="1"/>
  <c r="BE7" i="1" s="1"/>
  <c r="AU6" i="1"/>
  <c r="AS6" i="1"/>
  <c r="AQ6" i="1"/>
  <c r="BR6" i="1" s="1"/>
  <c r="AP6" i="1"/>
  <c r="BQ6" i="1" s="1"/>
  <c r="AO6" i="1"/>
  <c r="BP6" i="1" s="1"/>
  <c r="AN6" i="1"/>
  <c r="BO6" i="1" s="1"/>
  <c r="AM6" i="1"/>
  <c r="BN6" i="1" s="1"/>
  <c r="AL6" i="1"/>
  <c r="BM6" i="1" s="1"/>
  <c r="AK6" i="1"/>
  <c r="BL6" i="1" s="1"/>
  <c r="AJ6" i="1"/>
  <c r="BK6" i="1" s="1"/>
  <c r="AI6" i="1"/>
  <c r="BJ6" i="1" s="1"/>
  <c r="AH6" i="1"/>
  <c r="BI6" i="1" s="1"/>
  <c r="AE6" i="1"/>
  <c r="BF6" i="1" s="1"/>
  <c r="AD6" i="1"/>
  <c r="BE6" i="1" s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CC5" i="1" l="1"/>
  <c r="CB5" i="1"/>
  <c r="CD5" i="1" s="1"/>
  <c r="AV12" i="1"/>
  <c r="BW12" i="1" s="1"/>
  <c r="BV12" i="1"/>
  <c r="AV20" i="1"/>
  <c r="BW20" i="1" s="1"/>
  <c r="BV20" i="1"/>
  <c r="AV60" i="1"/>
  <c r="BW60" i="1" s="1"/>
  <c r="BV60" i="1"/>
  <c r="AV68" i="1"/>
  <c r="BW68" i="1" s="1"/>
  <c r="BV68" i="1"/>
  <c r="AV92" i="1"/>
  <c r="BW92" i="1" s="1"/>
  <c r="BV92" i="1"/>
  <c r="AV108" i="1"/>
  <c r="BW108" i="1" s="1"/>
  <c r="BV108" i="1"/>
  <c r="AV97" i="1"/>
  <c r="BW97" i="1" s="1"/>
  <c r="BV97" i="1"/>
  <c r="AT24" i="1"/>
  <c r="BU24" i="1" s="1"/>
  <c r="CB24" i="1" s="1"/>
  <c r="BT24" i="1"/>
  <c r="AV113" i="1"/>
  <c r="BW113" i="1" s="1"/>
  <c r="BV113" i="1"/>
  <c r="AV129" i="1"/>
  <c r="BW129" i="1" s="1"/>
  <c r="BV129" i="1"/>
  <c r="AV185" i="1"/>
  <c r="BW185" i="1" s="1"/>
  <c r="BV185" i="1"/>
  <c r="AV105" i="1"/>
  <c r="BW105" i="1" s="1"/>
  <c r="BV105" i="1"/>
  <c r="AV161" i="1"/>
  <c r="BW161" i="1" s="1"/>
  <c r="BV161" i="1"/>
  <c r="AV273" i="1"/>
  <c r="BW273" i="1" s="1"/>
  <c r="BV273" i="1"/>
  <c r="AV52" i="1"/>
  <c r="BW52" i="1" s="1"/>
  <c r="BV52" i="1"/>
  <c r="AV76" i="1"/>
  <c r="BW76" i="1" s="1"/>
  <c r="BV76" i="1"/>
  <c r="AV84" i="1"/>
  <c r="BW84" i="1" s="1"/>
  <c r="BV84" i="1"/>
  <c r="AV100" i="1"/>
  <c r="BW100" i="1" s="1"/>
  <c r="BV100" i="1"/>
  <c r="AV121" i="1"/>
  <c r="BW121" i="1" s="1"/>
  <c r="BV121" i="1"/>
  <c r="AV201" i="1"/>
  <c r="BW201" i="1" s="1"/>
  <c r="BV201" i="1"/>
  <c r="AT16" i="1"/>
  <c r="BU16" i="1" s="1"/>
  <c r="CB16" i="1" s="1"/>
  <c r="BT16" i="1"/>
  <c r="AT80" i="1"/>
  <c r="BU80" i="1" s="1"/>
  <c r="CB80" i="1" s="1"/>
  <c r="BT80" i="1"/>
  <c r="AV44" i="1"/>
  <c r="BW44" i="1" s="1"/>
  <c r="BV44" i="1"/>
  <c r="AV145" i="1"/>
  <c r="BW145" i="1" s="1"/>
  <c r="BV145" i="1"/>
  <c r="AV177" i="1"/>
  <c r="BW177" i="1" s="1"/>
  <c r="BV177" i="1"/>
  <c r="AV28" i="1"/>
  <c r="BW28" i="1" s="1"/>
  <c r="BV28" i="1"/>
  <c r="AV36" i="1"/>
  <c r="BW36" i="1" s="1"/>
  <c r="BV36" i="1"/>
  <c r="AV9" i="1"/>
  <c r="BW9" i="1" s="1"/>
  <c r="BV9" i="1"/>
  <c r="AV89" i="1"/>
  <c r="BW89" i="1" s="1"/>
  <c r="BV89" i="1"/>
  <c r="AV153" i="1"/>
  <c r="BW153" i="1" s="1"/>
  <c r="BV153" i="1"/>
  <c r="AV249" i="1"/>
  <c r="BW249" i="1" s="1"/>
  <c r="BV249" i="1"/>
  <c r="AV257" i="1"/>
  <c r="BW257" i="1" s="1"/>
  <c r="BV257" i="1"/>
  <c r="AV289" i="1"/>
  <c r="BW289" i="1" s="1"/>
  <c r="BV289" i="1"/>
  <c r="AV297" i="1"/>
  <c r="BW297" i="1" s="1"/>
  <c r="BV297" i="1"/>
  <c r="AV305" i="1"/>
  <c r="BW305" i="1" s="1"/>
  <c r="BV305" i="1"/>
  <c r="AV313" i="1"/>
  <c r="BW313" i="1" s="1"/>
  <c r="BV313" i="1"/>
  <c r="AV321" i="1"/>
  <c r="BW321" i="1" s="1"/>
  <c r="BV321" i="1"/>
  <c r="AV329" i="1"/>
  <c r="BW329" i="1" s="1"/>
  <c r="BV329" i="1"/>
  <c r="AV337" i="1"/>
  <c r="BW337" i="1" s="1"/>
  <c r="BV337" i="1"/>
  <c r="AV345" i="1"/>
  <c r="BW345" i="1" s="1"/>
  <c r="BV345" i="1"/>
  <c r="AV353" i="1"/>
  <c r="BW353" i="1" s="1"/>
  <c r="BV353" i="1"/>
  <c r="AV361" i="1"/>
  <c r="BW361" i="1" s="1"/>
  <c r="BV361" i="1"/>
  <c r="AV369" i="1"/>
  <c r="BW369" i="1" s="1"/>
  <c r="BV369" i="1"/>
  <c r="AV377" i="1"/>
  <c r="BW377" i="1" s="1"/>
  <c r="BV377" i="1"/>
  <c r="AV385" i="1"/>
  <c r="BW385" i="1" s="1"/>
  <c r="BV385" i="1"/>
  <c r="AV393" i="1"/>
  <c r="BW393" i="1" s="1"/>
  <c r="BV393" i="1"/>
  <c r="AV401" i="1"/>
  <c r="BW401" i="1" s="1"/>
  <c r="BV401" i="1"/>
  <c r="AV409" i="1"/>
  <c r="BW409" i="1" s="1"/>
  <c r="BV409" i="1"/>
  <c r="AV417" i="1"/>
  <c r="AV425" i="1"/>
  <c r="BW425" i="1" s="1"/>
  <c r="BV425" i="1"/>
  <c r="AV433" i="1"/>
  <c r="BW433" i="1" s="1"/>
  <c r="BV433" i="1"/>
  <c r="AV441" i="1"/>
  <c r="BW441" i="1" s="1"/>
  <c r="BV441" i="1"/>
  <c r="AV449" i="1"/>
  <c r="BW449" i="1" s="1"/>
  <c r="BV449" i="1"/>
  <c r="AV457" i="1"/>
  <c r="BW457" i="1" s="1"/>
  <c r="BV457" i="1"/>
  <c r="AV465" i="1"/>
  <c r="BW465" i="1" s="1"/>
  <c r="BV465" i="1"/>
  <c r="AV473" i="1"/>
  <c r="BW473" i="1" s="1"/>
  <c r="BV473" i="1"/>
  <c r="AV481" i="1"/>
  <c r="BW481" i="1" s="1"/>
  <c r="BV481" i="1"/>
  <c r="AV489" i="1"/>
  <c r="BW489" i="1" s="1"/>
  <c r="BV489" i="1"/>
  <c r="AV497" i="1"/>
  <c r="BW497" i="1" s="1"/>
  <c r="BV497" i="1"/>
  <c r="AV505" i="1"/>
  <c r="AV513" i="1"/>
  <c r="BW513" i="1" s="1"/>
  <c r="BV513" i="1"/>
  <c r="AV521" i="1"/>
  <c r="AV529" i="1"/>
  <c r="BW529" i="1" s="1"/>
  <c r="BV529" i="1"/>
  <c r="AV537" i="1"/>
  <c r="BW537" i="1" s="1"/>
  <c r="BV537" i="1"/>
  <c r="AV545" i="1"/>
  <c r="BW545" i="1" s="1"/>
  <c r="BV545" i="1"/>
  <c r="AV553" i="1"/>
  <c r="BW553" i="1" s="1"/>
  <c r="BV553" i="1"/>
  <c r="AV561" i="1"/>
  <c r="BW561" i="1" s="1"/>
  <c r="BV561" i="1"/>
  <c r="AV569" i="1"/>
  <c r="BW569" i="1" s="1"/>
  <c r="BV569" i="1"/>
  <c r="AV577" i="1"/>
  <c r="BW577" i="1" s="1"/>
  <c r="BV577" i="1"/>
  <c r="AV585" i="1"/>
  <c r="BW585" i="1" s="1"/>
  <c r="BV585" i="1"/>
  <c r="AV593" i="1"/>
  <c r="BW593" i="1" s="1"/>
  <c r="BV593" i="1"/>
  <c r="AV601" i="1"/>
  <c r="BW601" i="1" s="1"/>
  <c r="BV601" i="1"/>
  <c r="AV609" i="1"/>
  <c r="BW609" i="1" s="1"/>
  <c r="BV609" i="1"/>
  <c r="AV617" i="1"/>
  <c r="BW617" i="1" s="1"/>
  <c r="BV617" i="1"/>
  <c r="AV625" i="1"/>
  <c r="BW625" i="1" s="1"/>
  <c r="BV625" i="1"/>
  <c r="AV633" i="1"/>
  <c r="BW633" i="1" s="1"/>
  <c r="BV633" i="1"/>
  <c r="AV641" i="1"/>
  <c r="BW641" i="1" s="1"/>
  <c r="BV641" i="1"/>
  <c r="AV649" i="1"/>
  <c r="BW649" i="1" s="1"/>
  <c r="BV649" i="1"/>
  <c r="AV657" i="1"/>
  <c r="BW657" i="1" s="1"/>
  <c r="BV657" i="1"/>
  <c r="AV665" i="1"/>
  <c r="BW665" i="1" s="1"/>
  <c r="BV665" i="1"/>
  <c r="AV673" i="1"/>
  <c r="BW673" i="1" s="1"/>
  <c r="BV673" i="1"/>
  <c r="AV681" i="1"/>
  <c r="BW681" i="1" s="1"/>
  <c r="BV681" i="1"/>
  <c r="AV689" i="1"/>
  <c r="BW689" i="1" s="1"/>
  <c r="BV689" i="1"/>
  <c r="AV697" i="1"/>
  <c r="BW697" i="1" s="1"/>
  <c r="BV697" i="1"/>
  <c r="AV705" i="1"/>
  <c r="BW705" i="1" s="1"/>
  <c r="BV705" i="1"/>
  <c r="AV713" i="1"/>
  <c r="BW713" i="1" s="1"/>
  <c r="BV713" i="1"/>
  <c r="AV41" i="1"/>
  <c r="BW41" i="1" s="1"/>
  <c r="BV41" i="1"/>
  <c r="AT56" i="1"/>
  <c r="BU56" i="1" s="1"/>
  <c r="CB56" i="1" s="1"/>
  <c r="BT56" i="1"/>
  <c r="AT72" i="1"/>
  <c r="BU72" i="1" s="1"/>
  <c r="CB72" i="1" s="1"/>
  <c r="BT72" i="1"/>
  <c r="AT184" i="1"/>
  <c r="BU184" i="1" s="1"/>
  <c r="CB184" i="1" s="1"/>
  <c r="BT184" i="1"/>
  <c r="AT240" i="1"/>
  <c r="BU240" i="1" s="1"/>
  <c r="CB240" i="1" s="1"/>
  <c r="BT240" i="1"/>
  <c r="AT248" i="1"/>
  <c r="BU248" i="1" s="1"/>
  <c r="BT248" i="1"/>
  <c r="AT288" i="1"/>
  <c r="BU288" i="1" s="1"/>
  <c r="CB288" i="1" s="1"/>
  <c r="BT288" i="1"/>
  <c r="AT312" i="1"/>
  <c r="BU312" i="1" s="1"/>
  <c r="CB312" i="1" s="1"/>
  <c r="BT312" i="1"/>
  <c r="AT328" i="1"/>
  <c r="BU328" i="1" s="1"/>
  <c r="CB328" i="1" s="1"/>
  <c r="BT328" i="1"/>
  <c r="AT336" i="1"/>
  <c r="BU336" i="1" s="1"/>
  <c r="CB336" i="1" s="1"/>
  <c r="BT336" i="1"/>
  <c r="AT344" i="1"/>
  <c r="BU344" i="1" s="1"/>
  <c r="CB344" i="1" s="1"/>
  <c r="BT344" i="1"/>
  <c r="AT352" i="1"/>
  <c r="BU352" i="1" s="1"/>
  <c r="CB352" i="1" s="1"/>
  <c r="BT352" i="1"/>
  <c r="AT360" i="1"/>
  <c r="BU360" i="1" s="1"/>
  <c r="CB360" i="1" s="1"/>
  <c r="BT360" i="1"/>
  <c r="AT368" i="1"/>
  <c r="BU368" i="1" s="1"/>
  <c r="CB368" i="1" s="1"/>
  <c r="BT368" i="1"/>
  <c r="AT376" i="1"/>
  <c r="BU376" i="1" s="1"/>
  <c r="CB376" i="1" s="1"/>
  <c r="BT376" i="1"/>
  <c r="AT384" i="1"/>
  <c r="BU384" i="1" s="1"/>
  <c r="CB384" i="1" s="1"/>
  <c r="BT384" i="1"/>
  <c r="AT392" i="1"/>
  <c r="BU392" i="1" s="1"/>
  <c r="BT392" i="1"/>
  <c r="AT400" i="1"/>
  <c r="BU400" i="1" s="1"/>
  <c r="CB400" i="1" s="1"/>
  <c r="BT400" i="1"/>
  <c r="AT408" i="1"/>
  <c r="BU408" i="1" s="1"/>
  <c r="CB408" i="1" s="1"/>
  <c r="BT408" i="1"/>
  <c r="AT416" i="1"/>
  <c r="BU416" i="1" s="1"/>
  <c r="BT416" i="1"/>
  <c r="AT424" i="1"/>
  <c r="BU424" i="1" s="1"/>
  <c r="CB424" i="1" s="1"/>
  <c r="BT424" i="1"/>
  <c r="AT432" i="1"/>
  <c r="BU432" i="1" s="1"/>
  <c r="CB432" i="1" s="1"/>
  <c r="BT432" i="1"/>
  <c r="AT440" i="1"/>
  <c r="BU440" i="1" s="1"/>
  <c r="BT440" i="1"/>
  <c r="AT448" i="1"/>
  <c r="BU448" i="1" s="1"/>
  <c r="CB448" i="1" s="1"/>
  <c r="BT448" i="1"/>
  <c r="AT456" i="1"/>
  <c r="BU456" i="1" s="1"/>
  <c r="BT456" i="1"/>
  <c r="AT464" i="1"/>
  <c r="BU464" i="1" s="1"/>
  <c r="CB464" i="1" s="1"/>
  <c r="BT464" i="1"/>
  <c r="AT472" i="1"/>
  <c r="BU472" i="1" s="1"/>
  <c r="CB472" i="1" s="1"/>
  <c r="BT472" i="1"/>
  <c r="AT480" i="1"/>
  <c r="BU480" i="1" s="1"/>
  <c r="CB480" i="1" s="1"/>
  <c r="BT480" i="1"/>
  <c r="AT488" i="1"/>
  <c r="BU488" i="1" s="1"/>
  <c r="CB488" i="1" s="1"/>
  <c r="BT488" i="1"/>
  <c r="AT496" i="1"/>
  <c r="BU496" i="1" s="1"/>
  <c r="BT496" i="1"/>
  <c r="AT504" i="1"/>
  <c r="BU504" i="1" s="1"/>
  <c r="CB504" i="1" s="1"/>
  <c r="BT504" i="1"/>
  <c r="AT512" i="1"/>
  <c r="BU512" i="1" s="1"/>
  <c r="BT512" i="1"/>
  <c r="AT520" i="1"/>
  <c r="BU520" i="1" s="1"/>
  <c r="BT520" i="1"/>
  <c r="AT528" i="1"/>
  <c r="BU528" i="1" s="1"/>
  <c r="BT528" i="1"/>
  <c r="AT536" i="1"/>
  <c r="BU536" i="1" s="1"/>
  <c r="BT536" i="1"/>
  <c r="AT544" i="1"/>
  <c r="BU544" i="1" s="1"/>
  <c r="CB544" i="1" s="1"/>
  <c r="BT544" i="1"/>
  <c r="AT552" i="1"/>
  <c r="BU552" i="1" s="1"/>
  <c r="CB552" i="1" s="1"/>
  <c r="BT552" i="1"/>
  <c r="AT560" i="1"/>
  <c r="BU560" i="1" s="1"/>
  <c r="CB560" i="1" s="1"/>
  <c r="BT560" i="1"/>
  <c r="AT568" i="1"/>
  <c r="BU568" i="1" s="1"/>
  <c r="CB568" i="1" s="1"/>
  <c r="BT568" i="1"/>
  <c r="AT576" i="1"/>
  <c r="BU576" i="1" s="1"/>
  <c r="BT576" i="1"/>
  <c r="AT584" i="1"/>
  <c r="BU584" i="1" s="1"/>
  <c r="CB584" i="1" s="1"/>
  <c r="BT584" i="1"/>
  <c r="AT592" i="1"/>
  <c r="BU592" i="1" s="1"/>
  <c r="CB592" i="1" s="1"/>
  <c r="BT592" i="1"/>
  <c r="AT600" i="1"/>
  <c r="BU600" i="1" s="1"/>
  <c r="CB600" i="1" s="1"/>
  <c r="BT600" i="1"/>
  <c r="AT608" i="1"/>
  <c r="BU608" i="1" s="1"/>
  <c r="CB608" i="1" s="1"/>
  <c r="BT608" i="1"/>
  <c r="AT616" i="1"/>
  <c r="BU616" i="1" s="1"/>
  <c r="CB616" i="1" s="1"/>
  <c r="BT616" i="1"/>
  <c r="AT624" i="1"/>
  <c r="BU624" i="1" s="1"/>
  <c r="CB624" i="1" s="1"/>
  <c r="BT624" i="1"/>
  <c r="AT632" i="1"/>
  <c r="BU632" i="1" s="1"/>
  <c r="CB632" i="1" s="1"/>
  <c r="BT632" i="1"/>
  <c r="AT640" i="1"/>
  <c r="BU640" i="1" s="1"/>
  <c r="BT640" i="1"/>
  <c r="AT648" i="1"/>
  <c r="BU648" i="1" s="1"/>
  <c r="CB648" i="1" s="1"/>
  <c r="BT648" i="1"/>
  <c r="AT656" i="1"/>
  <c r="BU656" i="1" s="1"/>
  <c r="CB656" i="1" s="1"/>
  <c r="BT656" i="1"/>
  <c r="AT664" i="1"/>
  <c r="BU664" i="1" s="1"/>
  <c r="CB664" i="1" s="1"/>
  <c r="BT664" i="1"/>
  <c r="AT672" i="1"/>
  <c r="BU672" i="1" s="1"/>
  <c r="BT672" i="1"/>
  <c r="AT680" i="1"/>
  <c r="BU680" i="1" s="1"/>
  <c r="CB680" i="1" s="1"/>
  <c r="BT680" i="1"/>
  <c r="AT688" i="1"/>
  <c r="BU688" i="1" s="1"/>
  <c r="BT688" i="1"/>
  <c r="AT696" i="1"/>
  <c r="BU696" i="1" s="1"/>
  <c r="BT696" i="1"/>
  <c r="AT704" i="1"/>
  <c r="BU704" i="1" s="1"/>
  <c r="BT704" i="1"/>
  <c r="AT712" i="1"/>
  <c r="BU712" i="1" s="1"/>
  <c r="CB712" i="1" s="1"/>
  <c r="BT712" i="1"/>
  <c r="AV49" i="1"/>
  <c r="BW49" i="1" s="1"/>
  <c r="BV49" i="1"/>
  <c r="AV57" i="1"/>
  <c r="BW57" i="1" s="1"/>
  <c r="BV57" i="1"/>
  <c r="AV73" i="1"/>
  <c r="BW73" i="1" s="1"/>
  <c r="BV73" i="1"/>
  <c r="AT32" i="1"/>
  <c r="BU32" i="1" s="1"/>
  <c r="BT32" i="1"/>
  <c r="AT40" i="1"/>
  <c r="BU40" i="1" s="1"/>
  <c r="BT40" i="1"/>
  <c r="AT192" i="1"/>
  <c r="AT256" i="1"/>
  <c r="BU256" i="1" s="1"/>
  <c r="CB256" i="1" s="1"/>
  <c r="BT256" i="1"/>
  <c r="AV176" i="1"/>
  <c r="BW176" i="1" s="1"/>
  <c r="BV176" i="1"/>
  <c r="AV216" i="1"/>
  <c r="BW216" i="1" s="1"/>
  <c r="BV216" i="1"/>
  <c r="AV248" i="1"/>
  <c r="BW248" i="1" s="1"/>
  <c r="BV248" i="1"/>
  <c r="AV256" i="1"/>
  <c r="BW256" i="1" s="1"/>
  <c r="BV256" i="1"/>
  <c r="AV264" i="1"/>
  <c r="BW264" i="1" s="1"/>
  <c r="BV264" i="1"/>
  <c r="AV280" i="1"/>
  <c r="BW280" i="1" s="1"/>
  <c r="BV280" i="1"/>
  <c r="AV288" i="1"/>
  <c r="BW288" i="1" s="1"/>
  <c r="BV288" i="1"/>
  <c r="AV296" i="1"/>
  <c r="BW296" i="1" s="1"/>
  <c r="BV296" i="1"/>
  <c r="AV304" i="1"/>
  <c r="BW304" i="1" s="1"/>
  <c r="BV304" i="1"/>
  <c r="AV312" i="1"/>
  <c r="BW312" i="1" s="1"/>
  <c r="BV312" i="1"/>
  <c r="AV320" i="1"/>
  <c r="BW320" i="1" s="1"/>
  <c r="BV320" i="1"/>
  <c r="AV328" i="1"/>
  <c r="BW328" i="1" s="1"/>
  <c r="BV328" i="1"/>
  <c r="AV336" i="1"/>
  <c r="BW336" i="1" s="1"/>
  <c r="BV336" i="1"/>
  <c r="AV344" i="1"/>
  <c r="BW344" i="1" s="1"/>
  <c r="BV344" i="1"/>
  <c r="AV352" i="1"/>
  <c r="BW352" i="1" s="1"/>
  <c r="BV352" i="1"/>
  <c r="AV360" i="1"/>
  <c r="BW360" i="1" s="1"/>
  <c r="BV360" i="1"/>
  <c r="AV368" i="1"/>
  <c r="BW368" i="1" s="1"/>
  <c r="BV368" i="1"/>
  <c r="AV376" i="1"/>
  <c r="BW376" i="1" s="1"/>
  <c r="BV376" i="1"/>
  <c r="AV384" i="1"/>
  <c r="BW384" i="1" s="1"/>
  <c r="BV384" i="1"/>
  <c r="AV392" i="1"/>
  <c r="BW392" i="1" s="1"/>
  <c r="BV392" i="1"/>
  <c r="AV400" i="1"/>
  <c r="BW400" i="1" s="1"/>
  <c r="BV400" i="1"/>
  <c r="AV408" i="1"/>
  <c r="BW408" i="1" s="1"/>
  <c r="BV408" i="1"/>
  <c r="AV416" i="1"/>
  <c r="BW416" i="1" s="1"/>
  <c r="BV416" i="1"/>
  <c r="AV424" i="1"/>
  <c r="BW424" i="1" s="1"/>
  <c r="BV424" i="1"/>
  <c r="AV432" i="1"/>
  <c r="BW432" i="1" s="1"/>
  <c r="BV432" i="1"/>
  <c r="AV440" i="1"/>
  <c r="BW440" i="1" s="1"/>
  <c r="BV440" i="1"/>
  <c r="AV448" i="1"/>
  <c r="BW448" i="1" s="1"/>
  <c r="BV448" i="1"/>
  <c r="AV456" i="1"/>
  <c r="BW456" i="1" s="1"/>
  <c r="BV456" i="1"/>
  <c r="AV464" i="1"/>
  <c r="BW464" i="1" s="1"/>
  <c r="BV464" i="1"/>
  <c r="AV193" i="1"/>
  <c r="BW193" i="1" s="1"/>
  <c r="BV193" i="1"/>
  <c r="AV209" i="1"/>
  <c r="BW209" i="1" s="1"/>
  <c r="BV209" i="1"/>
  <c r="AV233" i="1"/>
  <c r="BW233" i="1" s="1"/>
  <c r="BV233" i="1"/>
  <c r="AT48" i="1"/>
  <c r="BU48" i="1" s="1"/>
  <c r="CB48" i="1" s="1"/>
  <c r="BT48" i="1"/>
  <c r="AT96" i="1"/>
  <c r="BU96" i="1" s="1"/>
  <c r="CB96" i="1" s="1"/>
  <c r="BT96" i="1"/>
  <c r="AT168" i="1"/>
  <c r="BU168" i="1" s="1"/>
  <c r="CB168" i="1" s="1"/>
  <c r="BT168" i="1"/>
  <c r="AV152" i="1"/>
  <c r="BW152" i="1" s="1"/>
  <c r="BV152" i="1"/>
  <c r="AV240" i="1"/>
  <c r="BW240" i="1" s="1"/>
  <c r="BV240" i="1"/>
  <c r="AT31" i="1"/>
  <c r="BU31" i="1" s="1"/>
  <c r="CB31" i="1" s="1"/>
  <c r="BT31" i="1"/>
  <c r="AT39" i="1"/>
  <c r="BU39" i="1" s="1"/>
  <c r="CB39" i="1" s="1"/>
  <c r="BT39" i="1"/>
  <c r="AT55" i="1"/>
  <c r="BU55" i="1" s="1"/>
  <c r="BT55" i="1"/>
  <c r="AT71" i="1"/>
  <c r="BU71" i="1" s="1"/>
  <c r="BT71" i="1"/>
  <c r="AT79" i="1"/>
  <c r="BU79" i="1" s="1"/>
  <c r="CB79" i="1" s="1"/>
  <c r="BT79" i="1"/>
  <c r="AT87" i="1"/>
  <c r="BU87" i="1" s="1"/>
  <c r="CB87" i="1" s="1"/>
  <c r="BT87" i="1"/>
  <c r="AT95" i="1"/>
  <c r="BU95" i="1" s="1"/>
  <c r="BT95" i="1"/>
  <c r="AT103" i="1"/>
  <c r="BU103" i="1" s="1"/>
  <c r="BT103" i="1"/>
  <c r="AT111" i="1"/>
  <c r="BU111" i="1" s="1"/>
  <c r="BT111" i="1"/>
  <c r="AT119" i="1"/>
  <c r="BU119" i="1" s="1"/>
  <c r="CB119" i="1" s="1"/>
  <c r="BT119" i="1"/>
  <c r="AT127" i="1"/>
  <c r="BU127" i="1" s="1"/>
  <c r="BT127" i="1"/>
  <c r="AT135" i="1"/>
  <c r="BU135" i="1" s="1"/>
  <c r="BT135" i="1"/>
  <c r="AT143" i="1"/>
  <c r="BU143" i="1" s="1"/>
  <c r="CB143" i="1" s="1"/>
  <c r="BT143" i="1"/>
  <c r="AT151" i="1"/>
  <c r="BU151" i="1" s="1"/>
  <c r="CB151" i="1" s="1"/>
  <c r="BT151" i="1"/>
  <c r="AT159" i="1"/>
  <c r="BU159" i="1" s="1"/>
  <c r="CB159" i="1" s="1"/>
  <c r="BT159" i="1"/>
  <c r="AT160" i="1"/>
  <c r="BU160" i="1" s="1"/>
  <c r="CB160" i="1" s="1"/>
  <c r="BT160" i="1"/>
  <c r="AV32" i="1"/>
  <c r="BW32" i="1" s="1"/>
  <c r="BV32" i="1"/>
  <c r="AV48" i="1"/>
  <c r="BW48" i="1" s="1"/>
  <c r="BV48" i="1"/>
  <c r="AV64" i="1"/>
  <c r="BW64" i="1" s="1"/>
  <c r="BV64" i="1"/>
  <c r="AV88" i="1"/>
  <c r="BW88" i="1" s="1"/>
  <c r="BV88" i="1"/>
  <c r="AV96" i="1"/>
  <c r="BW96" i="1" s="1"/>
  <c r="BV96" i="1"/>
  <c r="AV128" i="1"/>
  <c r="BW128" i="1" s="1"/>
  <c r="BV128" i="1"/>
  <c r="AV136" i="1"/>
  <c r="BW136" i="1" s="1"/>
  <c r="BV136" i="1"/>
  <c r="AV144" i="1"/>
  <c r="BW144" i="1" s="1"/>
  <c r="BV144" i="1"/>
  <c r="AV192" i="1"/>
  <c r="AV208" i="1"/>
  <c r="BW208" i="1" s="1"/>
  <c r="BV208" i="1"/>
  <c r="AT23" i="1"/>
  <c r="BU23" i="1" s="1"/>
  <c r="CB23" i="1" s="1"/>
  <c r="BT23" i="1"/>
  <c r="AV23" i="1"/>
  <c r="BW23" i="1" s="1"/>
  <c r="BV23" i="1"/>
  <c r="AV87" i="1"/>
  <c r="BW87" i="1" s="1"/>
  <c r="BV87" i="1"/>
  <c r="AV103" i="1"/>
  <c r="BW103" i="1" s="1"/>
  <c r="BV103" i="1"/>
  <c r="AV111" i="1"/>
  <c r="BW111" i="1" s="1"/>
  <c r="BV111" i="1"/>
  <c r="AV119" i="1"/>
  <c r="BW119" i="1" s="1"/>
  <c r="BV119" i="1"/>
  <c r="AV127" i="1"/>
  <c r="BW127" i="1" s="1"/>
  <c r="BV127" i="1"/>
  <c r="AV135" i="1"/>
  <c r="BW135" i="1" s="1"/>
  <c r="BV135" i="1"/>
  <c r="AV17" i="1"/>
  <c r="AV33" i="1"/>
  <c r="BW33" i="1" s="1"/>
  <c r="BV33" i="1"/>
  <c r="AV241" i="1"/>
  <c r="BW241" i="1" s="1"/>
  <c r="BV241" i="1"/>
  <c r="AT128" i="1"/>
  <c r="BU128" i="1" s="1"/>
  <c r="BT128" i="1"/>
  <c r="AT136" i="1"/>
  <c r="BU136" i="1" s="1"/>
  <c r="BT136" i="1"/>
  <c r="AT224" i="1"/>
  <c r="BU224" i="1" s="1"/>
  <c r="CB224" i="1" s="1"/>
  <c r="BT224" i="1"/>
  <c r="AT264" i="1"/>
  <c r="BU264" i="1" s="1"/>
  <c r="CB264" i="1" s="1"/>
  <c r="BT264" i="1"/>
  <c r="AT280" i="1"/>
  <c r="BU280" i="1" s="1"/>
  <c r="CB280" i="1" s="1"/>
  <c r="BT280" i="1"/>
  <c r="AT296" i="1"/>
  <c r="BU296" i="1" s="1"/>
  <c r="BT296" i="1"/>
  <c r="AV8" i="1"/>
  <c r="BW8" i="1" s="1"/>
  <c r="BV8" i="1"/>
  <c r="AV56" i="1"/>
  <c r="BW56" i="1" s="1"/>
  <c r="BV56" i="1"/>
  <c r="AV72" i="1"/>
  <c r="BW72" i="1" s="1"/>
  <c r="BV72" i="1"/>
  <c r="AV80" i="1"/>
  <c r="BW80" i="1" s="1"/>
  <c r="BV80" i="1"/>
  <c r="AV160" i="1"/>
  <c r="BW160" i="1" s="1"/>
  <c r="BV160" i="1"/>
  <c r="AV184" i="1"/>
  <c r="BW184" i="1" s="1"/>
  <c r="BV184" i="1"/>
  <c r="AV200" i="1"/>
  <c r="BW200" i="1" s="1"/>
  <c r="BV200" i="1"/>
  <c r="AV7" i="1"/>
  <c r="BW7" i="1" s="1"/>
  <c r="BV7" i="1"/>
  <c r="AV71" i="1"/>
  <c r="BW71" i="1" s="1"/>
  <c r="BV71" i="1"/>
  <c r="AV95" i="1"/>
  <c r="BW95" i="1" s="1"/>
  <c r="BV95" i="1"/>
  <c r="AV25" i="1"/>
  <c r="BW25" i="1" s="1"/>
  <c r="BV25" i="1"/>
  <c r="AV169" i="1"/>
  <c r="BW169" i="1" s="1"/>
  <c r="BV169" i="1"/>
  <c r="AV217" i="1"/>
  <c r="BW217" i="1" s="1"/>
  <c r="BV217" i="1"/>
  <c r="AT8" i="1"/>
  <c r="BU8" i="1" s="1"/>
  <c r="BT8" i="1"/>
  <c r="AT200" i="1"/>
  <c r="BU200" i="1" s="1"/>
  <c r="BT200" i="1"/>
  <c r="AT320" i="1"/>
  <c r="BU320" i="1" s="1"/>
  <c r="CB320" i="1" s="1"/>
  <c r="BT320" i="1"/>
  <c r="AV40" i="1"/>
  <c r="BW40" i="1" s="1"/>
  <c r="BV40" i="1"/>
  <c r="AV168" i="1"/>
  <c r="BW168" i="1" s="1"/>
  <c r="BV168" i="1"/>
  <c r="AT15" i="1"/>
  <c r="BU15" i="1" s="1"/>
  <c r="CB15" i="1" s="1"/>
  <c r="BT15" i="1"/>
  <c r="AT47" i="1"/>
  <c r="BU47" i="1" s="1"/>
  <c r="CB47" i="1" s="1"/>
  <c r="BT47" i="1"/>
  <c r="AT63" i="1"/>
  <c r="BU63" i="1" s="1"/>
  <c r="CB63" i="1" s="1"/>
  <c r="BT63" i="1"/>
  <c r="AV55" i="1"/>
  <c r="BW55" i="1" s="1"/>
  <c r="BV55" i="1"/>
  <c r="AV65" i="1"/>
  <c r="BW65" i="1" s="1"/>
  <c r="BV65" i="1"/>
  <c r="AV81" i="1"/>
  <c r="BW81" i="1" s="1"/>
  <c r="BV81" i="1"/>
  <c r="AV137" i="1"/>
  <c r="BW137" i="1" s="1"/>
  <c r="BV137" i="1"/>
  <c r="AT88" i="1"/>
  <c r="BU88" i="1" s="1"/>
  <c r="CB88" i="1" s="1"/>
  <c r="BT88" i="1"/>
  <c r="AT104" i="1"/>
  <c r="BU104" i="1" s="1"/>
  <c r="CB104" i="1" s="1"/>
  <c r="BT104" i="1"/>
  <c r="AT112" i="1"/>
  <c r="BU112" i="1" s="1"/>
  <c r="CB112" i="1" s="1"/>
  <c r="BT112" i="1"/>
  <c r="AT120" i="1"/>
  <c r="BU120" i="1" s="1"/>
  <c r="BT120" i="1"/>
  <c r="AT216" i="1"/>
  <c r="BU216" i="1" s="1"/>
  <c r="BT216" i="1"/>
  <c r="AV16" i="1"/>
  <c r="BW16" i="1" s="1"/>
  <c r="BV16" i="1"/>
  <c r="AV24" i="1"/>
  <c r="BW24" i="1" s="1"/>
  <c r="BV24" i="1"/>
  <c r="AV265" i="1"/>
  <c r="BW265" i="1" s="1"/>
  <c r="BV265" i="1"/>
  <c r="AT64" i="1"/>
  <c r="BU64" i="1" s="1"/>
  <c r="CB64" i="1" s="1"/>
  <c r="BT64" i="1"/>
  <c r="AT144" i="1"/>
  <c r="BU144" i="1" s="1"/>
  <c r="CB144" i="1" s="1"/>
  <c r="BT144" i="1"/>
  <c r="AT176" i="1"/>
  <c r="BU176" i="1" s="1"/>
  <c r="CB176" i="1" s="1"/>
  <c r="BT176" i="1"/>
  <c r="AT232" i="1"/>
  <c r="BU232" i="1" s="1"/>
  <c r="BT232" i="1"/>
  <c r="AT304" i="1"/>
  <c r="BU304" i="1" s="1"/>
  <c r="CB304" i="1" s="1"/>
  <c r="BT304" i="1"/>
  <c r="AV232" i="1"/>
  <c r="BW232" i="1" s="1"/>
  <c r="BV232" i="1"/>
  <c r="AV272" i="1"/>
  <c r="BW272" i="1" s="1"/>
  <c r="BV272" i="1"/>
  <c r="AV15" i="1"/>
  <c r="BW15" i="1" s="1"/>
  <c r="BV15" i="1"/>
  <c r="AV39" i="1"/>
  <c r="BW39" i="1" s="1"/>
  <c r="BV39" i="1"/>
  <c r="AV47" i="1"/>
  <c r="BW47" i="1" s="1"/>
  <c r="BV47" i="1"/>
  <c r="AV225" i="1"/>
  <c r="BW225" i="1" s="1"/>
  <c r="BV225" i="1"/>
  <c r="AV281" i="1"/>
  <c r="BW281" i="1" s="1"/>
  <c r="BV281" i="1"/>
  <c r="AT152" i="1"/>
  <c r="BU152" i="1" s="1"/>
  <c r="CB152" i="1" s="1"/>
  <c r="BT152" i="1"/>
  <c r="AT208" i="1"/>
  <c r="BU208" i="1" s="1"/>
  <c r="CB208" i="1" s="1"/>
  <c r="BT208" i="1"/>
  <c r="AT272" i="1"/>
  <c r="BU272" i="1" s="1"/>
  <c r="CB272" i="1" s="1"/>
  <c r="BT272" i="1"/>
  <c r="AV104" i="1"/>
  <c r="BW104" i="1" s="1"/>
  <c r="BV104" i="1"/>
  <c r="AV112" i="1"/>
  <c r="BW112" i="1" s="1"/>
  <c r="BV112" i="1"/>
  <c r="AV120" i="1"/>
  <c r="BW120" i="1" s="1"/>
  <c r="BV120" i="1"/>
  <c r="AV224" i="1"/>
  <c r="BW224" i="1" s="1"/>
  <c r="BV224" i="1"/>
  <c r="AT7" i="1"/>
  <c r="BU7" i="1" s="1"/>
  <c r="BT7" i="1"/>
  <c r="AV31" i="1"/>
  <c r="BW31" i="1" s="1"/>
  <c r="BV31" i="1"/>
  <c r="AV63" i="1"/>
  <c r="BW63" i="1" s="1"/>
  <c r="BV63" i="1"/>
  <c r="AV79" i="1"/>
  <c r="BW79" i="1" s="1"/>
  <c r="BV79" i="1"/>
  <c r="AV721" i="1"/>
  <c r="BW721" i="1" s="1"/>
  <c r="BV721" i="1"/>
  <c r="AV729" i="1"/>
  <c r="BW729" i="1" s="1"/>
  <c r="BV729" i="1"/>
  <c r="AT720" i="1"/>
  <c r="BU720" i="1" s="1"/>
  <c r="CB720" i="1" s="1"/>
  <c r="BT720" i="1"/>
  <c r="AT728" i="1"/>
  <c r="BU728" i="1" s="1"/>
  <c r="CB728" i="1" s="1"/>
  <c r="BT728" i="1"/>
  <c r="AV472" i="1"/>
  <c r="BW472" i="1" s="1"/>
  <c r="BV472" i="1"/>
  <c r="AV480" i="1"/>
  <c r="BW480" i="1" s="1"/>
  <c r="BV480" i="1"/>
  <c r="AV488" i="1"/>
  <c r="BW488" i="1" s="1"/>
  <c r="BV488" i="1"/>
  <c r="AV496" i="1"/>
  <c r="BW496" i="1" s="1"/>
  <c r="BV496" i="1"/>
  <c r="AV504" i="1"/>
  <c r="BW504" i="1" s="1"/>
  <c r="BV504" i="1"/>
  <c r="AV512" i="1"/>
  <c r="BW512" i="1" s="1"/>
  <c r="BV512" i="1"/>
  <c r="AV520" i="1"/>
  <c r="BW520" i="1" s="1"/>
  <c r="BV520" i="1"/>
  <c r="AV528" i="1"/>
  <c r="BW528" i="1" s="1"/>
  <c r="BV528" i="1"/>
  <c r="AV536" i="1"/>
  <c r="BW536" i="1" s="1"/>
  <c r="BV536" i="1"/>
  <c r="AV544" i="1"/>
  <c r="BW544" i="1" s="1"/>
  <c r="BV544" i="1"/>
  <c r="AV552" i="1"/>
  <c r="BW552" i="1" s="1"/>
  <c r="BV552" i="1"/>
  <c r="AV560" i="1"/>
  <c r="BW560" i="1" s="1"/>
  <c r="BV560" i="1"/>
  <c r="AV568" i="1"/>
  <c r="BW568" i="1" s="1"/>
  <c r="BV568" i="1"/>
  <c r="AV576" i="1"/>
  <c r="BW576" i="1" s="1"/>
  <c r="BV576" i="1"/>
  <c r="AV584" i="1"/>
  <c r="BW584" i="1" s="1"/>
  <c r="BV584" i="1"/>
  <c r="AV592" i="1"/>
  <c r="BW592" i="1" s="1"/>
  <c r="BV592" i="1"/>
  <c r="AV600" i="1"/>
  <c r="BW600" i="1" s="1"/>
  <c r="BV600" i="1"/>
  <c r="AV608" i="1"/>
  <c r="BW608" i="1" s="1"/>
  <c r="BV608" i="1"/>
  <c r="AV616" i="1"/>
  <c r="BW616" i="1" s="1"/>
  <c r="BV616" i="1"/>
  <c r="AV624" i="1"/>
  <c r="BW624" i="1" s="1"/>
  <c r="BV624" i="1"/>
  <c r="AV632" i="1"/>
  <c r="BW632" i="1" s="1"/>
  <c r="BV632" i="1"/>
  <c r="AV640" i="1"/>
  <c r="BW640" i="1" s="1"/>
  <c r="BV640" i="1"/>
  <c r="AV648" i="1"/>
  <c r="BW648" i="1" s="1"/>
  <c r="BV648" i="1"/>
  <c r="AV656" i="1"/>
  <c r="BW656" i="1" s="1"/>
  <c r="BV656" i="1"/>
  <c r="AV664" i="1"/>
  <c r="BW664" i="1" s="1"/>
  <c r="BV664" i="1"/>
  <c r="AV672" i="1"/>
  <c r="BW672" i="1" s="1"/>
  <c r="BV672" i="1"/>
  <c r="AV680" i="1"/>
  <c r="BW680" i="1" s="1"/>
  <c r="BV680" i="1"/>
  <c r="AV688" i="1"/>
  <c r="BW688" i="1" s="1"/>
  <c r="BV688" i="1"/>
  <c r="AV696" i="1"/>
  <c r="BW696" i="1" s="1"/>
  <c r="BV696" i="1"/>
  <c r="AV704" i="1"/>
  <c r="BW704" i="1" s="1"/>
  <c r="BV704" i="1"/>
  <c r="AV712" i="1"/>
  <c r="BW712" i="1" s="1"/>
  <c r="BV712" i="1"/>
  <c r="AV720" i="1"/>
  <c r="BW720" i="1" s="1"/>
  <c r="BV720" i="1"/>
  <c r="AV728" i="1"/>
  <c r="BW728" i="1" s="1"/>
  <c r="BV728" i="1"/>
  <c r="CB8" i="1"/>
  <c r="AT167" i="1"/>
  <c r="BU167" i="1" s="1"/>
  <c r="CB167" i="1" s="1"/>
  <c r="BT167" i="1"/>
  <c r="AT175" i="1"/>
  <c r="BU175" i="1" s="1"/>
  <c r="CB175" i="1" s="1"/>
  <c r="BT175" i="1"/>
  <c r="AT183" i="1"/>
  <c r="BU183" i="1" s="1"/>
  <c r="CB183" i="1" s="1"/>
  <c r="BT183" i="1"/>
  <c r="AT191" i="1"/>
  <c r="BU191" i="1" s="1"/>
  <c r="CB191" i="1" s="1"/>
  <c r="BT191" i="1"/>
  <c r="AT199" i="1"/>
  <c r="BU199" i="1" s="1"/>
  <c r="CB199" i="1" s="1"/>
  <c r="BT199" i="1"/>
  <c r="AT207" i="1"/>
  <c r="BU207" i="1" s="1"/>
  <c r="CB207" i="1" s="1"/>
  <c r="BT207" i="1"/>
  <c r="AT215" i="1"/>
  <c r="BU215" i="1" s="1"/>
  <c r="CB215" i="1" s="1"/>
  <c r="BT215" i="1"/>
  <c r="AT223" i="1"/>
  <c r="BU223" i="1" s="1"/>
  <c r="BT223" i="1"/>
  <c r="AT231" i="1"/>
  <c r="BU231" i="1" s="1"/>
  <c r="CB231" i="1" s="1"/>
  <c r="BT231" i="1"/>
  <c r="AT239" i="1"/>
  <c r="CD239" i="1"/>
  <c r="AT247" i="1"/>
  <c r="BU247" i="1" s="1"/>
  <c r="CB247" i="1" s="1"/>
  <c r="BT247" i="1"/>
  <c r="AT255" i="1"/>
  <c r="BU255" i="1" s="1"/>
  <c r="CB255" i="1" s="1"/>
  <c r="BT255" i="1"/>
  <c r="AT263" i="1"/>
  <c r="BU263" i="1" s="1"/>
  <c r="CB263" i="1" s="1"/>
  <c r="BT263" i="1"/>
  <c r="AT271" i="1"/>
  <c r="BU271" i="1" s="1"/>
  <c r="CB271" i="1" s="1"/>
  <c r="BT271" i="1"/>
  <c r="AT279" i="1"/>
  <c r="BU279" i="1" s="1"/>
  <c r="BT279" i="1"/>
  <c r="AT287" i="1"/>
  <c r="BU287" i="1" s="1"/>
  <c r="CB287" i="1" s="1"/>
  <c r="BT287" i="1"/>
  <c r="AT295" i="1"/>
  <c r="BU295" i="1" s="1"/>
  <c r="CB295" i="1" s="1"/>
  <c r="BT295" i="1"/>
  <c r="AT303" i="1"/>
  <c r="BU303" i="1" s="1"/>
  <c r="BT303" i="1"/>
  <c r="AT311" i="1"/>
  <c r="BU311" i="1" s="1"/>
  <c r="CB311" i="1" s="1"/>
  <c r="BT311" i="1"/>
  <c r="AT319" i="1"/>
  <c r="BU319" i="1" s="1"/>
  <c r="BT319" i="1"/>
  <c r="AT327" i="1"/>
  <c r="BU327" i="1" s="1"/>
  <c r="CB327" i="1" s="1"/>
  <c r="BT327" i="1"/>
  <c r="AT335" i="1"/>
  <c r="BU335" i="1" s="1"/>
  <c r="CB335" i="1" s="1"/>
  <c r="BT335" i="1"/>
  <c r="AT343" i="1"/>
  <c r="BU343" i="1" s="1"/>
  <c r="CB343" i="1" s="1"/>
  <c r="BT343" i="1"/>
  <c r="AT351" i="1"/>
  <c r="BU351" i="1" s="1"/>
  <c r="BT351" i="1"/>
  <c r="AT359" i="1"/>
  <c r="BU359" i="1" s="1"/>
  <c r="CB359" i="1" s="1"/>
  <c r="BT359" i="1"/>
  <c r="AT367" i="1"/>
  <c r="BU367" i="1" s="1"/>
  <c r="CB367" i="1" s="1"/>
  <c r="BT367" i="1"/>
  <c r="AT375" i="1"/>
  <c r="BU375" i="1" s="1"/>
  <c r="CB375" i="1" s="1"/>
  <c r="BT375" i="1"/>
  <c r="AT383" i="1"/>
  <c r="BU383" i="1" s="1"/>
  <c r="CB383" i="1" s="1"/>
  <c r="BT383" i="1"/>
  <c r="AT391" i="1"/>
  <c r="BU391" i="1" s="1"/>
  <c r="CB391" i="1" s="1"/>
  <c r="BT391" i="1"/>
  <c r="AT399" i="1"/>
  <c r="BU399" i="1" s="1"/>
  <c r="CB399" i="1" s="1"/>
  <c r="BT399" i="1"/>
  <c r="AT407" i="1"/>
  <c r="AT415" i="1"/>
  <c r="BU415" i="1" s="1"/>
  <c r="CB415" i="1" s="1"/>
  <c r="BT415" i="1"/>
  <c r="AT423" i="1"/>
  <c r="BU423" i="1" s="1"/>
  <c r="CB423" i="1" s="1"/>
  <c r="BT423" i="1"/>
  <c r="AT431" i="1"/>
  <c r="BU431" i="1" s="1"/>
  <c r="CB431" i="1" s="1"/>
  <c r="BT431" i="1"/>
  <c r="AT439" i="1"/>
  <c r="BU439" i="1" s="1"/>
  <c r="CB439" i="1" s="1"/>
  <c r="BT439" i="1"/>
  <c r="AT447" i="1"/>
  <c r="BU447" i="1" s="1"/>
  <c r="CB447" i="1" s="1"/>
  <c r="BT447" i="1"/>
  <c r="AT455" i="1"/>
  <c r="BU455" i="1" s="1"/>
  <c r="CB455" i="1" s="1"/>
  <c r="BT455" i="1"/>
  <c r="AT463" i="1"/>
  <c r="BU463" i="1" s="1"/>
  <c r="CB463" i="1" s="1"/>
  <c r="BT463" i="1"/>
  <c r="AT471" i="1"/>
  <c r="BU471" i="1" s="1"/>
  <c r="CB471" i="1" s="1"/>
  <c r="BT471" i="1"/>
  <c r="AT479" i="1"/>
  <c r="BU479" i="1" s="1"/>
  <c r="CB479" i="1" s="1"/>
  <c r="BT479" i="1"/>
  <c r="AT487" i="1"/>
  <c r="BU487" i="1" s="1"/>
  <c r="CB487" i="1" s="1"/>
  <c r="BT487" i="1"/>
  <c r="AT495" i="1"/>
  <c r="BU495" i="1" s="1"/>
  <c r="CB495" i="1" s="1"/>
  <c r="BT495" i="1"/>
  <c r="AT503" i="1"/>
  <c r="BU503" i="1" s="1"/>
  <c r="CB503" i="1" s="1"/>
  <c r="BT503" i="1"/>
  <c r="AT511" i="1"/>
  <c r="BU511" i="1" s="1"/>
  <c r="CB511" i="1" s="1"/>
  <c r="BT511" i="1"/>
  <c r="AT519" i="1"/>
  <c r="CD519" i="1"/>
  <c r="AT527" i="1"/>
  <c r="BU527" i="1" s="1"/>
  <c r="CB527" i="1" s="1"/>
  <c r="BT527" i="1"/>
  <c r="AT535" i="1"/>
  <c r="BU535" i="1" s="1"/>
  <c r="BT535" i="1"/>
  <c r="AT543" i="1"/>
  <c r="BU543" i="1" s="1"/>
  <c r="CB543" i="1" s="1"/>
  <c r="BT543" i="1"/>
  <c r="AT551" i="1"/>
  <c r="BU551" i="1" s="1"/>
  <c r="CB551" i="1" s="1"/>
  <c r="BT551" i="1"/>
  <c r="AT559" i="1"/>
  <c r="BU559" i="1" s="1"/>
  <c r="CB559" i="1" s="1"/>
  <c r="BT559" i="1"/>
  <c r="AT567" i="1"/>
  <c r="BU567" i="1" s="1"/>
  <c r="CB567" i="1" s="1"/>
  <c r="BT567" i="1"/>
  <c r="AT575" i="1"/>
  <c r="BU575" i="1" s="1"/>
  <c r="CB575" i="1" s="1"/>
  <c r="BT575" i="1"/>
  <c r="AT583" i="1"/>
  <c r="BU583" i="1" s="1"/>
  <c r="CB583" i="1" s="1"/>
  <c r="BT583" i="1"/>
  <c r="AT591" i="1"/>
  <c r="BU591" i="1" s="1"/>
  <c r="BT591" i="1"/>
  <c r="AT599" i="1"/>
  <c r="BU599" i="1" s="1"/>
  <c r="BT599" i="1"/>
  <c r="AT607" i="1"/>
  <c r="BU607" i="1" s="1"/>
  <c r="CB607" i="1" s="1"/>
  <c r="BT607" i="1"/>
  <c r="AT615" i="1"/>
  <c r="BU615" i="1" s="1"/>
  <c r="CB615" i="1" s="1"/>
  <c r="BT615" i="1"/>
  <c r="AT623" i="1"/>
  <c r="BU623" i="1" s="1"/>
  <c r="CB623" i="1" s="1"/>
  <c r="BT623" i="1"/>
  <c r="AT631" i="1"/>
  <c r="BU631" i="1" s="1"/>
  <c r="CB631" i="1" s="1"/>
  <c r="BT631" i="1"/>
  <c r="AT639" i="1"/>
  <c r="BU639" i="1" s="1"/>
  <c r="BT639" i="1"/>
  <c r="AT647" i="1"/>
  <c r="BU647" i="1" s="1"/>
  <c r="CB647" i="1" s="1"/>
  <c r="BT647" i="1"/>
  <c r="AT655" i="1"/>
  <c r="BU655" i="1" s="1"/>
  <c r="CB655" i="1" s="1"/>
  <c r="BT655" i="1"/>
  <c r="AT663" i="1"/>
  <c r="BU663" i="1" s="1"/>
  <c r="BT663" i="1"/>
  <c r="AT671" i="1"/>
  <c r="BU671" i="1" s="1"/>
  <c r="BT671" i="1"/>
  <c r="AT679" i="1"/>
  <c r="BU679" i="1" s="1"/>
  <c r="CB679" i="1" s="1"/>
  <c r="BT679" i="1"/>
  <c r="AT687" i="1"/>
  <c r="BU687" i="1" s="1"/>
  <c r="CB687" i="1" s="1"/>
  <c r="BT687" i="1"/>
  <c r="AT695" i="1"/>
  <c r="BU695" i="1" s="1"/>
  <c r="CB695" i="1" s="1"/>
  <c r="BT695" i="1"/>
  <c r="AT703" i="1"/>
  <c r="BU703" i="1" s="1"/>
  <c r="CB703" i="1" s="1"/>
  <c r="BT703" i="1"/>
  <c r="AT711" i="1"/>
  <c r="BU711" i="1" s="1"/>
  <c r="CB711" i="1" s="1"/>
  <c r="BT711" i="1"/>
  <c r="AT719" i="1"/>
  <c r="BU719" i="1" s="1"/>
  <c r="CB719" i="1" s="1"/>
  <c r="BT719" i="1"/>
  <c r="AT727" i="1"/>
  <c r="BU727" i="1" s="1"/>
  <c r="BT727" i="1"/>
  <c r="AV143" i="1"/>
  <c r="BW143" i="1" s="1"/>
  <c r="BV143" i="1"/>
  <c r="AV151" i="1"/>
  <c r="BW151" i="1" s="1"/>
  <c r="BV151" i="1"/>
  <c r="AV159" i="1"/>
  <c r="BW159" i="1" s="1"/>
  <c r="BV159" i="1"/>
  <c r="AV167" i="1"/>
  <c r="BW167" i="1" s="1"/>
  <c r="BV167" i="1"/>
  <c r="AV175" i="1"/>
  <c r="BW175" i="1" s="1"/>
  <c r="BV175" i="1"/>
  <c r="AV183" i="1"/>
  <c r="BW183" i="1" s="1"/>
  <c r="BV183" i="1"/>
  <c r="AV191" i="1"/>
  <c r="BW191" i="1" s="1"/>
  <c r="BV191" i="1"/>
  <c r="AV199" i="1"/>
  <c r="BW199" i="1" s="1"/>
  <c r="BV199" i="1"/>
  <c r="AV207" i="1"/>
  <c r="BW207" i="1" s="1"/>
  <c r="BV207" i="1"/>
  <c r="AV215" i="1"/>
  <c r="BW215" i="1" s="1"/>
  <c r="BV215" i="1"/>
  <c r="AV223" i="1"/>
  <c r="BW223" i="1" s="1"/>
  <c r="BV223" i="1"/>
  <c r="AV231" i="1"/>
  <c r="BW231" i="1" s="1"/>
  <c r="BV231" i="1"/>
  <c r="AV239" i="1"/>
  <c r="AV247" i="1"/>
  <c r="BW247" i="1" s="1"/>
  <c r="BV247" i="1"/>
  <c r="AV255" i="1"/>
  <c r="BW255" i="1" s="1"/>
  <c r="BV255" i="1"/>
  <c r="AV263" i="1"/>
  <c r="BW263" i="1" s="1"/>
  <c r="BV263" i="1"/>
  <c r="AV271" i="1"/>
  <c r="BW271" i="1" s="1"/>
  <c r="BV271" i="1"/>
  <c r="AV279" i="1"/>
  <c r="BW279" i="1" s="1"/>
  <c r="BV279" i="1"/>
  <c r="AV287" i="1"/>
  <c r="BW287" i="1" s="1"/>
  <c r="BV287" i="1"/>
  <c r="AV295" i="1"/>
  <c r="BW295" i="1" s="1"/>
  <c r="BV295" i="1"/>
  <c r="AV303" i="1"/>
  <c r="BW303" i="1" s="1"/>
  <c r="BV303" i="1"/>
  <c r="AV311" i="1"/>
  <c r="BW311" i="1" s="1"/>
  <c r="BV311" i="1"/>
  <c r="AV319" i="1"/>
  <c r="BW319" i="1" s="1"/>
  <c r="BV319" i="1"/>
  <c r="AV327" i="1"/>
  <c r="BW327" i="1" s="1"/>
  <c r="BV327" i="1"/>
  <c r="AV335" i="1"/>
  <c r="BW335" i="1" s="1"/>
  <c r="BV335" i="1"/>
  <c r="AV343" i="1"/>
  <c r="BW343" i="1" s="1"/>
  <c r="BV343" i="1"/>
  <c r="AV351" i="1"/>
  <c r="BW351" i="1" s="1"/>
  <c r="BV351" i="1"/>
  <c r="AV359" i="1"/>
  <c r="BW359" i="1" s="1"/>
  <c r="BV359" i="1"/>
  <c r="AV367" i="1"/>
  <c r="BW367" i="1" s="1"/>
  <c r="BV367" i="1"/>
  <c r="AV375" i="1"/>
  <c r="BW375" i="1" s="1"/>
  <c r="BV375" i="1"/>
  <c r="AV383" i="1"/>
  <c r="BW383" i="1" s="1"/>
  <c r="BV383" i="1"/>
  <c r="AV391" i="1"/>
  <c r="BW391" i="1" s="1"/>
  <c r="BV391" i="1"/>
  <c r="AV399" i="1"/>
  <c r="BW399" i="1" s="1"/>
  <c r="BV399" i="1"/>
  <c r="AV407" i="1"/>
  <c r="AV415" i="1"/>
  <c r="BW415" i="1" s="1"/>
  <c r="BV415" i="1"/>
  <c r="AV423" i="1"/>
  <c r="BW423" i="1" s="1"/>
  <c r="BV423" i="1"/>
  <c r="AV431" i="1"/>
  <c r="BW431" i="1" s="1"/>
  <c r="BV431" i="1"/>
  <c r="AV439" i="1"/>
  <c r="BW439" i="1" s="1"/>
  <c r="BV439" i="1"/>
  <c r="AV447" i="1"/>
  <c r="BW447" i="1" s="1"/>
  <c r="BV447" i="1"/>
  <c r="AV455" i="1"/>
  <c r="BW455" i="1" s="1"/>
  <c r="BV455" i="1"/>
  <c r="AV463" i="1"/>
  <c r="BW463" i="1" s="1"/>
  <c r="BV463" i="1"/>
  <c r="AV471" i="1"/>
  <c r="BW471" i="1" s="1"/>
  <c r="BV471" i="1"/>
  <c r="AV479" i="1"/>
  <c r="BW479" i="1" s="1"/>
  <c r="BV479" i="1"/>
  <c r="AV487" i="1"/>
  <c r="BW487" i="1" s="1"/>
  <c r="BV487" i="1"/>
  <c r="AV495" i="1"/>
  <c r="BW495" i="1" s="1"/>
  <c r="BV495" i="1"/>
  <c r="AV503" i="1"/>
  <c r="BW503" i="1" s="1"/>
  <c r="BV503" i="1"/>
  <c r="AV511" i="1"/>
  <c r="BW511" i="1" s="1"/>
  <c r="BV511" i="1"/>
  <c r="AV519" i="1"/>
  <c r="AV527" i="1"/>
  <c r="BW527" i="1" s="1"/>
  <c r="BV527" i="1"/>
  <c r="AV535" i="1"/>
  <c r="BW535" i="1" s="1"/>
  <c r="BV535" i="1"/>
  <c r="AV543" i="1"/>
  <c r="BW543" i="1" s="1"/>
  <c r="BV543" i="1"/>
  <c r="AV551" i="1"/>
  <c r="BW551" i="1" s="1"/>
  <c r="BV551" i="1"/>
  <c r="AV559" i="1"/>
  <c r="BW559" i="1" s="1"/>
  <c r="BV559" i="1"/>
  <c r="AV567" i="1"/>
  <c r="BW567" i="1" s="1"/>
  <c r="BV567" i="1"/>
  <c r="AV575" i="1"/>
  <c r="BW575" i="1" s="1"/>
  <c r="BV575" i="1"/>
  <c r="AV583" i="1"/>
  <c r="BW583" i="1" s="1"/>
  <c r="BV583" i="1"/>
  <c r="AV591" i="1"/>
  <c r="BW591" i="1" s="1"/>
  <c r="BV591" i="1"/>
  <c r="AV599" i="1"/>
  <c r="BW599" i="1" s="1"/>
  <c r="BV599" i="1"/>
  <c r="AV607" i="1"/>
  <c r="BW607" i="1" s="1"/>
  <c r="BV607" i="1"/>
  <c r="AV615" i="1"/>
  <c r="BW615" i="1" s="1"/>
  <c r="BV615" i="1"/>
  <c r="AV623" i="1"/>
  <c r="BW623" i="1" s="1"/>
  <c r="BV623" i="1"/>
  <c r="AV631" i="1"/>
  <c r="BW631" i="1" s="1"/>
  <c r="BV631" i="1"/>
  <c r="AV639" i="1"/>
  <c r="BW639" i="1" s="1"/>
  <c r="BV639" i="1"/>
  <c r="AV647" i="1"/>
  <c r="BW647" i="1" s="1"/>
  <c r="BV647" i="1"/>
  <c r="AV655" i="1"/>
  <c r="BW655" i="1" s="1"/>
  <c r="BV655" i="1"/>
  <c r="AV663" i="1"/>
  <c r="BW663" i="1" s="1"/>
  <c r="BV663" i="1"/>
  <c r="AV671" i="1"/>
  <c r="BW671" i="1" s="1"/>
  <c r="BV671" i="1"/>
  <c r="AV679" i="1"/>
  <c r="BW679" i="1" s="1"/>
  <c r="BV679" i="1"/>
  <c r="AV687" i="1"/>
  <c r="BW687" i="1" s="1"/>
  <c r="BV687" i="1"/>
  <c r="AV695" i="1"/>
  <c r="BW695" i="1" s="1"/>
  <c r="BV695" i="1"/>
  <c r="AV703" i="1"/>
  <c r="BW703" i="1" s="1"/>
  <c r="BV703" i="1"/>
  <c r="AV711" i="1"/>
  <c r="BW711" i="1" s="1"/>
  <c r="BV711" i="1"/>
  <c r="AV719" i="1"/>
  <c r="BW719" i="1" s="1"/>
  <c r="BV719" i="1"/>
  <c r="AV727" i="1"/>
  <c r="BW727" i="1" s="1"/>
  <c r="BV727" i="1"/>
  <c r="CB416" i="1"/>
  <c r="AT6" i="1"/>
  <c r="BU6" i="1" s="1"/>
  <c r="CB6" i="1" s="1"/>
  <c r="BT6" i="1"/>
  <c r="AT14" i="1"/>
  <c r="BU14" i="1" s="1"/>
  <c r="CB14" i="1" s="1"/>
  <c r="BT14" i="1"/>
  <c r="AT22" i="1"/>
  <c r="BU22" i="1" s="1"/>
  <c r="CB22" i="1" s="1"/>
  <c r="BT22" i="1"/>
  <c r="AT30" i="1"/>
  <c r="BU30" i="1" s="1"/>
  <c r="CB30" i="1" s="1"/>
  <c r="BT30" i="1"/>
  <c r="AT38" i="1"/>
  <c r="BU38" i="1" s="1"/>
  <c r="CB38" i="1" s="1"/>
  <c r="BT38" i="1"/>
  <c r="AT46" i="1"/>
  <c r="BU46" i="1" s="1"/>
  <c r="CB46" i="1" s="1"/>
  <c r="BT46" i="1"/>
  <c r="AT54" i="1"/>
  <c r="BU54" i="1" s="1"/>
  <c r="BT54" i="1"/>
  <c r="AT62" i="1"/>
  <c r="BU62" i="1" s="1"/>
  <c r="CB62" i="1" s="1"/>
  <c r="BT62" i="1"/>
  <c r="AT70" i="1"/>
  <c r="BU70" i="1" s="1"/>
  <c r="BT70" i="1"/>
  <c r="AT78" i="1"/>
  <c r="BU78" i="1" s="1"/>
  <c r="CB78" i="1" s="1"/>
  <c r="BT78" i="1"/>
  <c r="AT86" i="1"/>
  <c r="BU86" i="1" s="1"/>
  <c r="CB86" i="1" s="1"/>
  <c r="BT86" i="1"/>
  <c r="AT94" i="1"/>
  <c r="BU94" i="1" s="1"/>
  <c r="CB94" i="1" s="1"/>
  <c r="BT94" i="1"/>
  <c r="AT102" i="1"/>
  <c r="BU102" i="1" s="1"/>
  <c r="CB102" i="1" s="1"/>
  <c r="BT102" i="1"/>
  <c r="AT110" i="1"/>
  <c r="BU110" i="1" s="1"/>
  <c r="CB110" i="1" s="1"/>
  <c r="BT110" i="1"/>
  <c r="AT118" i="1"/>
  <c r="BU118" i="1" s="1"/>
  <c r="CB118" i="1" s="1"/>
  <c r="BT118" i="1"/>
  <c r="AT126" i="1"/>
  <c r="BU126" i="1" s="1"/>
  <c r="CB126" i="1" s="1"/>
  <c r="BT126" i="1"/>
  <c r="AT134" i="1"/>
  <c r="BU134" i="1" s="1"/>
  <c r="CB134" i="1" s="1"/>
  <c r="BT134" i="1"/>
  <c r="AT142" i="1"/>
  <c r="BU142" i="1" s="1"/>
  <c r="CB142" i="1" s="1"/>
  <c r="BT142" i="1"/>
  <c r="AT150" i="1"/>
  <c r="BU150" i="1" s="1"/>
  <c r="BT150" i="1"/>
  <c r="AT158" i="1"/>
  <c r="BU158" i="1" s="1"/>
  <c r="CB158" i="1" s="1"/>
  <c r="BT158" i="1"/>
  <c r="AT166" i="1"/>
  <c r="BU166" i="1" s="1"/>
  <c r="CB166" i="1" s="1"/>
  <c r="BT166" i="1"/>
  <c r="AT174" i="1"/>
  <c r="BU174" i="1" s="1"/>
  <c r="CB174" i="1" s="1"/>
  <c r="BT174" i="1"/>
  <c r="AT182" i="1"/>
  <c r="BU182" i="1" s="1"/>
  <c r="CB182" i="1" s="1"/>
  <c r="BT182" i="1"/>
  <c r="AT190" i="1"/>
  <c r="BU190" i="1" s="1"/>
  <c r="BT190" i="1"/>
  <c r="AT198" i="1"/>
  <c r="BU198" i="1" s="1"/>
  <c r="CB198" i="1" s="1"/>
  <c r="BT198" i="1"/>
  <c r="AT206" i="1"/>
  <c r="BU206" i="1" s="1"/>
  <c r="CB206" i="1" s="1"/>
  <c r="BT206" i="1"/>
  <c r="AT214" i="1"/>
  <c r="BU214" i="1" s="1"/>
  <c r="BT214" i="1"/>
  <c r="AT222" i="1"/>
  <c r="BU222" i="1" s="1"/>
  <c r="BT222" i="1"/>
  <c r="AT230" i="1"/>
  <c r="BU230" i="1" s="1"/>
  <c r="CB230" i="1" s="1"/>
  <c r="BT230" i="1"/>
  <c r="AT238" i="1"/>
  <c r="BU238" i="1" s="1"/>
  <c r="CB238" i="1" s="1"/>
  <c r="BT238" i="1"/>
  <c r="AT246" i="1"/>
  <c r="BU246" i="1" s="1"/>
  <c r="CB246" i="1" s="1"/>
  <c r="BT246" i="1"/>
  <c r="AT254" i="1"/>
  <c r="BU254" i="1" s="1"/>
  <c r="CB254" i="1" s="1"/>
  <c r="BT254" i="1"/>
  <c r="AT262" i="1"/>
  <c r="BU262" i="1" s="1"/>
  <c r="CB262" i="1" s="1"/>
  <c r="BT262" i="1"/>
  <c r="AT270" i="1"/>
  <c r="BU270" i="1" s="1"/>
  <c r="CB270" i="1" s="1"/>
  <c r="BT270" i="1"/>
  <c r="AT278" i="1"/>
  <c r="BU278" i="1" s="1"/>
  <c r="CB278" i="1" s="1"/>
  <c r="BT278" i="1"/>
  <c r="AT286" i="1"/>
  <c r="BU286" i="1" s="1"/>
  <c r="CB286" i="1" s="1"/>
  <c r="BT286" i="1"/>
  <c r="AT294" i="1"/>
  <c r="BU294" i="1" s="1"/>
  <c r="CB294" i="1" s="1"/>
  <c r="BT294" i="1"/>
  <c r="AT302" i="1"/>
  <c r="BU302" i="1" s="1"/>
  <c r="CB302" i="1" s="1"/>
  <c r="BT302" i="1"/>
  <c r="AT310" i="1"/>
  <c r="BU310" i="1" s="1"/>
  <c r="CB310" i="1" s="1"/>
  <c r="BT310" i="1"/>
  <c r="AT318" i="1"/>
  <c r="BU318" i="1" s="1"/>
  <c r="CB318" i="1" s="1"/>
  <c r="BT318" i="1"/>
  <c r="AT326" i="1"/>
  <c r="BU326" i="1" s="1"/>
  <c r="CB326" i="1" s="1"/>
  <c r="BT326" i="1"/>
  <c r="AT334" i="1"/>
  <c r="BU334" i="1" s="1"/>
  <c r="CB334" i="1" s="1"/>
  <c r="BT334" i="1"/>
  <c r="AT342" i="1"/>
  <c r="BU342" i="1" s="1"/>
  <c r="CB342" i="1" s="1"/>
  <c r="BT342" i="1"/>
  <c r="AT350" i="1"/>
  <c r="BU350" i="1" s="1"/>
  <c r="CB350" i="1" s="1"/>
  <c r="BT350" i="1"/>
  <c r="AT358" i="1"/>
  <c r="BU358" i="1" s="1"/>
  <c r="CB358" i="1" s="1"/>
  <c r="BT358" i="1"/>
  <c r="AT366" i="1"/>
  <c r="BU366" i="1" s="1"/>
  <c r="CB366" i="1" s="1"/>
  <c r="BT366" i="1"/>
  <c r="AT374" i="1"/>
  <c r="BU374" i="1" s="1"/>
  <c r="CB374" i="1" s="1"/>
  <c r="BT374" i="1"/>
  <c r="AT382" i="1"/>
  <c r="BU382" i="1" s="1"/>
  <c r="CB382" i="1" s="1"/>
  <c r="BT382" i="1"/>
  <c r="AT390" i="1"/>
  <c r="BU390" i="1" s="1"/>
  <c r="CB390" i="1" s="1"/>
  <c r="BT390" i="1"/>
  <c r="AT398" i="1"/>
  <c r="BU398" i="1" s="1"/>
  <c r="BT398" i="1"/>
  <c r="AT406" i="1"/>
  <c r="BU406" i="1" s="1"/>
  <c r="CB406" i="1" s="1"/>
  <c r="BT406" i="1"/>
  <c r="AT414" i="1"/>
  <c r="BU414" i="1" s="1"/>
  <c r="CB414" i="1" s="1"/>
  <c r="BT414" i="1"/>
  <c r="AT422" i="1"/>
  <c r="BU422" i="1" s="1"/>
  <c r="CB422" i="1" s="1"/>
  <c r="BT422" i="1"/>
  <c r="AT430" i="1"/>
  <c r="BU430" i="1" s="1"/>
  <c r="CB430" i="1" s="1"/>
  <c r="BT430" i="1"/>
  <c r="AT438" i="1"/>
  <c r="BU438" i="1" s="1"/>
  <c r="CB438" i="1" s="1"/>
  <c r="BT438" i="1"/>
  <c r="AT446" i="1"/>
  <c r="BU446" i="1" s="1"/>
  <c r="CB446" i="1" s="1"/>
  <c r="BT446" i="1"/>
  <c r="AT454" i="1"/>
  <c r="BU454" i="1" s="1"/>
  <c r="CB454" i="1" s="1"/>
  <c r="BT454" i="1"/>
  <c r="AT462" i="1"/>
  <c r="BU462" i="1" s="1"/>
  <c r="CB462" i="1" s="1"/>
  <c r="BT462" i="1"/>
  <c r="AT470" i="1"/>
  <c r="BU470" i="1" s="1"/>
  <c r="BT470" i="1"/>
  <c r="AT478" i="1"/>
  <c r="BU478" i="1" s="1"/>
  <c r="CB478" i="1" s="1"/>
  <c r="BT478" i="1"/>
  <c r="AT486" i="1"/>
  <c r="BU486" i="1" s="1"/>
  <c r="CB486" i="1" s="1"/>
  <c r="BT486" i="1"/>
  <c r="AT494" i="1"/>
  <c r="BU494" i="1" s="1"/>
  <c r="BT494" i="1"/>
  <c r="AT502" i="1"/>
  <c r="BU502" i="1" s="1"/>
  <c r="CB502" i="1" s="1"/>
  <c r="BT502" i="1"/>
  <c r="AT510" i="1"/>
  <c r="BU510" i="1" s="1"/>
  <c r="CB510" i="1" s="1"/>
  <c r="BT510" i="1"/>
  <c r="AT518" i="1"/>
  <c r="BU518" i="1" s="1"/>
  <c r="CB518" i="1" s="1"/>
  <c r="BT518" i="1"/>
  <c r="AT526" i="1"/>
  <c r="AT534" i="1"/>
  <c r="BU534" i="1" s="1"/>
  <c r="CB534" i="1" s="1"/>
  <c r="BT534" i="1"/>
  <c r="AT542" i="1"/>
  <c r="BU542" i="1" s="1"/>
  <c r="BT542" i="1"/>
  <c r="AT550" i="1"/>
  <c r="BU550" i="1" s="1"/>
  <c r="CB550" i="1" s="1"/>
  <c r="BT550" i="1"/>
  <c r="AT558" i="1"/>
  <c r="BU558" i="1" s="1"/>
  <c r="CB558" i="1" s="1"/>
  <c r="BT558" i="1"/>
  <c r="AT566" i="1"/>
  <c r="BU566" i="1" s="1"/>
  <c r="BT566" i="1"/>
  <c r="AT574" i="1"/>
  <c r="BU574" i="1" s="1"/>
  <c r="CB574" i="1" s="1"/>
  <c r="BT574" i="1"/>
  <c r="AT582" i="1"/>
  <c r="BU582" i="1" s="1"/>
  <c r="CB582" i="1" s="1"/>
  <c r="BT582" i="1"/>
  <c r="AT590" i="1"/>
  <c r="BU590" i="1" s="1"/>
  <c r="CB590" i="1" s="1"/>
  <c r="BT590" i="1"/>
  <c r="AT598" i="1"/>
  <c r="BU598" i="1" s="1"/>
  <c r="CB598" i="1" s="1"/>
  <c r="BT598" i="1"/>
  <c r="AT606" i="1"/>
  <c r="BU606" i="1" s="1"/>
  <c r="CB606" i="1" s="1"/>
  <c r="BT606" i="1"/>
  <c r="AT614" i="1"/>
  <c r="BU614" i="1" s="1"/>
  <c r="CB614" i="1" s="1"/>
  <c r="BT614" i="1"/>
  <c r="AT622" i="1"/>
  <c r="BU622" i="1" s="1"/>
  <c r="CB622" i="1" s="1"/>
  <c r="BT622" i="1"/>
  <c r="AT630" i="1"/>
  <c r="BU630" i="1" s="1"/>
  <c r="CB630" i="1" s="1"/>
  <c r="BT630" i="1"/>
  <c r="AT638" i="1"/>
  <c r="BU638" i="1" s="1"/>
  <c r="CB638" i="1" s="1"/>
  <c r="BT638" i="1"/>
  <c r="AT646" i="1"/>
  <c r="BU646" i="1" s="1"/>
  <c r="CB646" i="1" s="1"/>
  <c r="BT646" i="1"/>
  <c r="AT654" i="1"/>
  <c r="BU654" i="1" s="1"/>
  <c r="CB654" i="1" s="1"/>
  <c r="BT654" i="1"/>
  <c r="AT662" i="1"/>
  <c r="BU662" i="1" s="1"/>
  <c r="BT662" i="1"/>
  <c r="AT670" i="1"/>
  <c r="BU670" i="1" s="1"/>
  <c r="CB670" i="1" s="1"/>
  <c r="BT670" i="1"/>
  <c r="AT678" i="1"/>
  <c r="BU678" i="1" s="1"/>
  <c r="CB678" i="1" s="1"/>
  <c r="BT678" i="1"/>
  <c r="AT686" i="1"/>
  <c r="BU686" i="1" s="1"/>
  <c r="CB686" i="1" s="1"/>
  <c r="BT686" i="1"/>
  <c r="AT694" i="1"/>
  <c r="BU694" i="1" s="1"/>
  <c r="CB694" i="1" s="1"/>
  <c r="BT694" i="1"/>
  <c r="AT702" i="1"/>
  <c r="BU702" i="1" s="1"/>
  <c r="CB702" i="1" s="1"/>
  <c r="BT702" i="1"/>
  <c r="AT710" i="1"/>
  <c r="BU710" i="1" s="1"/>
  <c r="BT710" i="1"/>
  <c r="AT718" i="1"/>
  <c r="BU718" i="1" s="1"/>
  <c r="CB718" i="1" s="1"/>
  <c r="BT718" i="1"/>
  <c r="AT726" i="1"/>
  <c r="BU726" i="1" s="1"/>
  <c r="CB726" i="1" s="1"/>
  <c r="BT726" i="1"/>
  <c r="AT734" i="1"/>
  <c r="AV14" i="1"/>
  <c r="BW14" i="1" s="1"/>
  <c r="BV14" i="1"/>
  <c r="AV78" i="1"/>
  <c r="BW78" i="1" s="1"/>
  <c r="BV78" i="1"/>
  <c r="AV86" i="1"/>
  <c r="BW86" i="1" s="1"/>
  <c r="BV86" i="1"/>
  <c r="AV118" i="1"/>
  <c r="BW118" i="1" s="1"/>
  <c r="BV118" i="1"/>
  <c r="AV126" i="1"/>
  <c r="BW126" i="1" s="1"/>
  <c r="BV126" i="1"/>
  <c r="AV134" i="1"/>
  <c r="BW134" i="1" s="1"/>
  <c r="BV134" i="1"/>
  <c r="AV142" i="1"/>
  <c r="BW142" i="1" s="1"/>
  <c r="BV142" i="1"/>
  <c r="AV150" i="1"/>
  <c r="BW150" i="1" s="1"/>
  <c r="BV150" i="1"/>
  <c r="AV158" i="1"/>
  <c r="BW158" i="1" s="1"/>
  <c r="BV158" i="1"/>
  <c r="AV166" i="1"/>
  <c r="BW166" i="1" s="1"/>
  <c r="BV166" i="1"/>
  <c r="AV174" i="1"/>
  <c r="BW174" i="1" s="1"/>
  <c r="BV174" i="1"/>
  <c r="AV182" i="1"/>
  <c r="BW182" i="1" s="1"/>
  <c r="BV182" i="1"/>
  <c r="AV190" i="1"/>
  <c r="BW190" i="1" s="1"/>
  <c r="BV190" i="1"/>
  <c r="AV198" i="1"/>
  <c r="BW198" i="1" s="1"/>
  <c r="BV198" i="1"/>
  <c r="AV206" i="1"/>
  <c r="BW206" i="1" s="1"/>
  <c r="BV206" i="1"/>
  <c r="AV214" i="1"/>
  <c r="BW214" i="1" s="1"/>
  <c r="BV214" i="1"/>
  <c r="AV222" i="1"/>
  <c r="BW222" i="1" s="1"/>
  <c r="BV222" i="1"/>
  <c r="AV230" i="1"/>
  <c r="BW230" i="1" s="1"/>
  <c r="BV230" i="1"/>
  <c r="AV238" i="1"/>
  <c r="BW238" i="1" s="1"/>
  <c r="BV238" i="1"/>
  <c r="AV246" i="1"/>
  <c r="BW246" i="1" s="1"/>
  <c r="BV246" i="1"/>
  <c r="AV254" i="1"/>
  <c r="BW254" i="1" s="1"/>
  <c r="BV254" i="1"/>
  <c r="AV262" i="1"/>
  <c r="BW262" i="1" s="1"/>
  <c r="BV262" i="1"/>
  <c r="AV270" i="1"/>
  <c r="BW270" i="1" s="1"/>
  <c r="BV270" i="1"/>
  <c r="AV278" i="1"/>
  <c r="BW278" i="1" s="1"/>
  <c r="BV278" i="1"/>
  <c r="AV286" i="1"/>
  <c r="BW286" i="1" s="1"/>
  <c r="BV286" i="1"/>
  <c r="AV294" i="1"/>
  <c r="BW294" i="1" s="1"/>
  <c r="BV294" i="1"/>
  <c r="AV302" i="1"/>
  <c r="BW302" i="1" s="1"/>
  <c r="BV302" i="1"/>
  <c r="AV310" i="1"/>
  <c r="BW310" i="1" s="1"/>
  <c r="BV310" i="1"/>
  <c r="AV318" i="1"/>
  <c r="BW318" i="1" s="1"/>
  <c r="BV318" i="1"/>
  <c r="AV326" i="1"/>
  <c r="BW326" i="1" s="1"/>
  <c r="BV326" i="1"/>
  <c r="AV334" i="1"/>
  <c r="BW334" i="1" s="1"/>
  <c r="BV334" i="1"/>
  <c r="AV342" i="1"/>
  <c r="BW342" i="1" s="1"/>
  <c r="BV342" i="1"/>
  <c r="AV350" i="1"/>
  <c r="BW350" i="1" s="1"/>
  <c r="BV350" i="1"/>
  <c r="AV358" i="1"/>
  <c r="BW358" i="1" s="1"/>
  <c r="BV358" i="1"/>
  <c r="AV366" i="1"/>
  <c r="BW366" i="1" s="1"/>
  <c r="BV366" i="1"/>
  <c r="AV374" i="1"/>
  <c r="BW374" i="1" s="1"/>
  <c r="BV374" i="1"/>
  <c r="AV382" i="1"/>
  <c r="BW382" i="1" s="1"/>
  <c r="BV382" i="1"/>
  <c r="AV390" i="1"/>
  <c r="BW390" i="1" s="1"/>
  <c r="BV390" i="1"/>
  <c r="AV398" i="1"/>
  <c r="BW398" i="1" s="1"/>
  <c r="BV398" i="1"/>
  <c r="AV406" i="1"/>
  <c r="BW406" i="1" s="1"/>
  <c r="BV406" i="1"/>
  <c r="AV414" i="1"/>
  <c r="BW414" i="1" s="1"/>
  <c r="BV414" i="1"/>
  <c r="AV422" i="1"/>
  <c r="BW422" i="1" s="1"/>
  <c r="BV422" i="1"/>
  <c r="AV430" i="1"/>
  <c r="BW430" i="1" s="1"/>
  <c r="BV430" i="1"/>
  <c r="AV438" i="1"/>
  <c r="BW438" i="1" s="1"/>
  <c r="BV438" i="1"/>
  <c r="AV446" i="1"/>
  <c r="BW446" i="1" s="1"/>
  <c r="BV446" i="1"/>
  <c r="AV454" i="1"/>
  <c r="BW454" i="1" s="1"/>
  <c r="BV454" i="1"/>
  <c r="AV462" i="1"/>
  <c r="BW462" i="1" s="1"/>
  <c r="BV462" i="1"/>
  <c r="AV470" i="1"/>
  <c r="BW470" i="1" s="1"/>
  <c r="BV470" i="1"/>
  <c r="AV478" i="1"/>
  <c r="BW478" i="1" s="1"/>
  <c r="BV478" i="1"/>
  <c r="AV486" i="1"/>
  <c r="BW486" i="1" s="1"/>
  <c r="BV486" i="1"/>
  <c r="AV494" i="1"/>
  <c r="BW494" i="1" s="1"/>
  <c r="BV494" i="1"/>
  <c r="AV502" i="1"/>
  <c r="BW502" i="1" s="1"/>
  <c r="BV502" i="1"/>
  <c r="AV510" i="1"/>
  <c r="BW510" i="1" s="1"/>
  <c r="BV510" i="1"/>
  <c r="AV518" i="1"/>
  <c r="BW518" i="1" s="1"/>
  <c r="BV518" i="1"/>
  <c r="AV526" i="1"/>
  <c r="AV534" i="1"/>
  <c r="BW534" i="1" s="1"/>
  <c r="BV534" i="1"/>
  <c r="AV542" i="1"/>
  <c r="BW542" i="1" s="1"/>
  <c r="BV542" i="1"/>
  <c r="AV550" i="1"/>
  <c r="BW550" i="1" s="1"/>
  <c r="BV550" i="1"/>
  <c r="AV558" i="1"/>
  <c r="BW558" i="1" s="1"/>
  <c r="BV558" i="1"/>
  <c r="AV566" i="1"/>
  <c r="BW566" i="1" s="1"/>
  <c r="BV566" i="1"/>
  <c r="AV574" i="1"/>
  <c r="BW574" i="1" s="1"/>
  <c r="BV574" i="1"/>
  <c r="AV582" i="1"/>
  <c r="BW582" i="1" s="1"/>
  <c r="BV582" i="1"/>
  <c r="AV590" i="1"/>
  <c r="BW590" i="1" s="1"/>
  <c r="BV590" i="1"/>
  <c r="AV598" i="1"/>
  <c r="BW598" i="1" s="1"/>
  <c r="BV598" i="1"/>
  <c r="AV606" i="1"/>
  <c r="BW606" i="1" s="1"/>
  <c r="BV606" i="1"/>
  <c r="AV614" i="1"/>
  <c r="BW614" i="1" s="1"/>
  <c r="BV614" i="1"/>
  <c r="AV622" i="1"/>
  <c r="BW622" i="1" s="1"/>
  <c r="BV622" i="1"/>
  <c r="AV630" i="1"/>
  <c r="BW630" i="1" s="1"/>
  <c r="BV630" i="1"/>
  <c r="AV638" i="1"/>
  <c r="BW638" i="1" s="1"/>
  <c r="BV638" i="1"/>
  <c r="AV646" i="1"/>
  <c r="BW646" i="1" s="1"/>
  <c r="BV646" i="1"/>
  <c r="AV654" i="1"/>
  <c r="BW654" i="1" s="1"/>
  <c r="BV654" i="1"/>
  <c r="AV662" i="1"/>
  <c r="BW662" i="1" s="1"/>
  <c r="BV662" i="1"/>
  <c r="AV670" i="1"/>
  <c r="BW670" i="1" s="1"/>
  <c r="BV670" i="1"/>
  <c r="AV678" i="1"/>
  <c r="BW678" i="1" s="1"/>
  <c r="BV678" i="1"/>
  <c r="AV686" i="1"/>
  <c r="BW686" i="1" s="1"/>
  <c r="BV686" i="1"/>
  <c r="CB688" i="1"/>
  <c r="AV694" i="1"/>
  <c r="BW694" i="1" s="1"/>
  <c r="BV694" i="1"/>
  <c r="AV702" i="1"/>
  <c r="BW702" i="1" s="1"/>
  <c r="BV702" i="1"/>
  <c r="AV710" i="1"/>
  <c r="BW710" i="1" s="1"/>
  <c r="BV710" i="1"/>
  <c r="AV718" i="1"/>
  <c r="BW718" i="1" s="1"/>
  <c r="BV718" i="1"/>
  <c r="AV726" i="1"/>
  <c r="BW726" i="1" s="1"/>
  <c r="BV726" i="1"/>
  <c r="AV734" i="1"/>
  <c r="AT13" i="1"/>
  <c r="BU13" i="1" s="1"/>
  <c r="CB13" i="1" s="1"/>
  <c r="BT13" i="1"/>
  <c r="AT29" i="1"/>
  <c r="BU29" i="1" s="1"/>
  <c r="CB29" i="1" s="1"/>
  <c r="BT29" i="1"/>
  <c r="AT45" i="1"/>
  <c r="BU45" i="1" s="1"/>
  <c r="CB45" i="1" s="1"/>
  <c r="BT45" i="1"/>
  <c r="AT53" i="1"/>
  <c r="BU53" i="1" s="1"/>
  <c r="CB53" i="1" s="1"/>
  <c r="BT53" i="1"/>
  <c r="AT61" i="1"/>
  <c r="BU61" i="1" s="1"/>
  <c r="CB61" i="1" s="1"/>
  <c r="BT61" i="1"/>
  <c r="AT77" i="1"/>
  <c r="BU77" i="1" s="1"/>
  <c r="CB77" i="1" s="1"/>
  <c r="BT77" i="1"/>
  <c r="AT85" i="1"/>
  <c r="BU85" i="1" s="1"/>
  <c r="CB85" i="1" s="1"/>
  <c r="BT85" i="1"/>
  <c r="AT93" i="1"/>
  <c r="BU93" i="1" s="1"/>
  <c r="BT93" i="1"/>
  <c r="AT109" i="1"/>
  <c r="BU109" i="1" s="1"/>
  <c r="CB109" i="1" s="1"/>
  <c r="BT109" i="1"/>
  <c r="AT117" i="1"/>
  <c r="BU117" i="1" s="1"/>
  <c r="CB117" i="1" s="1"/>
  <c r="BT117" i="1"/>
  <c r="AT125" i="1"/>
  <c r="BU125" i="1" s="1"/>
  <c r="CB125" i="1" s="1"/>
  <c r="BT125" i="1"/>
  <c r="AT157" i="1"/>
  <c r="BU157" i="1" s="1"/>
  <c r="CB157" i="1" s="1"/>
  <c r="BT157" i="1"/>
  <c r="AT181" i="1"/>
  <c r="BU181" i="1" s="1"/>
  <c r="BT181" i="1"/>
  <c r="AT229" i="1"/>
  <c r="BU229" i="1" s="1"/>
  <c r="CB229" i="1" s="1"/>
  <c r="BT229" i="1"/>
  <c r="AT245" i="1"/>
  <c r="BU245" i="1" s="1"/>
  <c r="BT245" i="1"/>
  <c r="AT253" i="1"/>
  <c r="BU253" i="1" s="1"/>
  <c r="BT253" i="1"/>
  <c r="AT269" i="1"/>
  <c r="BU269" i="1" s="1"/>
  <c r="CB269" i="1" s="1"/>
  <c r="BT269" i="1"/>
  <c r="AT285" i="1"/>
  <c r="BU285" i="1" s="1"/>
  <c r="CB285" i="1" s="1"/>
  <c r="BT285" i="1"/>
  <c r="AT293" i="1"/>
  <c r="AT317" i="1"/>
  <c r="BU317" i="1" s="1"/>
  <c r="CB317" i="1" s="1"/>
  <c r="BT317" i="1"/>
  <c r="AT341" i="1"/>
  <c r="BU341" i="1" s="1"/>
  <c r="CB341" i="1" s="1"/>
  <c r="BT341" i="1"/>
  <c r="AT381" i="1"/>
  <c r="BU381" i="1" s="1"/>
  <c r="CB381" i="1" s="1"/>
  <c r="BT381" i="1"/>
  <c r="AT389" i="1"/>
  <c r="BU389" i="1" s="1"/>
  <c r="CB389" i="1" s="1"/>
  <c r="BT389" i="1"/>
  <c r="AT397" i="1"/>
  <c r="BU397" i="1" s="1"/>
  <c r="CB397" i="1" s="1"/>
  <c r="BT397" i="1"/>
  <c r="AT405" i="1"/>
  <c r="BU405" i="1" s="1"/>
  <c r="CB405" i="1" s="1"/>
  <c r="BT405" i="1"/>
  <c r="AT413" i="1"/>
  <c r="BU413" i="1" s="1"/>
  <c r="BT413" i="1"/>
  <c r="AT421" i="1"/>
  <c r="BU421" i="1" s="1"/>
  <c r="CB421" i="1" s="1"/>
  <c r="BT421" i="1"/>
  <c r="AT429" i="1"/>
  <c r="BU429" i="1" s="1"/>
  <c r="CB429" i="1" s="1"/>
  <c r="BT429" i="1"/>
  <c r="AT485" i="1"/>
  <c r="BU485" i="1" s="1"/>
  <c r="BT485" i="1"/>
  <c r="AT501" i="1"/>
  <c r="BU501" i="1" s="1"/>
  <c r="CB501" i="1" s="1"/>
  <c r="BT501" i="1"/>
  <c r="AT517" i="1"/>
  <c r="BU517" i="1" s="1"/>
  <c r="CB517" i="1" s="1"/>
  <c r="CD517" i="1" s="1"/>
  <c r="BT517" i="1"/>
  <c r="AT525" i="1"/>
  <c r="BU525" i="1" s="1"/>
  <c r="CB525" i="1" s="1"/>
  <c r="BT525" i="1"/>
  <c r="AT533" i="1"/>
  <c r="BU533" i="1" s="1"/>
  <c r="BT533" i="1"/>
  <c r="AT557" i="1"/>
  <c r="BU557" i="1" s="1"/>
  <c r="CB557" i="1" s="1"/>
  <c r="BT557" i="1"/>
  <c r="AT565" i="1"/>
  <c r="BU565" i="1" s="1"/>
  <c r="BT565" i="1"/>
  <c r="AT573" i="1"/>
  <c r="BU573" i="1" s="1"/>
  <c r="CB573" i="1" s="1"/>
  <c r="BT573" i="1"/>
  <c r="AT581" i="1"/>
  <c r="BU581" i="1" s="1"/>
  <c r="CB581" i="1" s="1"/>
  <c r="BT581" i="1"/>
  <c r="AT589" i="1"/>
  <c r="BU589" i="1" s="1"/>
  <c r="CB589" i="1" s="1"/>
  <c r="BT589" i="1"/>
  <c r="AT597" i="1"/>
  <c r="BU597" i="1" s="1"/>
  <c r="CB597" i="1" s="1"/>
  <c r="BT597" i="1"/>
  <c r="AT605" i="1"/>
  <c r="BU605" i="1" s="1"/>
  <c r="BT605" i="1"/>
  <c r="AT613" i="1"/>
  <c r="BU613" i="1" s="1"/>
  <c r="CB613" i="1" s="1"/>
  <c r="BT613" i="1"/>
  <c r="AT621" i="1"/>
  <c r="BU621" i="1" s="1"/>
  <c r="CB621" i="1" s="1"/>
  <c r="BT621" i="1"/>
  <c r="AT629" i="1"/>
  <c r="BU629" i="1" s="1"/>
  <c r="CB629" i="1" s="1"/>
  <c r="BT629" i="1"/>
  <c r="AT637" i="1"/>
  <c r="BU637" i="1" s="1"/>
  <c r="BT637" i="1"/>
  <c r="AT645" i="1"/>
  <c r="AT653" i="1"/>
  <c r="BU653" i="1" s="1"/>
  <c r="CB653" i="1" s="1"/>
  <c r="BT653" i="1"/>
  <c r="AT661" i="1"/>
  <c r="BU661" i="1" s="1"/>
  <c r="BT661" i="1"/>
  <c r="AT669" i="1"/>
  <c r="BU669" i="1" s="1"/>
  <c r="CB669" i="1" s="1"/>
  <c r="BT669" i="1"/>
  <c r="AT685" i="1"/>
  <c r="BU685" i="1" s="1"/>
  <c r="CB685" i="1" s="1"/>
  <c r="BT685" i="1"/>
  <c r="AT693" i="1"/>
  <c r="BU693" i="1" s="1"/>
  <c r="CB693" i="1" s="1"/>
  <c r="BT693" i="1"/>
  <c r="AT701" i="1"/>
  <c r="BU701" i="1" s="1"/>
  <c r="BT701" i="1"/>
  <c r="AT717" i="1"/>
  <c r="BU717" i="1" s="1"/>
  <c r="CB717" i="1" s="1"/>
  <c r="BT717" i="1"/>
  <c r="AT725" i="1"/>
  <c r="AT733" i="1"/>
  <c r="BU733" i="1" s="1"/>
  <c r="CB733" i="1" s="1"/>
  <c r="BT733" i="1"/>
  <c r="AV6" i="1"/>
  <c r="BW6" i="1" s="1"/>
  <c r="BV6" i="1"/>
  <c r="AV13" i="1"/>
  <c r="BW13" i="1" s="1"/>
  <c r="BV13" i="1"/>
  <c r="AV21" i="1"/>
  <c r="BW21" i="1" s="1"/>
  <c r="BV21" i="1"/>
  <c r="AV29" i="1"/>
  <c r="BW29" i="1" s="1"/>
  <c r="BV29" i="1"/>
  <c r="AV37" i="1"/>
  <c r="BW37" i="1" s="1"/>
  <c r="BV37" i="1"/>
  <c r="AV45" i="1"/>
  <c r="BW45" i="1" s="1"/>
  <c r="BV45" i="1"/>
  <c r="AV53" i="1"/>
  <c r="BW53" i="1" s="1"/>
  <c r="BV53" i="1"/>
  <c r="AV61" i="1"/>
  <c r="BW61" i="1" s="1"/>
  <c r="BV61" i="1"/>
  <c r="AV69" i="1"/>
  <c r="BW69" i="1" s="1"/>
  <c r="BV69" i="1"/>
  <c r="AV77" i="1"/>
  <c r="BW77" i="1" s="1"/>
  <c r="BV77" i="1"/>
  <c r="AV85" i="1"/>
  <c r="BW85" i="1" s="1"/>
  <c r="BV85" i="1"/>
  <c r="AV93" i="1"/>
  <c r="BW93" i="1" s="1"/>
  <c r="BV93" i="1"/>
  <c r="AV101" i="1"/>
  <c r="BW101" i="1" s="1"/>
  <c r="BV101" i="1"/>
  <c r="AV109" i="1"/>
  <c r="BW109" i="1" s="1"/>
  <c r="BV109" i="1"/>
  <c r="AV117" i="1"/>
  <c r="BW117" i="1" s="1"/>
  <c r="BV117" i="1"/>
  <c r="AV125" i="1"/>
  <c r="BW125" i="1" s="1"/>
  <c r="BV125" i="1"/>
  <c r="AV133" i="1"/>
  <c r="BW133" i="1" s="1"/>
  <c r="BV133" i="1"/>
  <c r="AV141" i="1"/>
  <c r="BW141" i="1" s="1"/>
  <c r="BV141" i="1"/>
  <c r="AV149" i="1"/>
  <c r="BW149" i="1" s="1"/>
  <c r="BV149" i="1"/>
  <c r="AV157" i="1"/>
  <c r="BW157" i="1" s="1"/>
  <c r="BV157" i="1"/>
  <c r="AV165" i="1"/>
  <c r="BW165" i="1" s="1"/>
  <c r="BV165" i="1"/>
  <c r="AV173" i="1"/>
  <c r="BW173" i="1" s="1"/>
  <c r="BV173" i="1"/>
  <c r="AV181" i="1"/>
  <c r="BW181" i="1" s="1"/>
  <c r="BV181" i="1"/>
  <c r="AV189" i="1"/>
  <c r="BW189" i="1" s="1"/>
  <c r="BV189" i="1"/>
  <c r="AV197" i="1"/>
  <c r="BW197" i="1" s="1"/>
  <c r="BV197" i="1"/>
  <c r="AV205" i="1"/>
  <c r="BW205" i="1" s="1"/>
  <c r="BV205" i="1"/>
  <c r="AV213" i="1"/>
  <c r="BW213" i="1" s="1"/>
  <c r="BV213" i="1"/>
  <c r="AV221" i="1"/>
  <c r="BW221" i="1" s="1"/>
  <c r="BV221" i="1"/>
  <c r="AV229" i="1"/>
  <c r="BW229" i="1" s="1"/>
  <c r="BV229" i="1"/>
  <c r="AV237" i="1"/>
  <c r="BW237" i="1" s="1"/>
  <c r="BV237" i="1"/>
  <c r="AV245" i="1"/>
  <c r="BW245" i="1" s="1"/>
  <c r="BV245" i="1"/>
  <c r="AV253" i="1"/>
  <c r="BW253" i="1" s="1"/>
  <c r="BV253" i="1"/>
  <c r="AV261" i="1"/>
  <c r="BW261" i="1" s="1"/>
  <c r="BV261" i="1"/>
  <c r="AV269" i="1"/>
  <c r="BW269" i="1" s="1"/>
  <c r="BV269" i="1"/>
  <c r="AV277" i="1"/>
  <c r="BW277" i="1" s="1"/>
  <c r="BV277" i="1"/>
  <c r="AV285" i="1"/>
  <c r="BW285" i="1" s="1"/>
  <c r="BV285" i="1"/>
  <c r="AV293" i="1"/>
  <c r="AV301" i="1"/>
  <c r="BW301" i="1" s="1"/>
  <c r="BV301" i="1"/>
  <c r="AV309" i="1"/>
  <c r="BW309" i="1" s="1"/>
  <c r="BV309" i="1"/>
  <c r="AV317" i="1"/>
  <c r="BW317" i="1" s="1"/>
  <c r="BV317" i="1"/>
  <c r="AV325" i="1"/>
  <c r="BW325" i="1" s="1"/>
  <c r="BV325" i="1"/>
  <c r="AV333" i="1"/>
  <c r="BW333" i="1" s="1"/>
  <c r="BV333" i="1"/>
  <c r="AV341" i="1"/>
  <c r="BW341" i="1" s="1"/>
  <c r="BV341" i="1"/>
  <c r="AV349" i="1"/>
  <c r="BW349" i="1" s="1"/>
  <c r="BV349" i="1"/>
  <c r="AV357" i="1"/>
  <c r="BW357" i="1" s="1"/>
  <c r="BV357" i="1"/>
  <c r="AV365" i="1"/>
  <c r="BW365" i="1" s="1"/>
  <c r="BV365" i="1"/>
  <c r="AV373" i="1"/>
  <c r="BW373" i="1" s="1"/>
  <c r="BV373" i="1"/>
  <c r="AV381" i="1"/>
  <c r="BW381" i="1" s="1"/>
  <c r="BV381" i="1"/>
  <c r="AV389" i="1"/>
  <c r="BW389" i="1" s="1"/>
  <c r="BV389" i="1"/>
  <c r="AV397" i="1"/>
  <c r="BW397" i="1" s="1"/>
  <c r="BV397" i="1"/>
  <c r="AV405" i="1"/>
  <c r="BW405" i="1" s="1"/>
  <c r="BV405" i="1"/>
  <c r="AV413" i="1"/>
  <c r="BW413" i="1" s="1"/>
  <c r="BV413" i="1"/>
  <c r="AV421" i="1"/>
  <c r="BW421" i="1" s="1"/>
  <c r="BV421" i="1"/>
  <c r="AV429" i="1"/>
  <c r="BW429" i="1" s="1"/>
  <c r="BV429" i="1"/>
  <c r="AV437" i="1"/>
  <c r="BW437" i="1" s="1"/>
  <c r="BV437" i="1"/>
  <c r="AV445" i="1"/>
  <c r="BW445" i="1" s="1"/>
  <c r="BV445" i="1"/>
  <c r="AV453" i="1"/>
  <c r="BW453" i="1" s="1"/>
  <c r="BV453" i="1"/>
  <c r="AV461" i="1"/>
  <c r="BW461" i="1" s="1"/>
  <c r="BV461" i="1"/>
  <c r="AV469" i="1"/>
  <c r="BW469" i="1" s="1"/>
  <c r="BV469" i="1"/>
  <c r="AV477" i="1"/>
  <c r="BW477" i="1" s="1"/>
  <c r="BV477" i="1"/>
  <c r="AV485" i="1"/>
  <c r="BW485" i="1" s="1"/>
  <c r="BV485" i="1"/>
  <c r="AV493" i="1"/>
  <c r="BW493" i="1" s="1"/>
  <c r="BV493" i="1"/>
  <c r="AV501" i="1"/>
  <c r="BW501" i="1" s="1"/>
  <c r="BV501" i="1"/>
  <c r="AV509" i="1"/>
  <c r="BW509" i="1" s="1"/>
  <c r="BV509" i="1"/>
  <c r="AV517" i="1"/>
  <c r="BW517" i="1" s="1"/>
  <c r="BV517" i="1"/>
  <c r="AV525" i="1"/>
  <c r="BW525" i="1" s="1"/>
  <c r="BV525" i="1"/>
  <c r="AV533" i="1"/>
  <c r="BW533" i="1" s="1"/>
  <c r="BV533" i="1"/>
  <c r="AV541" i="1"/>
  <c r="BW541" i="1" s="1"/>
  <c r="BV541" i="1"/>
  <c r="AV549" i="1"/>
  <c r="BW549" i="1" s="1"/>
  <c r="BV549" i="1"/>
  <c r="AV557" i="1"/>
  <c r="BW557" i="1" s="1"/>
  <c r="BV557" i="1"/>
  <c r="AV565" i="1"/>
  <c r="BW565" i="1" s="1"/>
  <c r="BV565" i="1"/>
  <c r="AV573" i="1"/>
  <c r="BW573" i="1" s="1"/>
  <c r="BV573" i="1"/>
  <c r="AV581" i="1"/>
  <c r="BW581" i="1" s="1"/>
  <c r="BV581" i="1"/>
  <c r="AV589" i="1"/>
  <c r="BW589" i="1" s="1"/>
  <c r="BV589" i="1"/>
  <c r="AV597" i="1"/>
  <c r="BW597" i="1" s="1"/>
  <c r="BV597" i="1"/>
  <c r="AV605" i="1"/>
  <c r="BW605" i="1" s="1"/>
  <c r="BV605" i="1"/>
  <c r="AV613" i="1"/>
  <c r="BW613" i="1" s="1"/>
  <c r="BV613" i="1"/>
  <c r="AV621" i="1"/>
  <c r="BW621" i="1" s="1"/>
  <c r="BV621" i="1"/>
  <c r="AV629" i="1"/>
  <c r="BW629" i="1" s="1"/>
  <c r="BV629" i="1"/>
  <c r="AV637" i="1"/>
  <c r="BW637" i="1" s="1"/>
  <c r="BV637" i="1"/>
  <c r="AV645" i="1"/>
  <c r="AV653" i="1"/>
  <c r="BW653" i="1" s="1"/>
  <c r="BV653" i="1"/>
  <c r="AV661" i="1"/>
  <c r="BW661" i="1" s="1"/>
  <c r="BV661" i="1"/>
  <c r="AV669" i="1"/>
  <c r="BW669" i="1" s="1"/>
  <c r="BV669" i="1"/>
  <c r="AV677" i="1"/>
  <c r="BW677" i="1" s="1"/>
  <c r="BV677" i="1"/>
  <c r="AV685" i="1"/>
  <c r="BW685" i="1" s="1"/>
  <c r="BV685" i="1"/>
  <c r="AV693" i="1"/>
  <c r="BW693" i="1" s="1"/>
  <c r="BV693" i="1"/>
  <c r="AV701" i="1"/>
  <c r="BW701" i="1" s="1"/>
  <c r="BV701" i="1"/>
  <c r="AV709" i="1"/>
  <c r="BW709" i="1" s="1"/>
  <c r="BV709" i="1"/>
  <c r="AV717" i="1"/>
  <c r="BW717" i="1" s="1"/>
  <c r="BV717" i="1"/>
  <c r="AV725" i="1"/>
  <c r="AV733" i="1"/>
  <c r="BW733" i="1" s="1"/>
  <c r="BV733" i="1"/>
  <c r="AV22" i="1"/>
  <c r="BW22" i="1" s="1"/>
  <c r="BV22" i="1"/>
  <c r="AT12" i="1"/>
  <c r="BU12" i="1" s="1"/>
  <c r="CB12" i="1" s="1"/>
  <c r="BT12" i="1"/>
  <c r="AT20" i="1"/>
  <c r="BU20" i="1" s="1"/>
  <c r="CA20" i="1" s="1"/>
  <c r="BT20" i="1"/>
  <c r="AT28" i="1"/>
  <c r="BU28" i="1" s="1"/>
  <c r="CB28" i="1" s="1"/>
  <c r="BT28" i="1"/>
  <c r="AT36" i="1"/>
  <c r="BU36" i="1" s="1"/>
  <c r="CA36" i="1" s="1"/>
  <c r="BT36" i="1"/>
  <c r="AT44" i="1"/>
  <c r="BU44" i="1" s="1"/>
  <c r="CB44" i="1" s="1"/>
  <c r="BT44" i="1"/>
  <c r="AT52" i="1"/>
  <c r="BU52" i="1" s="1"/>
  <c r="CB52" i="1" s="1"/>
  <c r="BT52" i="1"/>
  <c r="AT60" i="1"/>
  <c r="BU60" i="1" s="1"/>
  <c r="CA60" i="1" s="1"/>
  <c r="BT60" i="1"/>
  <c r="AT68" i="1"/>
  <c r="BU68" i="1" s="1"/>
  <c r="CB68" i="1" s="1"/>
  <c r="BT68" i="1"/>
  <c r="AT76" i="1"/>
  <c r="BU76" i="1" s="1"/>
  <c r="CA76" i="1" s="1"/>
  <c r="BT76" i="1"/>
  <c r="AT84" i="1"/>
  <c r="BU84" i="1" s="1"/>
  <c r="CB84" i="1" s="1"/>
  <c r="BT84" i="1"/>
  <c r="AT92" i="1"/>
  <c r="BU92" i="1" s="1"/>
  <c r="CA92" i="1" s="1"/>
  <c r="BT92" i="1"/>
  <c r="AT100" i="1"/>
  <c r="BU100" i="1" s="1"/>
  <c r="CA100" i="1" s="1"/>
  <c r="BT100" i="1"/>
  <c r="AT108" i="1"/>
  <c r="BU108" i="1" s="1"/>
  <c r="BT108" i="1"/>
  <c r="AT116" i="1"/>
  <c r="BU116" i="1" s="1"/>
  <c r="CB116" i="1" s="1"/>
  <c r="BT116" i="1"/>
  <c r="AT124" i="1"/>
  <c r="BU124" i="1" s="1"/>
  <c r="CB124" i="1" s="1"/>
  <c r="BT124" i="1"/>
  <c r="AT132" i="1"/>
  <c r="BU132" i="1" s="1"/>
  <c r="CB132" i="1" s="1"/>
  <c r="BT132" i="1"/>
  <c r="AT140" i="1"/>
  <c r="BU140" i="1" s="1"/>
  <c r="CB140" i="1" s="1"/>
  <c r="BT140" i="1"/>
  <c r="AT148" i="1"/>
  <c r="BU148" i="1" s="1"/>
  <c r="BT148" i="1"/>
  <c r="AT156" i="1"/>
  <c r="BU156" i="1" s="1"/>
  <c r="CB156" i="1" s="1"/>
  <c r="BT156" i="1"/>
  <c r="AT164" i="1"/>
  <c r="BU164" i="1" s="1"/>
  <c r="CB164" i="1" s="1"/>
  <c r="BT164" i="1"/>
  <c r="AT172" i="1"/>
  <c r="BU172" i="1" s="1"/>
  <c r="CB172" i="1" s="1"/>
  <c r="BT172" i="1"/>
  <c r="AT180" i="1"/>
  <c r="BU180" i="1" s="1"/>
  <c r="BT180" i="1"/>
  <c r="AT188" i="1"/>
  <c r="BU188" i="1" s="1"/>
  <c r="CB188" i="1" s="1"/>
  <c r="BT188" i="1"/>
  <c r="AT196" i="1"/>
  <c r="BU196" i="1" s="1"/>
  <c r="CB196" i="1" s="1"/>
  <c r="BT196" i="1"/>
  <c r="AT204" i="1"/>
  <c r="BU204" i="1" s="1"/>
  <c r="BT204" i="1"/>
  <c r="AT212" i="1"/>
  <c r="BU212" i="1" s="1"/>
  <c r="CB212" i="1" s="1"/>
  <c r="BT212" i="1"/>
  <c r="AT220" i="1"/>
  <c r="BU220" i="1" s="1"/>
  <c r="CB220" i="1" s="1"/>
  <c r="BT220" i="1"/>
  <c r="AT228" i="1"/>
  <c r="BU228" i="1" s="1"/>
  <c r="CB228" i="1" s="1"/>
  <c r="BT228" i="1"/>
  <c r="AT236" i="1"/>
  <c r="BU236" i="1" s="1"/>
  <c r="BT236" i="1"/>
  <c r="AT244" i="1"/>
  <c r="BU244" i="1" s="1"/>
  <c r="CB244" i="1" s="1"/>
  <c r="BT244" i="1"/>
  <c r="AT252" i="1"/>
  <c r="BU252" i="1" s="1"/>
  <c r="CB252" i="1" s="1"/>
  <c r="BT252" i="1"/>
  <c r="AT260" i="1"/>
  <c r="BU260" i="1" s="1"/>
  <c r="CB260" i="1" s="1"/>
  <c r="BT260" i="1"/>
  <c r="AT268" i="1"/>
  <c r="BU268" i="1" s="1"/>
  <c r="CB268" i="1" s="1"/>
  <c r="BT268" i="1"/>
  <c r="AT276" i="1"/>
  <c r="BU276" i="1" s="1"/>
  <c r="CB276" i="1" s="1"/>
  <c r="BT276" i="1"/>
  <c r="AT284" i="1"/>
  <c r="BU284" i="1" s="1"/>
  <c r="BT284" i="1"/>
  <c r="AT292" i="1"/>
  <c r="BU292" i="1" s="1"/>
  <c r="CB292" i="1" s="1"/>
  <c r="BT292" i="1"/>
  <c r="AT300" i="1"/>
  <c r="BU300" i="1" s="1"/>
  <c r="CB300" i="1" s="1"/>
  <c r="BT300" i="1"/>
  <c r="AT308" i="1"/>
  <c r="BU308" i="1" s="1"/>
  <c r="BT308" i="1"/>
  <c r="AT316" i="1"/>
  <c r="BU316" i="1" s="1"/>
  <c r="CB316" i="1" s="1"/>
  <c r="BT316" i="1"/>
  <c r="AT324" i="1"/>
  <c r="AT332" i="1"/>
  <c r="BU332" i="1" s="1"/>
  <c r="CB332" i="1" s="1"/>
  <c r="BT332" i="1"/>
  <c r="AT340" i="1"/>
  <c r="BU340" i="1" s="1"/>
  <c r="CB340" i="1" s="1"/>
  <c r="BT340" i="1"/>
  <c r="AT348" i="1"/>
  <c r="BU348" i="1" s="1"/>
  <c r="CB348" i="1" s="1"/>
  <c r="BT348" i="1"/>
  <c r="AT356" i="1"/>
  <c r="BU356" i="1" s="1"/>
  <c r="BT356" i="1"/>
  <c r="AT364" i="1"/>
  <c r="BU364" i="1" s="1"/>
  <c r="CB364" i="1" s="1"/>
  <c r="BT364" i="1"/>
  <c r="AT372" i="1"/>
  <c r="BU372" i="1" s="1"/>
  <c r="BT372" i="1"/>
  <c r="AT380" i="1"/>
  <c r="BU380" i="1" s="1"/>
  <c r="CB380" i="1" s="1"/>
  <c r="BT380" i="1"/>
  <c r="AT388" i="1"/>
  <c r="BU388" i="1" s="1"/>
  <c r="BT388" i="1"/>
  <c r="AT396" i="1"/>
  <c r="BU396" i="1" s="1"/>
  <c r="BT396" i="1"/>
  <c r="AT404" i="1"/>
  <c r="BU404" i="1" s="1"/>
  <c r="CB404" i="1" s="1"/>
  <c r="BT404" i="1"/>
  <c r="AT412" i="1"/>
  <c r="BU412" i="1" s="1"/>
  <c r="CB412" i="1" s="1"/>
  <c r="BT412" i="1"/>
  <c r="AT420" i="1"/>
  <c r="BU420" i="1" s="1"/>
  <c r="CB420" i="1" s="1"/>
  <c r="BT420" i="1"/>
  <c r="AT428" i="1"/>
  <c r="BU428" i="1" s="1"/>
  <c r="CB428" i="1" s="1"/>
  <c r="BT428" i="1"/>
  <c r="AT436" i="1"/>
  <c r="BU436" i="1" s="1"/>
  <c r="CB436" i="1" s="1"/>
  <c r="BT436" i="1"/>
  <c r="AT444" i="1"/>
  <c r="BU444" i="1" s="1"/>
  <c r="CB444" i="1" s="1"/>
  <c r="BT444" i="1"/>
  <c r="AT452" i="1"/>
  <c r="BU452" i="1" s="1"/>
  <c r="BT452" i="1"/>
  <c r="AT460" i="1"/>
  <c r="BU460" i="1" s="1"/>
  <c r="BT460" i="1"/>
  <c r="AT468" i="1"/>
  <c r="BU468" i="1" s="1"/>
  <c r="BT468" i="1"/>
  <c r="AT476" i="1"/>
  <c r="BU476" i="1" s="1"/>
  <c r="CB476" i="1" s="1"/>
  <c r="BT476" i="1"/>
  <c r="AT484" i="1"/>
  <c r="BU484" i="1" s="1"/>
  <c r="CB484" i="1" s="1"/>
  <c r="BT484" i="1"/>
  <c r="AT492" i="1"/>
  <c r="BU492" i="1" s="1"/>
  <c r="CB492" i="1" s="1"/>
  <c r="BT492" i="1"/>
  <c r="AT500" i="1"/>
  <c r="BU500" i="1" s="1"/>
  <c r="BT500" i="1"/>
  <c r="AT508" i="1"/>
  <c r="BU508" i="1" s="1"/>
  <c r="CB508" i="1" s="1"/>
  <c r="BT508" i="1"/>
  <c r="AT516" i="1"/>
  <c r="BU516" i="1" s="1"/>
  <c r="BT516" i="1"/>
  <c r="AT524" i="1"/>
  <c r="BU524" i="1" s="1"/>
  <c r="CB524" i="1" s="1"/>
  <c r="BT524" i="1"/>
  <c r="AT532" i="1"/>
  <c r="BU532" i="1" s="1"/>
  <c r="CB532" i="1" s="1"/>
  <c r="BT532" i="1"/>
  <c r="AT540" i="1"/>
  <c r="BU540" i="1" s="1"/>
  <c r="CB540" i="1" s="1"/>
  <c r="BT540" i="1"/>
  <c r="AT548" i="1"/>
  <c r="BU548" i="1" s="1"/>
  <c r="CB548" i="1" s="1"/>
  <c r="BT548" i="1"/>
  <c r="AT556" i="1"/>
  <c r="BU556" i="1" s="1"/>
  <c r="CB556" i="1" s="1"/>
  <c r="BT556" i="1"/>
  <c r="AT564" i="1"/>
  <c r="BU564" i="1" s="1"/>
  <c r="CB564" i="1" s="1"/>
  <c r="BT564" i="1"/>
  <c r="AT572" i="1"/>
  <c r="BU572" i="1" s="1"/>
  <c r="CB572" i="1" s="1"/>
  <c r="BT572" i="1"/>
  <c r="AT580" i="1"/>
  <c r="BU580" i="1" s="1"/>
  <c r="CB580" i="1" s="1"/>
  <c r="BT580" i="1"/>
  <c r="AT588" i="1"/>
  <c r="BU588" i="1" s="1"/>
  <c r="CB588" i="1" s="1"/>
  <c r="BT588" i="1"/>
  <c r="AT596" i="1"/>
  <c r="BU596" i="1" s="1"/>
  <c r="CB596" i="1" s="1"/>
  <c r="BT596" i="1"/>
  <c r="AT604" i="1"/>
  <c r="BU604" i="1" s="1"/>
  <c r="CB604" i="1" s="1"/>
  <c r="BT604" i="1"/>
  <c r="AT612" i="1"/>
  <c r="BU612" i="1" s="1"/>
  <c r="BT612" i="1"/>
  <c r="AT620" i="1"/>
  <c r="BU620" i="1" s="1"/>
  <c r="CB620" i="1" s="1"/>
  <c r="BT620" i="1"/>
  <c r="AT628" i="1"/>
  <c r="BU628" i="1" s="1"/>
  <c r="BT628" i="1"/>
  <c r="AT636" i="1"/>
  <c r="BU636" i="1" s="1"/>
  <c r="CB636" i="1" s="1"/>
  <c r="BT636" i="1"/>
  <c r="AT644" i="1"/>
  <c r="AT652" i="1"/>
  <c r="BU652" i="1" s="1"/>
  <c r="CB652" i="1" s="1"/>
  <c r="BT652" i="1"/>
  <c r="AT660" i="1"/>
  <c r="BU660" i="1" s="1"/>
  <c r="CB660" i="1" s="1"/>
  <c r="BT660" i="1"/>
  <c r="AT668" i="1"/>
  <c r="BU668" i="1" s="1"/>
  <c r="CB668" i="1" s="1"/>
  <c r="BT668" i="1"/>
  <c r="CB672" i="1"/>
  <c r="AT676" i="1"/>
  <c r="BU676" i="1" s="1"/>
  <c r="CB676" i="1" s="1"/>
  <c r="BT676" i="1"/>
  <c r="AT684" i="1"/>
  <c r="BU684" i="1" s="1"/>
  <c r="CB684" i="1" s="1"/>
  <c r="BT684" i="1"/>
  <c r="AT692" i="1"/>
  <c r="BU692" i="1" s="1"/>
  <c r="CB692" i="1" s="1"/>
  <c r="BT692" i="1"/>
  <c r="AT700" i="1"/>
  <c r="BU700" i="1" s="1"/>
  <c r="CB700" i="1" s="1"/>
  <c r="BT700" i="1"/>
  <c r="AT708" i="1"/>
  <c r="BU708" i="1" s="1"/>
  <c r="CB708" i="1" s="1"/>
  <c r="BT708" i="1"/>
  <c r="AT716" i="1"/>
  <c r="BU716" i="1" s="1"/>
  <c r="CB716" i="1" s="1"/>
  <c r="BT716" i="1"/>
  <c r="AT724" i="1"/>
  <c r="BU724" i="1" s="1"/>
  <c r="CB724" i="1" s="1"/>
  <c r="BT724" i="1"/>
  <c r="AT732" i="1"/>
  <c r="CB496" i="1"/>
  <c r="CB120" i="1"/>
  <c r="AV124" i="1"/>
  <c r="BW124" i="1" s="1"/>
  <c r="BV124" i="1"/>
  <c r="AV132" i="1"/>
  <c r="BW132" i="1" s="1"/>
  <c r="BV132" i="1"/>
  <c r="AV180" i="1"/>
  <c r="BW180" i="1" s="1"/>
  <c r="BV180" i="1"/>
  <c r="AV188" i="1"/>
  <c r="BW188" i="1" s="1"/>
  <c r="BV188" i="1"/>
  <c r="AV196" i="1"/>
  <c r="BW196" i="1" s="1"/>
  <c r="BV196" i="1"/>
  <c r="AV212" i="1"/>
  <c r="BW212" i="1" s="1"/>
  <c r="BV212" i="1"/>
  <c r="AV220" i="1"/>
  <c r="BW220" i="1" s="1"/>
  <c r="BV220" i="1"/>
  <c r="AV228" i="1"/>
  <c r="BW228" i="1" s="1"/>
  <c r="BV228" i="1"/>
  <c r="AV236" i="1"/>
  <c r="BW236" i="1" s="1"/>
  <c r="BV236" i="1"/>
  <c r="AV244" i="1"/>
  <c r="BW244" i="1" s="1"/>
  <c r="BV244" i="1"/>
  <c r="AV252" i="1"/>
  <c r="BW252" i="1" s="1"/>
  <c r="BV252" i="1"/>
  <c r="AV260" i="1"/>
  <c r="BW260" i="1" s="1"/>
  <c r="BV260" i="1"/>
  <c r="AV268" i="1"/>
  <c r="BW268" i="1" s="1"/>
  <c r="BV268" i="1"/>
  <c r="AV276" i="1"/>
  <c r="BW276" i="1" s="1"/>
  <c r="BV276" i="1"/>
  <c r="AV284" i="1"/>
  <c r="BW284" i="1" s="1"/>
  <c r="BV284" i="1"/>
  <c r="AV292" i="1"/>
  <c r="BW292" i="1" s="1"/>
  <c r="BV292" i="1"/>
  <c r="AV300" i="1"/>
  <c r="BW300" i="1" s="1"/>
  <c r="BV300" i="1"/>
  <c r="AV308" i="1"/>
  <c r="BW308" i="1" s="1"/>
  <c r="BV308" i="1"/>
  <c r="AV316" i="1"/>
  <c r="BW316" i="1" s="1"/>
  <c r="BV316" i="1"/>
  <c r="AV324" i="1"/>
  <c r="AV332" i="1"/>
  <c r="BW332" i="1" s="1"/>
  <c r="BV332" i="1"/>
  <c r="AV340" i="1"/>
  <c r="BW340" i="1" s="1"/>
  <c r="BV340" i="1"/>
  <c r="AV348" i="1"/>
  <c r="BW348" i="1" s="1"/>
  <c r="BV348" i="1"/>
  <c r="AV356" i="1"/>
  <c r="BW356" i="1" s="1"/>
  <c r="BV356" i="1"/>
  <c r="AV364" i="1"/>
  <c r="BW364" i="1" s="1"/>
  <c r="BV364" i="1"/>
  <c r="AV372" i="1"/>
  <c r="BW372" i="1" s="1"/>
  <c r="BV372" i="1"/>
  <c r="AV380" i="1"/>
  <c r="BW380" i="1" s="1"/>
  <c r="BV380" i="1"/>
  <c r="AV388" i="1"/>
  <c r="BW388" i="1" s="1"/>
  <c r="BV388" i="1"/>
  <c r="AV396" i="1"/>
  <c r="BW396" i="1" s="1"/>
  <c r="BV396" i="1"/>
  <c r="AV404" i="1"/>
  <c r="BW404" i="1" s="1"/>
  <c r="BV404" i="1"/>
  <c r="AV412" i="1"/>
  <c r="BW412" i="1" s="1"/>
  <c r="BV412" i="1"/>
  <c r="AV420" i="1"/>
  <c r="BW420" i="1" s="1"/>
  <c r="BV420" i="1"/>
  <c r="AV428" i="1"/>
  <c r="BW428" i="1" s="1"/>
  <c r="BV428" i="1"/>
  <c r="AV436" i="1"/>
  <c r="BW436" i="1" s="1"/>
  <c r="BV436" i="1"/>
  <c r="AV444" i="1"/>
  <c r="BW444" i="1" s="1"/>
  <c r="BV444" i="1"/>
  <c r="AV452" i="1"/>
  <c r="BW452" i="1" s="1"/>
  <c r="BV452" i="1"/>
  <c r="AV460" i="1"/>
  <c r="BW460" i="1" s="1"/>
  <c r="BV460" i="1"/>
  <c r="AV468" i="1"/>
  <c r="BW468" i="1" s="1"/>
  <c r="BV468" i="1"/>
  <c r="AV476" i="1"/>
  <c r="BW476" i="1" s="1"/>
  <c r="BV476" i="1"/>
  <c r="AV484" i="1"/>
  <c r="BW484" i="1" s="1"/>
  <c r="BV484" i="1"/>
  <c r="AV492" i="1"/>
  <c r="BW492" i="1" s="1"/>
  <c r="BV492" i="1"/>
  <c r="AV500" i="1"/>
  <c r="BW500" i="1" s="1"/>
  <c r="BV500" i="1"/>
  <c r="AV508" i="1"/>
  <c r="BW508" i="1" s="1"/>
  <c r="BV508" i="1"/>
  <c r="AV516" i="1"/>
  <c r="BW516" i="1" s="1"/>
  <c r="BV516" i="1"/>
  <c r="AV524" i="1"/>
  <c r="BW524" i="1" s="1"/>
  <c r="BV524" i="1"/>
  <c r="AV532" i="1"/>
  <c r="BW532" i="1" s="1"/>
  <c r="BV532" i="1"/>
  <c r="AV540" i="1"/>
  <c r="BW540" i="1" s="1"/>
  <c r="BV540" i="1"/>
  <c r="AV548" i="1"/>
  <c r="BW548" i="1" s="1"/>
  <c r="BV548" i="1"/>
  <c r="AV556" i="1"/>
  <c r="BW556" i="1" s="1"/>
  <c r="BV556" i="1"/>
  <c r="AV564" i="1"/>
  <c r="BW564" i="1" s="1"/>
  <c r="BV564" i="1"/>
  <c r="AV572" i="1"/>
  <c r="BW572" i="1" s="1"/>
  <c r="BV572" i="1"/>
  <c r="AV580" i="1"/>
  <c r="BW580" i="1" s="1"/>
  <c r="BV580" i="1"/>
  <c r="AV588" i="1"/>
  <c r="BW588" i="1" s="1"/>
  <c r="BV588" i="1"/>
  <c r="AV596" i="1"/>
  <c r="BW596" i="1" s="1"/>
  <c r="BV596" i="1"/>
  <c r="AV604" i="1"/>
  <c r="BW604" i="1" s="1"/>
  <c r="BV604" i="1"/>
  <c r="AV612" i="1"/>
  <c r="BW612" i="1" s="1"/>
  <c r="BV612" i="1"/>
  <c r="AV620" i="1"/>
  <c r="BW620" i="1" s="1"/>
  <c r="BV620" i="1"/>
  <c r="AV628" i="1"/>
  <c r="BW628" i="1" s="1"/>
  <c r="BV628" i="1"/>
  <c r="AV636" i="1"/>
  <c r="BW636" i="1" s="1"/>
  <c r="BV636" i="1"/>
  <c r="AV644" i="1"/>
  <c r="AV652" i="1"/>
  <c r="BW652" i="1" s="1"/>
  <c r="BV652" i="1"/>
  <c r="AV660" i="1"/>
  <c r="BW660" i="1" s="1"/>
  <c r="BV660" i="1"/>
  <c r="CB662" i="1"/>
  <c r="AV668" i="1"/>
  <c r="BW668" i="1" s="1"/>
  <c r="BV668" i="1"/>
  <c r="AV676" i="1"/>
  <c r="BW676" i="1" s="1"/>
  <c r="BV676" i="1"/>
  <c r="AV684" i="1"/>
  <c r="BW684" i="1" s="1"/>
  <c r="BV684" i="1"/>
  <c r="AV692" i="1"/>
  <c r="BW692" i="1" s="1"/>
  <c r="BV692" i="1"/>
  <c r="AV700" i="1"/>
  <c r="BW700" i="1" s="1"/>
  <c r="BV700" i="1"/>
  <c r="AV708" i="1"/>
  <c r="BW708" i="1" s="1"/>
  <c r="BV708" i="1"/>
  <c r="AV716" i="1"/>
  <c r="BW716" i="1" s="1"/>
  <c r="BV716" i="1"/>
  <c r="AV724" i="1"/>
  <c r="BW724" i="1" s="1"/>
  <c r="BV724" i="1"/>
  <c r="AV732" i="1"/>
  <c r="CB95" i="1"/>
  <c r="CD95" i="1" s="1"/>
  <c r="AV164" i="1"/>
  <c r="BW164" i="1" s="1"/>
  <c r="BV164" i="1"/>
  <c r="AV204" i="1"/>
  <c r="BW204" i="1" s="1"/>
  <c r="BV204" i="1"/>
  <c r="AT11" i="1"/>
  <c r="BU11" i="1" s="1"/>
  <c r="CB11" i="1" s="1"/>
  <c r="BT11" i="1"/>
  <c r="AT19" i="1"/>
  <c r="BU19" i="1" s="1"/>
  <c r="CB19" i="1" s="1"/>
  <c r="BT19" i="1"/>
  <c r="AT27" i="1"/>
  <c r="BU27" i="1" s="1"/>
  <c r="CB27" i="1" s="1"/>
  <c r="BT27" i="1"/>
  <c r="AT35" i="1"/>
  <c r="BU35" i="1" s="1"/>
  <c r="CB35" i="1" s="1"/>
  <c r="BT35" i="1"/>
  <c r="AT43" i="1"/>
  <c r="BU43" i="1" s="1"/>
  <c r="BT43" i="1"/>
  <c r="AT51" i="1"/>
  <c r="BU51" i="1" s="1"/>
  <c r="CB51" i="1" s="1"/>
  <c r="BT51" i="1"/>
  <c r="AT59" i="1"/>
  <c r="BU59" i="1" s="1"/>
  <c r="CB59" i="1" s="1"/>
  <c r="BT59" i="1"/>
  <c r="AT67" i="1"/>
  <c r="BU67" i="1" s="1"/>
  <c r="CB67" i="1" s="1"/>
  <c r="BT67" i="1"/>
  <c r="AT75" i="1"/>
  <c r="BU75" i="1" s="1"/>
  <c r="CB75" i="1" s="1"/>
  <c r="BT75" i="1"/>
  <c r="AT83" i="1"/>
  <c r="BU83" i="1" s="1"/>
  <c r="BT83" i="1"/>
  <c r="AT91" i="1"/>
  <c r="BU91" i="1" s="1"/>
  <c r="CB91" i="1" s="1"/>
  <c r="BT91" i="1"/>
  <c r="AT99" i="1"/>
  <c r="BU99" i="1" s="1"/>
  <c r="CB99" i="1" s="1"/>
  <c r="BT99" i="1"/>
  <c r="AT107" i="1"/>
  <c r="BU107" i="1" s="1"/>
  <c r="CB107" i="1" s="1"/>
  <c r="BT107" i="1"/>
  <c r="AT115" i="1"/>
  <c r="BU115" i="1" s="1"/>
  <c r="CB115" i="1" s="1"/>
  <c r="BT115" i="1"/>
  <c r="AT123" i="1"/>
  <c r="BU123" i="1" s="1"/>
  <c r="CB123" i="1" s="1"/>
  <c r="BT123" i="1"/>
  <c r="AT131" i="1"/>
  <c r="BU131" i="1" s="1"/>
  <c r="CB131" i="1" s="1"/>
  <c r="BT131" i="1"/>
  <c r="AT139" i="1"/>
  <c r="BU139" i="1" s="1"/>
  <c r="BT139" i="1"/>
  <c r="AT147" i="1"/>
  <c r="BU147" i="1" s="1"/>
  <c r="CB147" i="1" s="1"/>
  <c r="BT147" i="1"/>
  <c r="AT155" i="1"/>
  <c r="BU155" i="1" s="1"/>
  <c r="CB155" i="1" s="1"/>
  <c r="BT155" i="1"/>
  <c r="AT163" i="1"/>
  <c r="BU163" i="1" s="1"/>
  <c r="CB163" i="1" s="1"/>
  <c r="BT163" i="1"/>
  <c r="AT171" i="1"/>
  <c r="BU171" i="1" s="1"/>
  <c r="BT171" i="1"/>
  <c r="AT179" i="1"/>
  <c r="BU179" i="1" s="1"/>
  <c r="BT179" i="1"/>
  <c r="AT187" i="1"/>
  <c r="BU187" i="1" s="1"/>
  <c r="BT187" i="1"/>
  <c r="AT195" i="1"/>
  <c r="BU195" i="1" s="1"/>
  <c r="CB195" i="1" s="1"/>
  <c r="BT195" i="1"/>
  <c r="AT203" i="1"/>
  <c r="BU203" i="1" s="1"/>
  <c r="BT203" i="1"/>
  <c r="AT211" i="1"/>
  <c r="BU211" i="1" s="1"/>
  <c r="CB211" i="1" s="1"/>
  <c r="BT211" i="1"/>
  <c r="AT219" i="1"/>
  <c r="BU219" i="1" s="1"/>
  <c r="CB219" i="1" s="1"/>
  <c r="BT219" i="1"/>
  <c r="AT227" i="1"/>
  <c r="BU227" i="1" s="1"/>
  <c r="BT227" i="1"/>
  <c r="AT235" i="1"/>
  <c r="BU235" i="1" s="1"/>
  <c r="BT235" i="1"/>
  <c r="AT243" i="1"/>
  <c r="BU243" i="1" s="1"/>
  <c r="BT243" i="1"/>
  <c r="AT251" i="1"/>
  <c r="BU251" i="1" s="1"/>
  <c r="CB251" i="1" s="1"/>
  <c r="BT251" i="1"/>
  <c r="AT259" i="1"/>
  <c r="BU259" i="1" s="1"/>
  <c r="CB259" i="1" s="1"/>
  <c r="BT259" i="1"/>
  <c r="AT267" i="1"/>
  <c r="BU267" i="1" s="1"/>
  <c r="CB267" i="1" s="1"/>
  <c r="BT267" i="1"/>
  <c r="AT275" i="1"/>
  <c r="BU275" i="1" s="1"/>
  <c r="CB275" i="1" s="1"/>
  <c r="BT275" i="1"/>
  <c r="AT283" i="1"/>
  <c r="BU283" i="1" s="1"/>
  <c r="CB283" i="1" s="1"/>
  <c r="BT283" i="1"/>
  <c r="AT291" i="1"/>
  <c r="BU291" i="1" s="1"/>
  <c r="BT291" i="1"/>
  <c r="AT299" i="1"/>
  <c r="BU299" i="1" s="1"/>
  <c r="CB299" i="1" s="1"/>
  <c r="BT299" i="1"/>
  <c r="AT307" i="1"/>
  <c r="BU307" i="1" s="1"/>
  <c r="BT307" i="1"/>
  <c r="AT315" i="1"/>
  <c r="BU315" i="1" s="1"/>
  <c r="BT315" i="1"/>
  <c r="AT323" i="1"/>
  <c r="BU323" i="1" s="1"/>
  <c r="CB323" i="1" s="1"/>
  <c r="BT323" i="1"/>
  <c r="AT331" i="1"/>
  <c r="BU331" i="1" s="1"/>
  <c r="CB331" i="1" s="1"/>
  <c r="BT331" i="1"/>
  <c r="AT339" i="1"/>
  <c r="BU339" i="1" s="1"/>
  <c r="BT339" i="1"/>
  <c r="AT347" i="1"/>
  <c r="BU347" i="1" s="1"/>
  <c r="CB347" i="1" s="1"/>
  <c r="BT347" i="1"/>
  <c r="AT355" i="1"/>
  <c r="BU355" i="1" s="1"/>
  <c r="CB355" i="1" s="1"/>
  <c r="BT355" i="1"/>
  <c r="AT363" i="1"/>
  <c r="BU363" i="1" s="1"/>
  <c r="CB363" i="1" s="1"/>
  <c r="BT363" i="1"/>
  <c r="AT371" i="1"/>
  <c r="BU371" i="1" s="1"/>
  <c r="BT371" i="1"/>
  <c r="AT379" i="1"/>
  <c r="BU379" i="1" s="1"/>
  <c r="CB379" i="1" s="1"/>
  <c r="BT379" i="1"/>
  <c r="AT387" i="1"/>
  <c r="BU387" i="1" s="1"/>
  <c r="CB387" i="1" s="1"/>
  <c r="BT387" i="1"/>
  <c r="AT395" i="1"/>
  <c r="BU395" i="1" s="1"/>
  <c r="CB395" i="1" s="1"/>
  <c r="BT395" i="1"/>
  <c r="AT403" i="1"/>
  <c r="BU403" i="1" s="1"/>
  <c r="BT403" i="1"/>
  <c r="AT411" i="1"/>
  <c r="BU411" i="1" s="1"/>
  <c r="CB411" i="1" s="1"/>
  <c r="BT411" i="1"/>
  <c r="AT419" i="1"/>
  <c r="BU419" i="1" s="1"/>
  <c r="BT419" i="1"/>
  <c r="AT427" i="1"/>
  <c r="BU427" i="1" s="1"/>
  <c r="CB427" i="1" s="1"/>
  <c r="BT427" i="1"/>
  <c r="AT435" i="1"/>
  <c r="BU435" i="1" s="1"/>
  <c r="CB435" i="1" s="1"/>
  <c r="BT435" i="1"/>
  <c r="AT443" i="1"/>
  <c r="BU443" i="1" s="1"/>
  <c r="CB443" i="1" s="1"/>
  <c r="BT443" i="1"/>
  <c r="AT451" i="1"/>
  <c r="BU451" i="1" s="1"/>
  <c r="CB451" i="1" s="1"/>
  <c r="BT451" i="1"/>
  <c r="AT459" i="1"/>
  <c r="BU459" i="1" s="1"/>
  <c r="CB459" i="1" s="1"/>
  <c r="BT459" i="1"/>
  <c r="AT467" i="1"/>
  <c r="AT475" i="1"/>
  <c r="BU475" i="1" s="1"/>
  <c r="CB475" i="1" s="1"/>
  <c r="BT475" i="1"/>
  <c r="AT483" i="1"/>
  <c r="BU483" i="1" s="1"/>
  <c r="CB483" i="1" s="1"/>
  <c r="BT483" i="1"/>
  <c r="AT491" i="1"/>
  <c r="BU491" i="1" s="1"/>
  <c r="CB491" i="1" s="1"/>
  <c r="BT491" i="1"/>
  <c r="AT499" i="1"/>
  <c r="BU499" i="1" s="1"/>
  <c r="CB499" i="1" s="1"/>
  <c r="BT499" i="1"/>
  <c r="AT507" i="1"/>
  <c r="BU507" i="1" s="1"/>
  <c r="BT507" i="1"/>
  <c r="AT515" i="1"/>
  <c r="BU515" i="1" s="1"/>
  <c r="CB515" i="1" s="1"/>
  <c r="BT515" i="1"/>
  <c r="AT523" i="1"/>
  <c r="BU523" i="1" s="1"/>
  <c r="BT523" i="1"/>
  <c r="AT531" i="1"/>
  <c r="BU531" i="1" s="1"/>
  <c r="CB531" i="1" s="1"/>
  <c r="BT531" i="1"/>
  <c r="AT539" i="1"/>
  <c r="BU539" i="1" s="1"/>
  <c r="CB539" i="1" s="1"/>
  <c r="BT539" i="1"/>
  <c r="AT547" i="1"/>
  <c r="BU547" i="1" s="1"/>
  <c r="CB547" i="1" s="1"/>
  <c r="BT547" i="1"/>
  <c r="AT555" i="1"/>
  <c r="BU555" i="1" s="1"/>
  <c r="CB555" i="1" s="1"/>
  <c r="BT555" i="1"/>
  <c r="AT563" i="1"/>
  <c r="BU563" i="1" s="1"/>
  <c r="CB563" i="1" s="1"/>
  <c r="BT563" i="1"/>
  <c r="AT571" i="1"/>
  <c r="BU571" i="1" s="1"/>
  <c r="BT571" i="1"/>
  <c r="AT579" i="1"/>
  <c r="BU579" i="1" s="1"/>
  <c r="BT579" i="1"/>
  <c r="AT587" i="1"/>
  <c r="BU587" i="1" s="1"/>
  <c r="CB587" i="1" s="1"/>
  <c r="BT587" i="1"/>
  <c r="AT595" i="1"/>
  <c r="BU595" i="1" s="1"/>
  <c r="BT595" i="1"/>
  <c r="AT603" i="1"/>
  <c r="BU603" i="1" s="1"/>
  <c r="CB603" i="1" s="1"/>
  <c r="BT603" i="1"/>
  <c r="AT611" i="1"/>
  <c r="BU611" i="1" s="1"/>
  <c r="CB611" i="1" s="1"/>
  <c r="BT611" i="1"/>
  <c r="AT619" i="1"/>
  <c r="BU619" i="1" s="1"/>
  <c r="CB619" i="1" s="1"/>
  <c r="BT619" i="1"/>
  <c r="AT627" i="1"/>
  <c r="BU627" i="1" s="1"/>
  <c r="CB627" i="1" s="1"/>
  <c r="BT627" i="1"/>
  <c r="AT635" i="1"/>
  <c r="BU635" i="1" s="1"/>
  <c r="BT635" i="1"/>
  <c r="AT643" i="1"/>
  <c r="BU643" i="1" s="1"/>
  <c r="CB643" i="1" s="1"/>
  <c r="BT643" i="1"/>
  <c r="AT651" i="1"/>
  <c r="BU651" i="1" s="1"/>
  <c r="BT651" i="1"/>
  <c r="AT659" i="1"/>
  <c r="BU659" i="1" s="1"/>
  <c r="CB659" i="1" s="1"/>
  <c r="BT659" i="1"/>
  <c r="CB661" i="1"/>
  <c r="AT667" i="1"/>
  <c r="BU667" i="1" s="1"/>
  <c r="CB667" i="1" s="1"/>
  <c r="BT667" i="1"/>
  <c r="AT675" i="1"/>
  <c r="BU675" i="1" s="1"/>
  <c r="CB675" i="1" s="1"/>
  <c r="BT675" i="1"/>
  <c r="AT683" i="1"/>
  <c r="BU683" i="1" s="1"/>
  <c r="CB683" i="1" s="1"/>
  <c r="BT683" i="1"/>
  <c r="AT691" i="1"/>
  <c r="BU691" i="1" s="1"/>
  <c r="CB691" i="1" s="1"/>
  <c r="BT691" i="1"/>
  <c r="AT699" i="1"/>
  <c r="BU699" i="1" s="1"/>
  <c r="CB699" i="1" s="1"/>
  <c r="BT699" i="1"/>
  <c r="AT707" i="1"/>
  <c r="BU707" i="1" s="1"/>
  <c r="BT707" i="1"/>
  <c r="AT715" i="1"/>
  <c r="BU715" i="1" s="1"/>
  <c r="CB715" i="1" s="1"/>
  <c r="BT715" i="1"/>
  <c r="AT723" i="1"/>
  <c r="BU723" i="1" s="1"/>
  <c r="CB723" i="1" s="1"/>
  <c r="BT723" i="1"/>
  <c r="AT731" i="1"/>
  <c r="BU731" i="1" s="1"/>
  <c r="CB731" i="1" s="1"/>
  <c r="BT731" i="1"/>
  <c r="CB232" i="1"/>
  <c r="CD232" i="1" s="1"/>
  <c r="AV11" i="1"/>
  <c r="BW11" i="1" s="1"/>
  <c r="BV11" i="1"/>
  <c r="AV19" i="1"/>
  <c r="BW19" i="1" s="1"/>
  <c r="BV19" i="1"/>
  <c r="AV27" i="1"/>
  <c r="BW27" i="1" s="1"/>
  <c r="BV27" i="1"/>
  <c r="AV35" i="1"/>
  <c r="BW35" i="1" s="1"/>
  <c r="BV35" i="1"/>
  <c r="AV43" i="1"/>
  <c r="BW43" i="1" s="1"/>
  <c r="BV43" i="1"/>
  <c r="AV51" i="1"/>
  <c r="BW51" i="1" s="1"/>
  <c r="BV51" i="1"/>
  <c r="AV59" i="1"/>
  <c r="BW59" i="1" s="1"/>
  <c r="BV59" i="1"/>
  <c r="AV67" i="1"/>
  <c r="BW67" i="1" s="1"/>
  <c r="BV67" i="1"/>
  <c r="AV75" i="1"/>
  <c r="BW75" i="1" s="1"/>
  <c r="BV75" i="1"/>
  <c r="AV83" i="1"/>
  <c r="BW83" i="1" s="1"/>
  <c r="BV83" i="1"/>
  <c r="AV91" i="1"/>
  <c r="BW91" i="1" s="1"/>
  <c r="BV91" i="1"/>
  <c r="AV99" i="1"/>
  <c r="BW99" i="1" s="1"/>
  <c r="BV99" i="1"/>
  <c r="AV107" i="1"/>
  <c r="BW107" i="1" s="1"/>
  <c r="BV107" i="1"/>
  <c r="AV115" i="1"/>
  <c r="BW115" i="1" s="1"/>
  <c r="BV115" i="1"/>
  <c r="AV123" i="1"/>
  <c r="BW123" i="1" s="1"/>
  <c r="BV123" i="1"/>
  <c r="AV131" i="1"/>
  <c r="BW131" i="1" s="1"/>
  <c r="BV131" i="1"/>
  <c r="AV139" i="1"/>
  <c r="BW139" i="1" s="1"/>
  <c r="BV139" i="1"/>
  <c r="AV147" i="1"/>
  <c r="BW147" i="1" s="1"/>
  <c r="BV147" i="1"/>
  <c r="AV155" i="1"/>
  <c r="BW155" i="1" s="1"/>
  <c r="BV155" i="1"/>
  <c r="AV163" i="1"/>
  <c r="BW163" i="1" s="1"/>
  <c r="BV163" i="1"/>
  <c r="AV171" i="1"/>
  <c r="BW171" i="1" s="1"/>
  <c r="BV171" i="1"/>
  <c r="AV179" i="1"/>
  <c r="BW179" i="1" s="1"/>
  <c r="BV179" i="1"/>
  <c r="AV187" i="1"/>
  <c r="BW187" i="1" s="1"/>
  <c r="BV187" i="1"/>
  <c r="AV195" i="1"/>
  <c r="BW195" i="1" s="1"/>
  <c r="BV195" i="1"/>
  <c r="AV203" i="1"/>
  <c r="BW203" i="1" s="1"/>
  <c r="BV203" i="1"/>
  <c r="AV211" i="1"/>
  <c r="BW211" i="1" s="1"/>
  <c r="BV211" i="1"/>
  <c r="AV219" i="1"/>
  <c r="BW219" i="1" s="1"/>
  <c r="BV219" i="1"/>
  <c r="AV227" i="1"/>
  <c r="BW227" i="1" s="1"/>
  <c r="BV227" i="1"/>
  <c r="AV235" i="1"/>
  <c r="BW235" i="1" s="1"/>
  <c r="BV235" i="1"/>
  <c r="AV243" i="1"/>
  <c r="BW243" i="1" s="1"/>
  <c r="BV243" i="1"/>
  <c r="AV251" i="1"/>
  <c r="BW251" i="1" s="1"/>
  <c r="BV251" i="1"/>
  <c r="AV259" i="1"/>
  <c r="BW259" i="1" s="1"/>
  <c r="BV259" i="1"/>
  <c r="AV267" i="1"/>
  <c r="BW267" i="1" s="1"/>
  <c r="BV267" i="1"/>
  <c r="AV275" i="1"/>
  <c r="BW275" i="1" s="1"/>
  <c r="BV275" i="1"/>
  <c r="AV283" i="1"/>
  <c r="BW283" i="1" s="1"/>
  <c r="BV283" i="1"/>
  <c r="AV291" i="1"/>
  <c r="BW291" i="1" s="1"/>
  <c r="BV291" i="1"/>
  <c r="AV299" i="1"/>
  <c r="BW299" i="1" s="1"/>
  <c r="BV299" i="1"/>
  <c r="AV307" i="1"/>
  <c r="BW307" i="1" s="1"/>
  <c r="BV307" i="1"/>
  <c r="AV315" i="1"/>
  <c r="BW315" i="1" s="1"/>
  <c r="BV315" i="1"/>
  <c r="AV323" i="1"/>
  <c r="BW323" i="1" s="1"/>
  <c r="BV323" i="1"/>
  <c r="AV331" i="1"/>
  <c r="BW331" i="1" s="1"/>
  <c r="BV331" i="1"/>
  <c r="AV339" i="1"/>
  <c r="BW339" i="1" s="1"/>
  <c r="BV339" i="1"/>
  <c r="AV347" i="1"/>
  <c r="BW347" i="1" s="1"/>
  <c r="BV347" i="1"/>
  <c r="AV355" i="1"/>
  <c r="BW355" i="1" s="1"/>
  <c r="BV355" i="1"/>
  <c r="AV363" i="1"/>
  <c r="BW363" i="1" s="1"/>
  <c r="BV363" i="1"/>
  <c r="AV371" i="1"/>
  <c r="BW371" i="1" s="1"/>
  <c r="BV371" i="1"/>
  <c r="AV379" i="1"/>
  <c r="BW379" i="1" s="1"/>
  <c r="BV379" i="1"/>
  <c r="AV387" i="1"/>
  <c r="BW387" i="1" s="1"/>
  <c r="BV387" i="1"/>
  <c r="AV395" i="1"/>
  <c r="BW395" i="1" s="1"/>
  <c r="BV395" i="1"/>
  <c r="AV403" i="1"/>
  <c r="BW403" i="1" s="1"/>
  <c r="BV403" i="1"/>
  <c r="AV411" i="1"/>
  <c r="BW411" i="1" s="1"/>
  <c r="BV411" i="1"/>
  <c r="AV419" i="1"/>
  <c r="BW419" i="1" s="1"/>
  <c r="BV419" i="1"/>
  <c r="AV427" i="1"/>
  <c r="BW427" i="1" s="1"/>
  <c r="BV427" i="1"/>
  <c r="AV435" i="1"/>
  <c r="BW435" i="1" s="1"/>
  <c r="BV435" i="1"/>
  <c r="AV443" i="1"/>
  <c r="BW443" i="1" s="1"/>
  <c r="BV443" i="1"/>
  <c r="AV451" i="1"/>
  <c r="BW451" i="1" s="1"/>
  <c r="BV451" i="1"/>
  <c r="AV459" i="1"/>
  <c r="BW459" i="1" s="1"/>
  <c r="BV459" i="1"/>
  <c r="AV467" i="1"/>
  <c r="AV475" i="1"/>
  <c r="BW475" i="1" s="1"/>
  <c r="BV475" i="1"/>
  <c r="AV483" i="1"/>
  <c r="BW483" i="1" s="1"/>
  <c r="BV483" i="1"/>
  <c r="AV491" i="1"/>
  <c r="BW491" i="1" s="1"/>
  <c r="BV491" i="1"/>
  <c r="AV499" i="1"/>
  <c r="BW499" i="1" s="1"/>
  <c r="BV499" i="1"/>
  <c r="AV507" i="1"/>
  <c r="BW507" i="1" s="1"/>
  <c r="BV507" i="1"/>
  <c r="AV515" i="1"/>
  <c r="BW515" i="1" s="1"/>
  <c r="BV515" i="1"/>
  <c r="AV523" i="1"/>
  <c r="BW523" i="1" s="1"/>
  <c r="BV523" i="1"/>
  <c r="AV531" i="1"/>
  <c r="BW531" i="1" s="1"/>
  <c r="BV531" i="1"/>
  <c r="AV539" i="1"/>
  <c r="BW539" i="1" s="1"/>
  <c r="BV539" i="1"/>
  <c r="AV547" i="1"/>
  <c r="BW547" i="1" s="1"/>
  <c r="BV547" i="1"/>
  <c r="AV555" i="1"/>
  <c r="BW555" i="1" s="1"/>
  <c r="BV555" i="1"/>
  <c r="AV563" i="1"/>
  <c r="BW563" i="1" s="1"/>
  <c r="BV563" i="1"/>
  <c r="AV571" i="1"/>
  <c r="BW571" i="1" s="1"/>
  <c r="BV571" i="1"/>
  <c r="AV579" i="1"/>
  <c r="BW579" i="1" s="1"/>
  <c r="BV579" i="1"/>
  <c r="AV587" i="1"/>
  <c r="BW587" i="1" s="1"/>
  <c r="BV587" i="1"/>
  <c r="AV595" i="1"/>
  <c r="BW595" i="1" s="1"/>
  <c r="BV595" i="1"/>
  <c r="AV603" i="1"/>
  <c r="BW603" i="1" s="1"/>
  <c r="BV603" i="1"/>
  <c r="AV611" i="1"/>
  <c r="BW611" i="1" s="1"/>
  <c r="BV611" i="1"/>
  <c r="AV619" i="1"/>
  <c r="BW619" i="1" s="1"/>
  <c r="BV619" i="1"/>
  <c r="AV627" i="1"/>
  <c r="BW627" i="1" s="1"/>
  <c r="BV627" i="1"/>
  <c r="AV635" i="1"/>
  <c r="BW635" i="1" s="1"/>
  <c r="BV635" i="1"/>
  <c r="AV643" i="1"/>
  <c r="BW643" i="1" s="1"/>
  <c r="BV643" i="1"/>
  <c r="AV651" i="1"/>
  <c r="BW651" i="1" s="1"/>
  <c r="BV651" i="1"/>
  <c r="AV659" i="1"/>
  <c r="BW659" i="1" s="1"/>
  <c r="BV659" i="1"/>
  <c r="AV667" i="1"/>
  <c r="BW667" i="1" s="1"/>
  <c r="BV667" i="1"/>
  <c r="AV675" i="1"/>
  <c r="BW675" i="1" s="1"/>
  <c r="BV675" i="1"/>
  <c r="AV683" i="1"/>
  <c r="BW683" i="1" s="1"/>
  <c r="BV683" i="1"/>
  <c r="AV691" i="1"/>
  <c r="BW691" i="1" s="1"/>
  <c r="BV691" i="1"/>
  <c r="AV699" i="1"/>
  <c r="BW699" i="1" s="1"/>
  <c r="BV699" i="1"/>
  <c r="AV707" i="1"/>
  <c r="BW707" i="1" s="1"/>
  <c r="BV707" i="1"/>
  <c r="AV715" i="1"/>
  <c r="BW715" i="1" s="1"/>
  <c r="BV715" i="1"/>
  <c r="AV723" i="1"/>
  <c r="BW723" i="1" s="1"/>
  <c r="BV723" i="1"/>
  <c r="AV731" i="1"/>
  <c r="BW731" i="1" s="1"/>
  <c r="BV731" i="1"/>
  <c r="CB248" i="1"/>
  <c r="AT10" i="1"/>
  <c r="BU10" i="1" s="1"/>
  <c r="CB10" i="1" s="1"/>
  <c r="BT10" i="1"/>
  <c r="AT18" i="1"/>
  <c r="BU18" i="1" s="1"/>
  <c r="CB18" i="1" s="1"/>
  <c r="BT18" i="1"/>
  <c r="AT26" i="1"/>
  <c r="BU26" i="1" s="1"/>
  <c r="BT26" i="1"/>
  <c r="AT34" i="1"/>
  <c r="BU34" i="1" s="1"/>
  <c r="BT34" i="1"/>
  <c r="AT42" i="1"/>
  <c r="BU42" i="1" s="1"/>
  <c r="CB42" i="1" s="1"/>
  <c r="BT42" i="1"/>
  <c r="AT50" i="1"/>
  <c r="BU50" i="1" s="1"/>
  <c r="BT50" i="1"/>
  <c r="AT58" i="1"/>
  <c r="BU58" i="1" s="1"/>
  <c r="CB58" i="1" s="1"/>
  <c r="BT58" i="1"/>
  <c r="AT66" i="1"/>
  <c r="BU66" i="1" s="1"/>
  <c r="BT66" i="1"/>
  <c r="AT74" i="1"/>
  <c r="BU74" i="1" s="1"/>
  <c r="CB74" i="1" s="1"/>
  <c r="BT74" i="1"/>
  <c r="AT82" i="1"/>
  <c r="BU82" i="1" s="1"/>
  <c r="BT82" i="1"/>
  <c r="AT90" i="1"/>
  <c r="BU90" i="1" s="1"/>
  <c r="BT90" i="1"/>
  <c r="AT98" i="1"/>
  <c r="BU98" i="1" s="1"/>
  <c r="CB98" i="1" s="1"/>
  <c r="BT98" i="1"/>
  <c r="AT106" i="1"/>
  <c r="BU106" i="1" s="1"/>
  <c r="BT106" i="1"/>
  <c r="AT114" i="1"/>
  <c r="BU114" i="1" s="1"/>
  <c r="BT114" i="1"/>
  <c r="AT122" i="1"/>
  <c r="BU122" i="1" s="1"/>
  <c r="BT122" i="1"/>
  <c r="AT130" i="1"/>
  <c r="BU130" i="1" s="1"/>
  <c r="CB130" i="1" s="1"/>
  <c r="BT130" i="1"/>
  <c r="AT138" i="1"/>
  <c r="BU138" i="1" s="1"/>
  <c r="CB138" i="1" s="1"/>
  <c r="BT138" i="1"/>
  <c r="AT146" i="1"/>
  <c r="BU146" i="1" s="1"/>
  <c r="BT146" i="1"/>
  <c r="AT154" i="1"/>
  <c r="BU154" i="1" s="1"/>
  <c r="BT154" i="1"/>
  <c r="AT162" i="1"/>
  <c r="BU162" i="1" s="1"/>
  <c r="CB162" i="1" s="1"/>
  <c r="BT162" i="1"/>
  <c r="AT170" i="1"/>
  <c r="BU170" i="1" s="1"/>
  <c r="BT170" i="1"/>
  <c r="AT178" i="1"/>
  <c r="BU178" i="1" s="1"/>
  <c r="BT178" i="1"/>
  <c r="AT186" i="1"/>
  <c r="BU186" i="1" s="1"/>
  <c r="BT186" i="1"/>
  <c r="AT194" i="1"/>
  <c r="BU194" i="1" s="1"/>
  <c r="BT194" i="1"/>
  <c r="AT202" i="1"/>
  <c r="BU202" i="1" s="1"/>
  <c r="BT202" i="1"/>
  <c r="AT210" i="1"/>
  <c r="BU210" i="1" s="1"/>
  <c r="BT210" i="1"/>
  <c r="AT218" i="1"/>
  <c r="BU218" i="1" s="1"/>
  <c r="BT218" i="1"/>
  <c r="AT226" i="1"/>
  <c r="BU226" i="1" s="1"/>
  <c r="BT226" i="1"/>
  <c r="AT234" i="1"/>
  <c r="BU234" i="1" s="1"/>
  <c r="BT234" i="1"/>
  <c r="AT242" i="1"/>
  <c r="BU242" i="1" s="1"/>
  <c r="BT242" i="1"/>
  <c r="AT250" i="1"/>
  <c r="BU250" i="1" s="1"/>
  <c r="BT250" i="1"/>
  <c r="AT258" i="1"/>
  <c r="BU258" i="1" s="1"/>
  <c r="BT258" i="1"/>
  <c r="AT266" i="1"/>
  <c r="BU266" i="1" s="1"/>
  <c r="BT266" i="1"/>
  <c r="AT274" i="1"/>
  <c r="BU274" i="1" s="1"/>
  <c r="CB274" i="1" s="1"/>
  <c r="BT274" i="1"/>
  <c r="AT282" i="1"/>
  <c r="BU282" i="1" s="1"/>
  <c r="BT282" i="1"/>
  <c r="AT290" i="1"/>
  <c r="BU290" i="1" s="1"/>
  <c r="BT290" i="1"/>
  <c r="AT298" i="1"/>
  <c r="BU298" i="1" s="1"/>
  <c r="BT298" i="1"/>
  <c r="AT306" i="1"/>
  <c r="BU306" i="1" s="1"/>
  <c r="BT306" i="1"/>
  <c r="AT314" i="1"/>
  <c r="BU314" i="1" s="1"/>
  <c r="BT314" i="1"/>
  <c r="AT322" i="1"/>
  <c r="BU322" i="1" s="1"/>
  <c r="CB322" i="1" s="1"/>
  <c r="BT322" i="1"/>
  <c r="AT330" i="1"/>
  <c r="BU330" i="1" s="1"/>
  <c r="BT330" i="1"/>
  <c r="AT338" i="1"/>
  <c r="BU338" i="1" s="1"/>
  <c r="BT338" i="1"/>
  <c r="AT346" i="1"/>
  <c r="BU346" i="1" s="1"/>
  <c r="BT346" i="1"/>
  <c r="AT354" i="1"/>
  <c r="BU354" i="1" s="1"/>
  <c r="BT354" i="1"/>
  <c r="AT362" i="1"/>
  <c r="BU362" i="1" s="1"/>
  <c r="BT362" i="1"/>
  <c r="AT370" i="1"/>
  <c r="BU370" i="1" s="1"/>
  <c r="BT370" i="1"/>
  <c r="AT378" i="1"/>
  <c r="BU378" i="1" s="1"/>
  <c r="CB378" i="1" s="1"/>
  <c r="BT378" i="1"/>
  <c r="AT386" i="1"/>
  <c r="BU386" i="1" s="1"/>
  <c r="BT386" i="1"/>
  <c r="AT394" i="1"/>
  <c r="BU394" i="1" s="1"/>
  <c r="CB394" i="1" s="1"/>
  <c r="BT394" i="1"/>
  <c r="AT402" i="1"/>
  <c r="BU402" i="1" s="1"/>
  <c r="BT402" i="1"/>
  <c r="AT410" i="1"/>
  <c r="AT418" i="1"/>
  <c r="BU418" i="1" s="1"/>
  <c r="BT418" i="1"/>
  <c r="AT426" i="1"/>
  <c r="BU426" i="1" s="1"/>
  <c r="BT426" i="1"/>
  <c r="AT434" i="1"/>
  <c r="BU434" i="1" s="1"/>
  <c r="CB434" i="1" s="1"/>
  <c r="BT434" i="1"/>
  <c r="AT442" i="1"/>
  <c r="BU442" i="1" s="1"/>
  <c r="BT442" i="1"/>
  <c r="AT450" i="1"/>
  <c r="BU450" i="1" s="1"/>
  <c r="CB450" i="1" s="1"/>
  <c r="BT450" i="1"/>
  <c r="AT458" i="1"/>
  <c r="BU458" i="1" s="1"/>
  <c r="BT458" i="1"/>
  <c r="AT466" i="1"/>
  <c r="BU466" i="1" s="1"/>
  <c r="CB466" i="1" s="1"/>
  <c r="BT466" i="1"/>
  <c r="AT474" i="1"/>
  <c r="BU474" i="1" s="1"/>
  <c r="CB474" i="1" s="1"/>
  <c r="BT474" i="1"/>
  <c r="AT482" i="1"/>
  <c r="BU482" i="1" s="1"/>
  <c r="BT482" i="1"/>
  <c r="AT490" i="1"/>
  <c r="BU490" i="1" s="1"/>
  <c r="BT490" i="1"/>
  <c r="AT498" i="1"/>
  <c r="BU498" i="1" s="1"/>
  <c r="CB498" i="1" s="1"/>
  <c r="BT498" i="1"/>
  <c r="AT506" i="1"/>
  <c r="BU506" i="1" s="1"/>
  <c r="BT506" i="1"/>
  <c r="AT514" i="1"/>
  <c r="BU514" i="1" s="1"/>
  <c r="BT514" i="1"/>
  <c r="AT522" i="1"/>
  <c r="BU522" i="1" s="1"/>
  <c r="CB522" i="1" s="1"/>
  <c r="BT522" i="1"/>
  <c r="AT530" i="1"/>
  <c r="BU530" i="1" s="1"/>
  <c r="CB530" i="1" s="1"/>
  <c r="BT530" i="1"/>
  <c r="AT538" i="1"/>
  <c r="BU538" i="1" s="1"/>
  <c r="CB538" i="1" s="1"/>
  <c r="BT538" i="1"/>
  <c r="AT546" i="1"/>
  <c r="BU546" i="1" s="1"/>
  <c r="BT546" i="1"/>
  <c r="AT554" i="1"/>
  <c r="BU554" i="1" s="1"/>
  <c r="BT554" i="1"/>
  <c r="AT562" i="1"/>
  <c r="BU562" i="1" s="1"/>
  <c r="CB562" i="1" s="1"/>
  <c r="BT562" i="1"/>
  <c r="AT570" i="1"/>
  <c r="BU570" i="1" s="1"/>
  <c r="CB570" i="1" s="1"/>
  <c r="BT570" i="1"/>
  <c r="AT578" i="1"/>
  <c r="BU578" i="1" s="1"/>
  <c r="CB578" i="1" s="1"/>
  <c r="BT578" i="1"/>
  <c r="AT586" i="1"/>
  <c r="BU586" i="1" s="1"/>
  <c r="BT586" i="1"/>
  <c r="AT594" i="1"/>
  <c r="BU594" i="1" s="1"/>
  <c r="BT594" i="1"/>
  <c r="AT602" i="1"/>
  <c r="BU602" i="1" s="1"/>
  <c r="BT602" i="1"/>
  <c r="AT610" i="1"/>
  <c r="BU610" i="1" s="1"/>
  <c r="CB610" i="1" s="1"/>
  <c r="BT610" i="1"/>
  <c r="AT618" i="1"/>
  <c r="BU618" i="1" s="1"/>
  <c r="BT618" i="1"/>
  <c r="AT626" i="1"/>
  <c r="BU626" i="1" s="1"/>
  <c r="CB626" i="1" s="1"/>
  <c r="BT626" i="1"/>
  <c r="AT634" i="1"/>
  <c r="BU634" i="1" s="1"/>
  <c r="BT634" i="1"/>
  <c r="AT642" i="1"/>
  <c r="BU642" i="1" s="1"/>
  <c r="CB642" i="1" s="1"/>
  <c r="BT642" i="1"/>
  <c r="AT650" i="1"/>
  <c r="BU650" i="1" s="1"/>
  <c r="CB650" i="1" s="1"/>
  <c r="BT650" i="1"/>
  <c r="AT658" i="1"/>
  <c r="BU658" i="1" s="1"/>
  <c r="BT658" i="1"/>
  <c r="AT666" i="1"/>
  <c r="AT674" i="1"/>
  <c r="BU674" i="1" s="1"/>
  <c r="BT674" i="1"/>
  <c r="AT682" i="1"/>
  <c r="BU682" i="1" s="1"/>
  <c r="CB682" i="1" s="1"/>
  <c r="BT682" i="1"/>
  <c r="AT690" i="1"/>
  <c r="BU690" i="1" s="1"/>
  <c r="CB690" i="1" s="1"/>
  <c r="BT690" i="1"/>
  <c r="AT698" i="1"/>
  <c r="BU698" i="1" s="1"/>
  <c r="BT698" i="1"/>
  <c r="AT706" i="1"/>
  <c r="BU706" i="1" s="1"/>
  <c r="CB706" i="1" s="1"/>
  <c r="BT706" i="1"/>
  <c r="AT714" i="1"/>
  <c r="BU714" i="1" s="1"/>
  <c r="CB714" i="1" s="1"/>
  <c r="BT714" i="1"/>
  <c r="AT722" i="1"/>
  <c r="BU722" i="1" s="1"/>
  <c r="CB722" i="1" s="1"/>
  <c r="BT722" i="1"/>
  <c r="AT730" i="1"/>
  <c r="BU730" i="1" s="1"/>
  <c r="CB730" i="1" s="1"/>
  <c r="BT730" i="1"/>
  <c r="AV10" i="1"/>
  <c r="BW10" i="1" s="1"/>
  <c r="BV10" i="1"/>
  <c r="AV18" i="1"/>
  <c r="BW18" i="1" s="1"/>
  <c r="BV18" i="1"/>
  <c r="AV26" i="1"/>
  <c r="BW26" i="1" s="1"/>
  <c r="BV26" i="1"/>
  <c r="AV34" i="1"/>
  <c r="BW34" i="1" s="1"/>
  <c r="BV34" i="1"/>
  <c r="AV42" i="1"/>
  <c r="BW42" i="1" s="1"/>
  <c r="BV42" i="1"/>
  <c r="AV50" i="1"/>
  <c r="BW50" i="1" s="1"/>
  <c r="BV50" i="1"/>
  <c r="AV58" i="1"/>
  <c r="BW58" i="1" s="1"/>
  <c r="BV58" i="1"/>
  <c r="AV66" i="1"/>
  <c r="BW66" i="1" s="1"/>
  <c r="BV66" i="1"/>
  <c r="AV74" i="1"/>
  <c r="BW74" i="1" s="1"/>
  <c r="BV74" i="1"/>
  <c r="AV82" i="1"/>
  <c r="BW82" i="1" s="1"/>
  <c r="BV82" i="1"/>
  <c r="AV90" i="1"/>
  <c r="BW90" i="1" s="1"/>
  <c r="BV90" i="1"/>
  <c r="AV98" i="1"/>
  <c r="BW98" i="1" s="1"/>
  <c r="BV98" i="1"/>
  <c r="AV106" i="1"/>
  <c r="BW106" i="1" s="1"/>
  <c r="BV106" i="1"/>
  <c r="AV114" i="1"/>
  <c r="BW114" i="1" s="1"/>
  <c r="BV114" i="1"/>
  <c r="AV122" i="1"/>
  <c r="BW122" i="1" s="1"/>
  <c r="BV122" i="1"/>
  <c r="AV130" i="1"/>
  <c r="BW130" i="1" s="1"/>
  <c r="BV130" i="1"/>
  <c r="AV138" i="1"/>
  <c r="BW138" i="1" s="1"/>
  <c r="BV138" i="1"/>
  <c r="AV146" i="1"/>
  <c r="BW146" i="1" s="1"/>
  <c r="BV146" i="1"/>
  <c r="AV154" i="1"/>
  <c r="BW154" i="1" s="1"/>
  <c r="BV154" i="1"/>
  <c r="AV162" i="1"/>
  <c r="BW162" i="1" s="1"/>
  <c r="BV162" i="1"/>
  <c r="AV170" i="1"/>
  <c r="BW170" i="1" s="1"/>
  <c r="BV170" i="1"/>
  <c r="AV178" i="1"/>
  <c r="BW178" i="1" s="1"/>
  <c r="BV178" i="1"/>
  <c r="AV186" i="1"/>
  <c r="BW186" i="1" s="1"/>
  <c r="BV186" i="1"/>
  <c r="AV194" i="1"/>
  <c r="BW194" i="1" s="1"/>
  <c r="BV194" i="1"/>
  <c r="AV202" i="1"/>
  <c r="BW202" i="1" s="1"/>
  <c r="BV202" i="1"/>
  <c r="AV210" i="1"/>
  <c r="BW210" i="1" s="1"/>
  <c r="BV210" i="1"/>
  <c r="AV218" i="1"/>
  <c r="BW218" i="1" s="1"/>
  <c r="BV218" i="1"/>
  <c r="AV226" i="1"/>
  <c r="BW226" i="1" s="1"/>
  <c r="BV226" i="1"/>
  <c r="AV234" i="1"/>
  <c r="BW234" i="1" s="1"/>
  <c r="BV234" i="1"/>
  <c r="AV242" i="1"/>
  <c r="BW242" i="1" s="1"/>
  <c r="BV242" i="1"/>
  <c r="AV250" i="1"/>
  <c r="BW250" i="1" s="1"/>
  <c r="BV250" i="1"/>
  <c r="AV258" i="1"/>
  <c r="BW258" i="1" s="1"/>
  <c r="BV258" i="1"/>
  <c r="AV266" i="1"/>
  <c r="BW266" i="1" s="1"/>
  <c r="BV266" i="1"/>
  <c r="AV274" i="1"/>
  <c r="BW274" i="1" s="1"/>
  <c r="BV274" i="1"/>
  <c r="AV282" i="1"/>
  <c r="BW282" i="1" s="1"/>
  <c r="BV282" i="1"/>
  <c r="AV290" i="1"/>
  <c r="BW290" i="1" s="1"/>
  <c r="BV290" i="1"/>
  <c r="AV298" i="1"/>
  <c r="BW298" i="1" s="1"/>
  <c r="BV298" i="1"/>
  <c r="AV306" i="1"/>
  <c r="BW306" i="1" s="1"/>
  <c r="BV306" i="1"/>
  <c r="AV314" i="1"/>
  <c r="BW314" i="1" s="1"/>
  <c r="BV314" i="1"/>
  <c r="AV322" i="1"/>
  <c r="BW322" i="1" s="1"/>
  <c r="BV322" i="1"/>
  <c r="AV330" i="1"/>
  <c r="BW330" i="1" s="1"/>
  <c r="BV330" i="1"/>
  <c r="AV338" i="1"/>
  <c r="BW338" i="1" s="1"/>
  <c r="BV338" i="1"/>
  <c r="AV346" i="1"/>
  <c r="BW346" i="1" s="1"/>
  <c r="BV346" i="1"/>
  <c r="AV354" i="1"/>
  <c r="BW354" i="1" s="1"/>
  <c r="BV354" i="1"/>
  <c r="AV362" i="1"/>
  <c r="BW362" i="1" s="1"/>
  <c r="BV362" i="1"/>
  <c r="AV370" i="1"/>
  <c r="BW370" i="1" s="1"/>
  <c r="BV370" i="1"/>
  <c r="AV378" i="1"/>
  <c r="BW378" i="1" s="1"/>
  <c r="BV378" i="1"/>
  <c r="AV386" i="1"/>
  <c r="BW386" i="1" s="1"/>
  <c r="BV386" i="1"/>
  <c r="AV394" i="1"/>
  <c r="BW394" i="1" s="1"/>
  <c r="BV394" i="1"/>
  <c r="AV402" i="1"/>
  <c r="BW402" i="1" s="1"/>
  <c r="BV402" i="1"/>
  <c r="AV410" i="1"/>
  <c r="AV418" i="1"/>
  <c r="BW418" i="1" s="1"/>
  <c r="BV418" i="1"/>
  <c r="AV426" i="1"/>
  <c r="BW426" i="1" s="1"/>
  <c r="BV426" i="1"/>
  <c r="AV434" i="1"/>
  <c r="BW434" i="1" s="1"/>
  <c r="BV434" i="1"/>
  <c r="AV442" i="1"/>
  <c r="BW442" i="1" s="1"/>
  <c r="BV442" i="1"/>
  <c r="AV450" i="1"/>
  <c r="BW450" i="1" s="1"/>
  <c r="BV450" i="1"/>
  <c r="AV458" i="1"/>
  <c r="BW458" i="1" s="1"/>
  <c r="BV458" i="1"/>
  <c r="AV466" i="1"/>
  <c r="BW466" i="1" s="1"/>
  <c r="BV466" i="1"/>
  <c r="AV474" i="1"/>
  <c r="BW474" i="1" s="1"/>
  <c r="BV474" i="1"/>
  <c r="AV482" i="1"/>
  <c r="BW482" i="1" s="1"/>
  <c r="BV482" i="1"/>
  <c r="AV490" i="1"/>
  <c r="BW490" i="1" s="1"/>
  <c r="BV490" i="1"/>
  <c r="AV498" i="1"/>
  <c r="BW498" i="1" s="1"/>
  <c r="BV498" i="1"/>
  <c r="AV506" i="1"/>
  <c r="BW506" i="1" s="1"/>
  <c r="BV506" i="1"/>
  <c r="AV514" i="1"/>
  <c r="BW514" i="1" s="1"/>
  <c r="BV514" i="1"/>
  <c r="AV522" i="1"/>
  <c r="BW522" i="1" s="1"/>
  <c r="BV522" i="1"/>
  <c r="AV530" i="1"/>
  <c r="BW530" i="1" s="1"/>
  <c r="BV530" i="1"/>
  <c r="AV538" i="1"/>
  <c r="BW538" i="1" s="1"/>
  <c r="BV538" i="1"/>
  <c r="AV546" i="1"/>
  <c r="BW546" i="1" s="1"/>
  <c r="BV546" i="1"/>
  <c r="AV554" i="1"/>
  <c r="BW554" i="1" s="1"/>
  <c r="BV554" i="1"/>
  <c r="AV562" i="1"/>
  <c r="BW562" i="1" s="1"/>
  <c r="BV562" i="1"/>
  <c r="AV570" i="1"/>
  <c r="BW570" i="1" s="1"/>
  <c r="BV570" i="1"/>
  <c r="AV578" i="1"/>
  <c r="BW578" i="1" s="1"/>
  <c r="BV578" i="1"/>
  <c r="AV586" i="1"/>
  <c r="BW586" i="1" s="1"/>
  <c r="BV586" i="1"/>
  <c r="AV594" i="1"/>
  <c r="BW594" i="1" s="1"/>
  <c r="BV594" i="1"/>
  <c r="AV602" i="1"/>
  <c r="BW602" i="1" s="1"/>
  <c r="BV602" i="1"/>
  <c r="AV610" i="1"/>
  <c r="BW610" i="1" s="1"/>
  <c r="BV610" i="1"/>
  <c r="AV618" i="1"/>
  <c r="BW618" i="1" s="1"/>
  <c r="BV618" i="1"/>
  <c r="AV626" i="1"/>
  <c r="BW626" i="1" s="1"/>
  <c r="BV626" i="1"/>
  <c r="AV634" i="1"/>
  <c r="BW634" i="1" s="1"/>
  <c r="BV634" i="1"/>
  <c r="AV642" i="1"/>
  <c r="BW642" i="1" s="1"/>
  <c r="BV642" i="1"/>
  <c r="AV650" i="1"/>
  <c r="BW650" i="1" s="1"/>
  <c r="BV650" i="1"/>
  <c r="AV658" i="1"/>
  <c r="BW658" i="1" s="1"/>
  <c r="BV658" i="1"/>
  <c r="AV666" i="1"/>
  <c r="AV674" i="1"/>
  <c r="BW674" i="1" s="1"/>
  <c r="BV674" i="1"/>
  <c r="AV682" i="1"/>
  <c r="BW682" i="1" s="1"/>
  <c r="BV682" i="1"/>
  <c r="AV690" i="1"/>
  <c r="BW690" i="1" s="1"/>
  <c r="BV690" i="1"/>
  <c r="AV698" i="1"/>
  <c r="BW698" i="1" s="1"/>
  <c r="BV698" i="1"/>
  <c r="AV706" i="1"/>
  <c r="BW706" i="1" s="1"/>
  <c r="BV706" i="1"/>
  <c r="AV714" i="1"/>
  <c r="BW714" i="1" s="1"/>
  <c r="BV714" i="1"/>
  <c r="AV722" i="1"/>
  <c r="BW722" i="1" s="1"/>
  <c r="BV722" i="1"/>
  <c r="AV730" i="1"/>
  <c r="BW730" i="1" s="1"/>
  <c r="BV730" i="1"/>
  <c r="AV116" i="1"/>
  <c r="BW116" i="1" s="1"/>
  <c r="BV116" i="1"/>
  <c r="AV140" i="1"/>
  <c r="BW140" i="1" s="1"/>
  <c r="BV140" i="1"/>
  <c r="AV148" i="1"/>
  <c r="BW148" i="1" s="1"/>
  <c r="BV148" i="1"/>
  <c r="AV156" i="1"/>
  <c r="BW156" i="1" s="1"/>
  <c r="BV156" i="1"/>
  <c r="AV172" i="1"/>
  <c r="BW172" i="1" s="1"/>
  <c r="BV172" i="1"/>
  <c r="CB7" i="1"/>
  <c r="CD7" i="1" s="1"/>
  <c r="AT9" i="1"/>
  <c r="BU9" i="1" s="1"/>
  <c r="CB9" i="1" s="1"/>
  <c r="BT9" i="1"/>
  <c r="AT17" i="1"/>
  <c r="AT25" i="1"/>
  <c r="BU25" i="1" s="1"/>
  <c r="BT25" i="1"/>
  <c r="AT33" i="1"/>
  <c r="BU33" i="1" s="1"/>
  <c r="CB33" i="1" s="1"/>
  <c r="BT33" i="1"/>
  <c r="AT41" i="1"/>
  <c r="BU41" i="1" s="1"/>
  <c r="BT41" i="1"/>
  <c r="AT49" i="1"/>
  <c r="BU49" i="1" s="1"/>
  <c r="CB49" i="1" s="1"/>
  <c r="BT49" i="1"/>
  <c r="AT57" i="1"/>
  <c r="BU57" i="1" s="1"/>
  <c r="BT57" i="1"/>
  <c r="AT65" i="1"/>
  <c r="BU65" i="1" s="1"/>
  <c r="BT65" i="1"/>
  <c r="AT73" i="1"/>
  <c r="BU73" i="1" s="1"/>
  <c r="CA73" i="1" s="1"/>
  <c r="BT73" i="1"/>
  <c r="AT81" i="1"/>
  <c r="BU81" i="1" s="1"/>
  <c r="CB81" i="1" s="1"/>
  <c r="BT81" i="1"/>
  <c r="AT89" i="1"/>
  <c r="BU89" i="1" s="1"/>
  <c r="CA89" i="1" s="1"/>
  <c r="BT89" i="1"/>
  <c r="AT97" i="1"/>
  <c r="BU97" i="1" s="1"/>
  <c r="CB97" i="1" s="1"/>
  <c r="BT97" i="1"/>
  <c r="AT105" i="1"/>
  <c r="BU105" i="1" s="1"/>
  <c r="CA105" i="1" s="1"/>
  <c r="BT105" i="1"/>
  <c r="AT113" i="1"/>
  <c r="BU113" i="1" s="1"/>
  <c r="CA113" i="1" s="1"/>
  <c r="BT113" i="1"/>
  <c r="AT121" i="1"/>
  <c r="BU121" i="1" s="1"/>
  <c r="CA121" i="1" s="1"/>
  <c r="BT121" i="1"/>
  <c r="AT129" i="1"/>
  <c r="BU129" i="1" s="1"/>
  <c r="CB129" i="1" s="1"/>
  <c r="BT129" i="1"/>
  <c r="AT137" i="1"/>
  <c r="BU137" i="1" s="1"/>
  <c r="BT137" i="1"/>
  <c r="AT145" i="1"/>
  <c r="BU145" i="1" s="1"/>
  <c r="CA145" i="1" s="1"/>
  <c r="BT145" i="1"/>
  <c r="AT153" i="1"/>
  <c r="BU153" i="1" s="1"/>
  <c r="BT153" i="1"/>
  <c r="AT161" i="1"/>
  <c r="BU161" i="1" s="1"/>
  <c r="CA161" i="1" s="1"/>
  <c r="BT161" i="1"/>
  <c r="AT169" i="1"/>
  <c r="BU169" i="1" s="1"/>
  <c r="CB169" i="1" s="1"/>
  <c r="BT169" i="1"/>
  <c r="AT177" i="1"/>
  <c r="BU177" i="1" s="1"/>
  <c r="CB177" i="1" s="1"/>
  <c r="BT177" i="1"/>
  <c r="AT185" i="1"/>
  <c r="BU185" i="1" s="1"/>
  <c r="CB185" i="1" s="1"/>
  <c r="BT185" i="1"/>
  <c r="AT193" i="1"/>
  <c r="BU193" i="1" s="1"/>
  <c r="CA193" i="1" s="1"/>
  <c r="BT193" i="1"/>
  <c r="AT201" i="1"/>
  <c r="BU201" i="1" s="1"/>
  <c r="CA201" i="1" s="1"/>
  <c r="BT201" i="1"/>
  <c r="AT209" i="1"/>
  <c r="BU209" i="1" s="1"/>
  <c r="CB209" i="1" s="1"/>
  <c r="BT209" i="1"/>
  <c r="AT217" i="1"/>
  <c r="BU217" i="1" s="1"/>
  <c r="CB217" i="1" s="1"/>
  <c r="BT217" i="1"/>
  <c r="AT225" i="1"/>
  <c r="BU225" i="1" s="1"/>
  <c r="CB225" i="1" s="1"/>
  <c r="BT225" i="1"/>
  <c r="AT233" i="1"/>
  <c r="BU233" i="1" s="1"/>
  <c r="CB233" i="1" s="1"/>
  <c r="BT233" i="1"/>
  <c r="AT241" i="1"/>
  <c r="BU241" i="1" s="1"/>
  <c r="BT241" i="1"/>
  <c r="AT249" i="1"/>
  <c r="BU249" i="1" s="1"/>
  <c r="CB249" i="1" s="1"/>
  <c r="BT249" i="1"/>
  <c r="AT257" i="1"/>
  <c r="BU257" i="1" s="1"/>
  <c r="CA257" i="1" s="1"/>
  <c r="BT257" i="1"/>
  <c r="AT265" i="1"/>
  <c r="BU265" i="1" s="1"/>
  <c r="BT265" i="1"/>
  <c r="AT273" i="1"/>
  <c r="BU273" i="1" s="1"/>
  <c r="BT273" i="1"/>
  <c r="AT281" i="1"/>
  <c r="BU281" i="1" s="1"/>
  <c r="CA281" i="1" s="1"/>
  <c r="BT281" i="1"/>
  <c r="AT289" i="1"/>
  <c r="BU289" i="1" s="1"/>
  <c r="CB289" i="1" s="1"/>
  <c r="BT289" i="1"/>
  <c r="AT297" i="1"/>
  <c r="BU297" i="1" s="1"/>
  <c r="CA297" i="1" s="1"/>
  <c r="BT297" i="1"/>
  <c r="AT305" i="1"/>
  <c r="BU305" i="1" s="1"/>
  <c r="CB305" i="1" s="1"/>
  <c r="BT305" i="1"/>
  <c r="AT313" i="1"/>
  <c r="BU313" i="1" s="1"/>
  <c r="CA313" i="1" s="1"/>
  <c r="BT313" i="1"/>
  <c r="AT321" i="1"/>
  <c r="BU321" i="1" s="1"/>
  <c r="CA321" i="1" s="1"/>
  <c r="BT321" i="1"/>
  <c r="AT329" i="1"/>
  <c r="BU329" i="1" s="1"/>
  <c r="BT329" i="1"/>
  <c r="AT337" i="1"/>
  <c r="BU337" i="1" s="1"/>
  <c r="CB337" i="1" s="1"/>
  <c r="BT337" i="1"/>
  <c r="AT345" i="1"/>
  <c r="BU345" i="1" s="1"/>
  <c r="CA345" i="1" s="1"/>
  <c r="BT345" i="1"/>
  <c r="AT353" i="1"/>
  <c r="BU353" i="1" s="1"/>
  <c r="CA353" i="1" s="1"/>
  <c r="BT353" i="1"/>
  <c r="AT361" i="1"/>
  <c r="BU361" i="1" s="1"/>
  <c r="CA361" i="1" s="1"/>
  <c r="BT361" i="1"/>
  <c r="AT369" i="1"/>
  <c r="BU369" i="1" s="1"/>
  <c r="CA369" i="1" s="1"/>
  <c r="BT369" i="1"/>
  <c r="AT377" i="1"/>
  <c r="BU377" i="1" s="1"/>
  <c r="CB377" i="1" s="1"/>
  <c r="BT377" i="1"/>
  <c r="AT385" i="1"/>
  <c r="BU385" i="1" s="1"/>
  <c r="CB385" i="1" s="1"/>
  <c r="BT385" i="1"/>
  <c r="AT393" i="1"/>
  <c r="BU393" i="1" s="1"/>
  <c r="CB393" i="1" s="1"/>
  <c r="BT393" i="1"/>
  <c r="AT401" i="1"/>
  <c r="BU401" i="1" s="1"/>
  <c r="BT401" i="1"/>
  <c r="AT409" i="1"/>
  <c r="BU409" i="1" s="1"/>
  <c r="CA409" i="1" s="1"/>
  <c r="BT409" i="1"/>
  <c r="AT417" i="1"/>
  <c r="AT425" i="1"/>
  <c r="BU425" i="1" s="1"/>
  <c r="CB425" i="1" s="1"/>
  <c r="BT425" i="1"/>
  <c r="AT433" i="1"/>
  <c r="BU433" i="1" s="1"/>
  <c r="CA433" i="1" s="1"/>
  <c r="BT433" i="1"/>
  <c r="AT441" i="1"/>
  <c r="BU441" i="1" s="1"/>
  <c r="CB441" i="1" s="1"/>
  <c r="BT441" i="1"/>
  <c r="AT449" i="1"/>
  <c r="BU449" i="1" s="1"/>
  <c r="CA449" i="1" s="1"/>
  <c r="BT449" i="1"/>
  <c r="AT457" i="1"/>
  <c r="BU457" i="1" s="1"/>
  <c r="BT457" i="1"/>
  <c r="AT465" i="1"/>
  <c r="BU465" i="1" s="1"/>
  <c r="CB465" i="1" s="1"/>
  <c r="BT465" i="1"/>
  <c r="AT473" i="1"/>
  <c r="BU473" i="1" s="1"/>
  <c r="BT473" i="1"/>
  <c r="AT481" i="1"/>
  <c r="BU481" i="1" s="1"/>
  <c r="CB481" i="1" s="1"/>
  <c r="BT481" i="1"/>
  <c r="AT489" i="1"/>
  <c r="BU489" i="1" s="1"/>
  <c r="CB489" i="1" s="1"/>
  <c r="BT489" i="1"/>
  <c r="AT497" i="1"/>
  <c r="BU497" i="1" s="1"/>
  <c r="CB497" i="1" s="1"/>
  <c r="BT497" i="1"/>
  <c r="AT505" i="1"/>
  <c r="CA505" i="1" s="1"/>
  <c r="AT513" i="1"/>
  <c r="BU513" i="1" s="1"/>
  <c r="CB513" i="1" s="1"/>
  <c r="BT513" i="1"/>
  <c r="AT521" i="1"/>
  <c r="AT529" i="1"/>
  <c r="BU529" i="1" s="1"/>
  <c r="BT529" i="1"/>
  <c r="AT537" i="1"/>
  <c r="BU537" i="1" s="1"/>
  <c r="BT537" i="1"/>
  <c r="AT545" i="1"/>
  <c r="BU545" i="1" s="1"/>
  <c r="CB545" i="1" s="1"/>
  <c r="BT545" i="1"/>
  <c r="AT553" i="1"/>
  <c r="BU553" i="1" s="1"/>
  <c r="CA553" i="1" s="1"/>
  <c r="BT553" i="1"/>
  <c r="AT561" i="1"/>
  <c r="BU561" i="1" s="1"/>
  <c r="CA561" i="1" s="1"/>
  <c r="BT561" i="1"/>
  <c r="AT569" i="1"/>
  <c r="BU569" i="1" s="1"/>
  <c r="CB569" i="1" s="1"/>
  <c r="BT569" i="1"/>
  <c r="AT577" i="1"/>
  <c r="BU577" i="1" s="1"/>
  <c r="CB577" i="1" s="1"/>
  <c r="BT577" i="1"/>
  <c r="AT585" i="1"/>
  <c r="BU585" i="1" s="1"/>
  <c r="BT585" i="1"/>
  <c r="AT593" i="1"/>
  <c r="BU593" i="1" s="1"/>
  <c r="BT593" i="1"/>
  <c r="AT601" i="1"/>
  <c r="BU601" i="1" s="1"/>
  <c r="BT601" i="1"/>
  <c r="AT609" i="1"/>
  <c r="BU609" i="1" s="1"/>
  <c r="BT609" i="1"/>
  <c r="AT617" i="1"/>
  <c r="BU617" i="1" s="1"/>
  <c r="CB617" i="1" s="1"/>
  <c r="BT617" i="1"/>
  <c r="AT625" i="1"/>
  <c r="BU625" i="1" s="1"/>
  <c r="CB625" i="1" s="1"/>
  <c r="BT625" i="1"/>
  <c r="AT633" i="1"/>
  <c r="BU633" i="1" s="1"/>
  <c r="CB633" i="1" s="1"/>
  <c r="BT633" i="1"/>
  <c r="AT641" i="1"/>
  <c r="BU641" i="1" s="1"/>
  <c r="CA641" i="1" s="1"/>
  <c r="BT641" i="1"/>
  <c r="AT649" i="1"/>
  <c r="BU649" i="1" s="1"/>
  <c r="CB649" i="1" s="1"/>
  <c r="BT649" i="1"/>
  <c r="AT657" i="1"/>
  <c r="BU657" i="1" s="1"/>
  <c r="CB657" i="1" s="1"/>
  <c r="BT657" i="1"/>
  <c r="AT665" i="1"/>
  <c r="BU665" i="1" s="1"/>
  <c r="CB665" i="1" s="1"/>
  <c r="BT665" i="1"/>
  <c r="AT673" i="1"/>
  <c r="BU673" i="1" s="1"/>
  <c r="BT673" i="1"/>
  <c r="AT681" i="1"/>
  <c r="BU681" i="1" s="1"/>
  <c r="CA681" i="1" s="1"/>
  <c r="BT681" i="1"/>
  <c r="AT689" i="1"/>
  <c r="BU689" i="1" s="1"/>
  <c r="CA689" i="1" s="1"/>
  <c r="BT689" i="1"/>
  <c r="AT697" i="1"/>
  <c r="BU697" i="1" s="1"/>
  <c r="CB697" i="1" s="1"/>
  <c r="BT697" i="1"/>
  <c r="AT705" i="1"/>
  <c r="BU705" i="1" s="1"/>
  <c r="CB705" i="1" s="1"/>
  <c r="BT705" i="1"/>
  <c r="AT713" i="1"/>
  <c r="BU713" i="1" s="1"/>
  <c r="CB713" i="1" s="1"/>
  <c r="BT713" i="1"/>
  <c r="AT721" i="1"/>
  <c r="BU721" i="1" s="1"/>
  <c r="CB721" i="1" s="1"/>
  <c r="BT721" i="1"/>
  <c r="AT729" i="1"/>
  <c r="BU729" i="1" s="1"/>
  <c r="BT729" i="1"/>
  <c r="AW5" i="1"/>
  <c r="AZ5" i="1" s="1"/>
  <c r="BC214" i="1"/>
  <c r="CG214" i="1" s="1"/>
  <c r="BC342" i="1"/>
  <c r="CG342" i="1" s="1"/>
  <c r="BC470" i="1"/>
  <c r="CG470" i="1" s="1"/>
  <c r="BC598" i="1"/>
  <c r="CG598" i="1" s="1"/>
  <c r="BC726" i="1"/>
  <c r="CG726" i="1" s="1"/>
  <c r="AX32" i="1"/>
  <c r="AW184" i="1"/>
  <c r="AZ184" i="1" s="1"/>
  <c r="AX184" i="1"/>
  <c r="AW192" i="1"/>
  <c r="AZ192" i="1" s="1"/>
  <c r="AW280" i="1"/>
  <c r="AZ280" i="1" s="1"/>
  <c r="AX280" i="1"/>
  <c r="AW288" i="1"/>
  <c r="AZ288" i="1" s="1"/>
  <c r="AX288" i="1"/>
  <c r="AX192" i="1"/>
  <c r="BC6" i="1"/>
  <c r="CG6" i="1" s="1"/>
  <c r="BC14" i="1"/>
  <c r="CG14" i="1" s="1"/>
  <c r="BC22" i="1"/>
  <c r="CG22" i="1" s="1"/>
  <c r="BC30" i="1"/>
  <c r="CG30" i="1" s="1"/>
  <c r="BC38" i="1"/>
  <c r="CG38" i="1" s="1"/>
  <c r="BC46" i="1"/>
  <c r="CG46" i="1" s="1"/>
  <c r="BC54" i="1"/>
  <c r="CG54" i="1" s="1"/>
  <c r="BC62" i="1"/>
  <c r="CG62" i="1" s="1"/>
  <c r="BC70" i="1"/>
  <c r="CG70" i="1" s="1"/>
  <c r="BC78" i="1"/>
  <c r="CG78" i="1" s="1"/>
  <c r="BC86" i="1"/>
  <c r="CG86" i="1" s="1"/>
  <c r="BC94" i="1"/>
  <c r="CG94" i="1" s="1"/>
  <c r="BC102" i="1"/>
  <c r="CG102" i="1" s="1"/>
  <c r="BC110" i="1"/>
  <c r="CG110" i="1" s="1"/>
  <c r="BC126" i="1"/>
  <c r="CG126" i="1" s="1"/>
  <c r="BC134" i="1"/>
  <c r="CG134" i="1" s="1"/>
  <c r="BC166" i="1"/>
  <c r="CG166" i="1" s="1"/>
  <c r="BC182" i="1"/>
  <c r="CG182" i="1" s="1"/>
  <c r="BC190" i="1"/>
  <c r="CG190" i="1" s="1"/>
  <c r="BC198" i="1"/>
  <c r="CG198" i="1" s="1"/>
  <c r="BC206" i="1"/>
  <c r="CG206" i="1" s="1"/>
  <c r="BC677" i="1"/>
  <c r="CG677" i="1" s="1"/>
  <c r="BC709" i="1"/>
  <c r="CG709" i="1" s="1"/>
  <c r="BC230" i="1"/>
  <c r="CG230" i="1" s="1"/>
  <c r="BC246" i="1"/>
  <c r="CG246" i="1" s="1"/>
  <c r="BC262" i="1"/>
  <c r="CG262" i="1" s="1"/>
  <c r="BC270" i="1"/>
  <c r="CG270" i="1" s="1"/>
  <c r="BC310" i="1"/>
  <c r="CG310" i="1" s="1"/>
  <c r="BC318" i="1"/>
  <c r="CG318" i="1" s="1"/>
  <c r="BC326" i="1"/>
  <c r="CG326" i="1" s="1"/>
  <c r="BC334" i="1"/>
  <c r="CG334" i="1" s="1"/>
  <c r="BC382" i="1"/>
  <c r="CG382" i="1" s="1"/>
  <c r="BC398" i="1"/>
  <c r="CG398" i="1" s="1"/>
  <c r="BC406" i="1"/>
  <c r="CG406" i="1" s="1"/>
  <c r="BC422" i="1"/>
  <c r="CG422" i="1" s="1"/>
  <c r="BC446" i="1"/>
  <c r="CG446" i="1" s="1"/>
  <c r="BC454" i="1"/>
  <c r="CG454" i="1" s="1"/>
  <c r="BC462" i="1"/>
  <c r="CG462" i="1" s="1"/>
  <c r="BC510" i="1"/>
  <c r="CG510" i="1" s="1"/>
  <c r="BC518" i="1"/>
  <c r="CG518" i="1" s="1"/>
  <c r="BC526" i="1"/>
  <c r="CG526" i="1" s="1"/>
  <c r="BC534" i="1"/>
  <c r="CG534" i="1" s="1"/>
  <c r="BC542" i="1"/>
  <c r="CG542" i="1" s="1"/>
  <c r="BC574" i="1"/>
  <c r="CG574" i="1" s="1"/>
  <c r="BC582" i="1"/>
  <c r="CG582" i="1" s="1"/>
  <c r="BC590" i="1"/>
  <c r="CG590" i="1" s="1"/>
  <c r="BC614" i="1"/>
  <c r="CG614" i="1" s="1"/>
  <c r="BC638" i="1"/>
  <c r="CG638" i="1" s="1"/>
  <c r="BC646" i="1"/>
  <c r="CG646" i="1" s="1"/>
  <c r="BC662" i="1"/>
  <c r="CG662" i="1" s="1"/>
  <c r="BC670" i="1"/>
  <c r="CG670" i="1" s="1"/>
  <c r="BC678" i="1"/>
  <c r="CG678" i="1" s="1"/>
  <c r="BC710" i="1"/>
  <c r="CG710" i="1" s="1"/>
  <c r="BC718" i="1"/>
  <c r="CG718" i="1" s="1"/>
  <c r="AX5" i="1"/>
  <c r="BC222" i="1"/>
  <c r="CG222" i="1" s="1"/>
  <c r="BC350" i="1"/>
  <c r="CG350" i="1" s="1"/>
  <c r="BC478" i="1"/>
  <c r="CG478" i="1" s="1"/>
  <c r="BC606" i="1"/>
  <c r="CG606" i="1" s="1"/>
  <c r="BC734" i="1"/>
  <c r="CG734" i="1" s="1"/>
  <c r="BC238" i="1"/>
  <c r="CG238" i="1" s="1"/>
  <c r="BC366" i="1"/>
  <c r="CG366" i="1" s="1"/>
  <c r="BC494" i="1"/>
  <c r="CG494" i="1" s="1"/>
  <c r="BC622" i="1"/>
  <c r="CG622" i="1" s="1"/>
  <c r="BC374" i="1"/>
  <c r="CG374" i="1" s="1"/>
  <c r="BC502" i="1"/>
  <c r="CG502" i="1" s="1"/>
  <c r="BC630" i="1"/>
  <c r="CG630" i="1" s="1"/>
  <c r="BC358" i="1"/>
  <c r="CG358" i="1" s="1"/>
  <c r="BC254" i="1"/>
  <c r="CG254" i="1" s="1"/>
  <c r="BC390" i="1"/>
  <c r="CG390" i="1" s="1"/>
  <c r="BC486" i="1"/>
  <c r="CG486" i="1" s="1"/>
  <c r="BC142" i="1"/>
  <c r="CG142" i="1" s="1"/>
  <c r="BC654" i="1"/>
  <c r="CG654" i="1" s="1"/>
  <c r="BC150" i="1"/>
  <c r="CG150" i="1" s="1"/>
  <c r="BC278" i="1"/>
  <c r="CG278" i="1" s="1"/>
  <c r="BC158" i="1"/>
  <c r="CG158" i="1" s="1"/>
  <c r="BC286" i="1"/>
  <c r="CG286" i="1" s="1"/>
  <c r="BC414" i="1"/>
  <c r="CG414" i="1" s="1"/>
  <c r="BC294" i="1"/>
  <c r="CG294" i="1" s="1"/>
  <c r="BC550" i="1"/>
  <c r="CG550" i="1" s="1"/>
  <c r="AT709" i="1"/>
  <c r="AT677" i="1"/>
  <c r="BC174" i="1"/>
  <c r="CG174" i="1" s="1"/>
  <c r="BC302" i="1"/>
  <c r="CG302" i="1" s="1"/>
  <c r="BC430" i="1"/>
  <c r="CG430" i="1" s="1"/>
  <c r="BC558" i="1"/>
  <c r="CG558" i="1" s="1"/>
  <c r="BC686" i="1"/>
  <c r="CG686" i="1" s="1"/>
  <c r="BC438" i="1"/>
  <c r="CG438" i="1" s="1"/>
  <c r="BC566" i="1"/>
  <c r="CG566" i="1" s="1"/>
  <c r="BC694" i="1"/>
  <c r="CG694" i="1" s="1"/>
  <c r="BC702" i="1"/>
  <c r="CG702" i="1" s="1"/>
  <c r="BC12" i="1"/>
  <c r="CG12" i="1" s="1"/>
  <c r="AV30" i="1"/>
  <c r="AV38" i="1"/>
  <c r="AV46" i="1"/>
  <c r="BW46" i="1" s="1"/>
  <c r="BC53" i="1"/>
  <c r="CG53" i="1" s="1"/>
  <c r="AV54" i="1"/>
  <c r="AV62" i="1"/>
  <c r="AV70" i="1"/>
  <c r="BC83" i="1"/>
  <c r="CG83" i="1" s="1"/>
  <c r="AV94" i="1"/>
  <c r="AV102" i="1"/>
  <c r="AV110" i="1"/>
  <c r="BC9" i="1"/>
  <c r="CG9" i="1" s="1"/>
  <c r="BC21" i="1"/>
  <c r="CG21" i="1" s="1"/>
  <c r="AT21" i="1"/>
  <c r="BC35" i="1"/>
  <c r="CG35" i="1" s="1"/>
  <c r="BC37" i="1"/>
  <c r="CG37" i="1" s="1"/>
  <c r="AT37" i="1"/>
  <c r="BC69" i="1"/>
  <c r="CG69" i="1" s="1"/>
  <c r="AT69" i="1"/>
  <c r="BC99" i="1"/>
  <c r="CG99" i="1" s="1"/>
  <c r="BC101" i="1"/>
  <c r="CG101" i="1" s="1"/>
  <c r="AT101" i="1"/>
  <c r="BC133" i="1"/>
  <c r="CG133" i="1" s="1"/>
  <c r="AT133" i="1"/>
  <c r="BC141" i="1"/>
  <c r="CG141" i="1" s="1"/>
  <c r="AT141" i="1"/>
  <c r="BC149" i="1"/>
  <c r="CG149" i="1" s="1"/>
  <c r="AT149" i="1"/>
  <c r="BC153" i="1"/>
  <c r="CG153" i="1" s="1"/>
  <c r="BC165" i="1"/>
  <c r="CG165" i="1" s="1"/>
  <c r="AT165" i="1"/>
  <c r="BC170" i="1"/>
  <c r="CG170" i="1" s="1"/>
  <c r="BC173" i="1"/>
  <c r="CG173" i="1" s="1"/>
  <c r="AT173" i="1"/>
  <c r="BC185" i="1"/>
  <c r="CG185" i="1" s="1"/>
  <c r="BC187" i="1"/>
  <c r="CG187" i="1" s="1"/>
  <c r="BC189" i="1"/>
  <c r="CG189" i="1" s="1"/>
  <c r="AT189" i="1"/>
  <c r="BC197" i="1"/>
  <c r="CG197" i="1" s="1"/>
  <c r="AT197" i="1"/>
  <c r="BC202" i="1"/>
  <c r="CG202" i="1" s="1"/>
  <c r="BC204" i="1"/>
  <c r="CG204" i="1" s="1"/>
  <c r="BC205" i="1"/>
  <c r="CG205" i="1" s="1"/>
  <c r="AT205" i="1"/>
  <c r="BC213" i="1"/>
  <c r="CG213" i="1" s="1"/>
  <c r="AT213" i="1"/>
  <c r="BC219" i="1"/>
  <c r="CG219" i="1" s="1"/>
  <c r="BC221" i="1"/>
  <c r="CG221" i="1" s="1"/>
  <c r="AT221" i="1"/>
  <c r="BC237" i="1"/>
  <c r="CG237" i="1" s="1"/>
  <c r="AT237" i="1"/>
  <c r="BC258" i="1"/>
  <c r="CG258" i="1" s="1"/>
  <c r="BC261" i="1"/>
  <c r="CG261" i="1" s="1"/>
  <c r="AT261" i="1"/>
  <c r="BU261" i="1" s="1"/>
  <c r="BC274" i="1"/>
  <c r="CG274" i="1" s="1"/>
  <c r="BC276" i="1"/>
  <c r="CG276" i="1" s="1"/>
  <c r="BC277" i="1"/>
  <c r="CG277" i="1" s="1"/>
  <c r="AT277" i="1"/>
  <c r="BC292" i="1"/>
  <c r="CG292" i="1" s="1"/>
  <c r="BC301" i="1"/>
  <c r="CG301" i="1" s="1"/>
  <c r="AT301" i="1"/>
  <c r="BC309" i="1"/>
  <c r="CG309" i="1" s="1"/>
  <c r="AT309" i="1"/>
  <c r="BC313" i="1"/>
  <c r="CG313" i="1" s="1"/>
  <c r="BC325" i="1"/>
  <c r="CG325" i="1" s="1"/>
  <c r="AT325" i="1"/>
  <c r="BC329" i="1"/>
  <c r="CG329" i="1" s="1"/>
  <c r="BC331" i="1"/>
  <c r="CG331" i="1" s="1"/>
  <c r="BC333" i="1"/>
  <c r="CG333" i="1" s="1"/>
  <c r="AT333" i="1"/>
  <c r="BC347" i="1"/>
  <c r="CG347" i="1" s="1"/>
  <c r="BC349" i="1"/>
  <c r="CG349" i="1" s="1"/>
  <c r="AT349" i="1"/>
  <c r="BC357" i="1"/>
  <c r="CG357" i="1" s="1"/>
  <c r="AT357" i="1"/>
  <c r="BC365" i="1"/>
  <c r="CG365" i="1" s="1"/>
  <c r="AT365" i="1"/>
  <c r="BC373" i="1"/>
  <c r="CG373" i="1" s="1"/>
  <c r="AT373" i="1"/>
  <c r="BC375" i="1"/>
  <c r="CG375" i="1" s="1"/>
  <c r="BC386" i="1"/>
  <c r="CG386" i="1" s="1"/>
  <c r="BC402" i="1"/>
  <c r="CG402" i="1" s="1"/>
  <c r="BC404" i="1"/>
  <c r="CG404" i="1" s="1"/>
  <c r="BC420" i="1"/>
  <c r="CG420" i="1" s="1"/>
  <c r="BC437" i="1"/>
  <c r="CG437" i="1" s="1"/>
  <c r="AT437" i="1"/>
  <c r="BC441" i="1"/>
  <c r="CG441" i="1" s="1"/>
  <c r="BC445" i="1"/>
  <c r="CG445" i="1" s="1"/>
  <c r="AT445" i="1"/>
  <c r="BC453" i="1"/>
  <c r="CG453" i="1" s="1"/>
  <c r="AT453" i="1"/>
  <c r="BC457" i="1"/>
  <c r="CG457" i="1" s="1"/>
  <c r="BC459" i="1"/>
  <c r="CG459" i="1" s="1"/>
  <c r="BC461" i="1"/>
  <c r="CG461" i="1" s="1"/>
  <c r="AT461" i="1"/>
  <c r="BC469" i="1"/>
  <c r="CG469" i="1" s="1"/>
  <c r="AT469" i="1"/>
  <c r="BC475" i="1"/>
  <c r="CG475" i="1" s="1"/>
  <c r="BC477" i="1"/>
  <c r="CG477" i="1" s="1"/>
  <c r="AT477" i="1"/>
  <c r="BC493" i="1"/>
  <c r="CG493" i="1" s="1"/>
  <c r="AT493" i="1"/>
  <c r="BC509" i="1"/>
  <c r="CG509" i="1" s="1"/>
  <c r="AT509" i="1"/>
  <c r="BC511" i="1"/>
  <c r="CG511" i="1" s="1"/>
  <c r="BC514" i="1"/>
  <c r="CG514" i="1" s="1"/>
  <c r="BC531" i="1"/>
  <c r="CG531" i="1" s="1"/>
  <c r="BC541" i="1"/>
  <c r="CG541" i="1" s="1"/>
  <c r="AT541" i="1"/>
  <c r="BC549" i="1"/>
  <c r="CG549" i="1" s="1"/>
  <c r="AT549" i="1"/>
  <c r="BC563" i="1"/>
  <c r="CG563" i="1" s="1"/>
  <c r="BC567" i="1"/>
  <c r="CG567" i="1" s="1"/>
  <c r="BC595" i="1"/>
  <c r="CG595" i="1" s="1"/>
  <c r="BC627" i="1"/>
  <c r="CG627" i="1" s="1"/>
  <c r="BC659" i="1"/>
  <c r="CG659" i="1" s="1"/>
  <c r="BC663" i="1"/>
  <c r="CG663" i="1" s="1"/>
  <c r="BC679" i="1"/>
  <c r="CG679" i="1" s="1"/>
  <c r="BC691" i="1"/>
  <c r="CG691" i="1" s="1"/>
  <c r="BC695" i="1"/>
  <c r="CG695" i="1" s="1"/>
  <c r="BC723" i="1"/>
  <c r="CG723" i="1" s="1"/>
  <c r="BC727" i="1"/>
  <c r="CG727" i="1" s="1"/>
  <c r="BC19" i="1"/>
  <c r="CG19" i="1" s="1"/>
  <c r="BC118" i="1"/>
  <c r="CG118" i="1" s="1"/>
  <c r="BC51" i="1"/>
  <c r="CG51" i="1" s="1"/>
  <c r="BC59" i="1"/>
  <c r="CG59" i="1" s="1"/>
  <c r="BC67" i="1"/>
  <c r="CG67" i="1" s="1"/>
  <c r="BC109" i="1"/>
  <c r="CG109" i="1" s="1"/>
  <c r="BC116" i="1"/>
  <c r="CG116" i="1" s="1"/>
  <c r="BC565" i="1"/>
  <c r="CG565" i="1" s="1"/>
  <c r="BC85" i="1"/>
  <c r="CG85" i="1" s="1"/>
  <c r="BC7" i="1"/>
  <c r="CG7" i="1" s="1"/>
  <c r="BC533" i="1"/>
  <c r="CG533" i="1" s="1"/>
  <c r="BC583" i="1"/>
  <c r="CG583" i="1" s="1"/>
  <c r="BC447" i="1"/>
  <c r="CG447" i="1" s="1"/>
  <c r="BC343" i="1"/>
  <c r="CG343" i="1" s="1"/>
  <c r="BC335" i="1"/>
  <c r="CG335" i="1" s="1"/>
  <c r="BC327" i="1"/>
  <c r="CG327" i="1" s="1"/>
  <c r="BC319" i="1"/>
  <c r="CG319" i="1" s="1"/>
  <c r="BC311" i="1"/>
  <c r="CG311" i="1" s="1"/>
  <c r="BC303" i="1"/>
  <c r="CG303" i="1" s="1"/>
  <c r="BC295" i="1"/>
  <c r="CG295" i="1" s="1"/>
  <c r="BC287" i="1"/>
  <c r="CG287" i="1" s="1"/>
  <c r="BC279" i="1"/>
  <c r="CG279" i="1" s="1"/>
  <c r="BC271" i="1"/>
  <c r="CG271" i="1" s="1"/>
  <c r="BC263" i="1"/>
  <c r="CG263" i="1" s="1"/>
  <c r="BC247" i="1"/>
  <c r="CG247" i="1" s="1"/>
  <c r="BC231" i="1"/>
  <c r="CG231" i="1" s="1"/>
  <c r="BC223" i="1"/>
  <c r="CG223" i="1" s="1"/>
  <c r="BC215" i="1"/>
  <c r="CG215" i="1" s="1"/>
  <c r="BC207" i="1"/>
  <c r="CG207" i="1" s="1"/>
  <c r="BC199" i="1"/>
  <c r="CG199" i="1" s="1"/>
  <c r="BC191" i="1"/>
  <c r="CG191" i="1" s="1"/>
  <c r="BC183" i="1"/>
  <c r="CG183" i="1" s="1"/>
  <c r="BC175" i="1"/>
  <c r="CG175" i="1" s="1"/>
  <c r="BC159" i="1"/>
  <c r="CG159" i="1" s="1"/>
  <c r="BC151" i="1"/>
  <c r="CG151" i="1" s="1"/>
  <c r="BC143" i="1"/>
  <c r="CG143" i="1" s="1"/>
  <c r="BC127" i="1"/>
  <c r="CG127" i="1" s="1"/>
  <c r="BC119" i="1"/>
  <c r="CG119" i="1" s="1"/>
  <c r="BC111" i="1"/>
  <c r="CG111" i="1" s="1"/>
  <c r="BC103" i="1"/>
  <c r="CG103" i="1" s="1"/>
  <c r="BC95" i="1"/>
  <c r="CG95" i="1" s="1"/>
  <c r="BC87" i="1"/>
  <c r="CG87" i="1" s="1"/>
  <c r="BC79" i="1"/>
  <c r="CG79" i="1" s="1"/>
  <c r="BC71" i="1"/>
  <c r="CG71" i="1" s="1"/>
  <c r="BC63" i="1"/>
  <c r="CG63" i="1" s="1"/>
  <c r="BC55" i="1"/>
  <c r="CG55" i="1" s="1"/>
  <c r="BC47" i="1"/>
  <c r="CG47" i="1" s="1"/>
  <c r="BC39" i="1"/>
  <c r="CG39" i="1" s="1"/>
  <c r="BC31" i="1"/>
  <c r="CG31" i="1" s="1"/>
  <c r="BC23" i="1"/>
  <c r="CG23" i="1" s="1"/>
  <c r="BC559" i="1"/>
  <c r="CG559" i="1" s="1"/>
  <c r="BC351" i="1"/>
  <c r="CG351" i="1" s="1"/>
  <c r="BC666" i="1"/>
  <c r="CG666" i="1" s="1"/>
  <c r="BC635" i="1"/>
  <c r="CG635" i="1" s="1"/>
  <c r="BC586" i="1"/>
  <c r="CG586" i="1" s="1"/>
  <c r="BC529" i="1"/>
  <c r="CG529" i="1" s="1"/>
  <c r="BC444" i="1"/>
  <c r="CG444" i="1" s="1"/>
  <c r="BC401" i="1"/>
  <c r="CG401" i="1" s="1"/>
  <c r="BC388" i="1"/>
  <c r="CG388" i="1" s="1"/>
  <c r="BC380" i="1"/>
  <c r="CG380" i="1" s="1"/>
  <c r="BC370" i="1"/>
  <c r="CG370" i="1" s="1"/>
  <c r="BC355" i="1"/>
  <c r="CG355" i="1" s="1"/>
  <c r="BC340" i="1"/>
  <c r="CG340" i="1" s="1"/>
  <c r="BC266" i="1"/>
  <c r="CG266" i="1" s="1"/>
  <c r="BC233" i="1"/>
  <c r="CG233" i="1" s="1"/>
  <c r="BC225" i="1"/>
  <c r="CG225" i="1" s="1"/>
  <c r="BC209" i="1"/>
  <c r="CG209" i="1" s="1"/>
  <c r="BC196" i="1"/>
  <c r="CG196" i="1" s="1"/>
  <c r="BC192" i="1"/>
  <c r="CG192" i="1" s="1"/>
  <c r="BC188" i="1"/>
  <c r="CG188" i="1" s="1"/>
  <c r="BC171" i="1"/>
  <c r="CG171" i="1" s="1"/>
  <c r="BC169" i="1"/>
  <c r="CG169" i="1" s="1"/>
  <c r="BC161" i="1"/>
  <c r="CG161" i="1" s="1"/>
  <c r="BC160" i="1"/>
  <c r="CG160" i="1" s="1"/>
  <c r="BC156" i="1"/>
  <c r="CG156" i="1" s="1"/>
  <c r="BC155" i="1"/>
  <c r="CG155" i="1" s="1"/>
  <c r="BC154" i="1"/>
  <c r="CG154" i="1" s="1"/>
  <c r="BC144" i="1"/>
  <c r="CG144" i="1" s="1"/>
  <c r="BC139" i="1"/>
  <c r="CG139" i="1" s="1"/>
  <c r="BC138" i="1"/>
  <c r="CG138" i="1" s="1"/>
  <c r="BC137" i="1"/>
  <c r="CG137" i="1" s="1"/>
  <c r="BC124" i="1"/>
  <c r="CG124" i="1" s="1"/>
  <c r="BC123" i="1"/>
  <c r="CG123" i="1" s="1"/>
  <c r="BC122" i="1"/>
  <c r="CG122" i="1" s="1"/>
  <c r="BC121" i="1"/>
  <c r="CG121" i="1" s="1"/>
  <c r="BC100" i="1"/>
  <c r="CG100" i="1" s="1"/>
  <c r="BC97" i="1"/>
  <c r="CG97" i="1" s="1"/>
  <c r="BC92" i="1"/>
  <c r="CG92" i="1" s="1"/>
  <c r="BC89" i="1"/>
  <c r="CG89" i="1" s="1"/>
  <c r="BC88" i="1"/>
  <c r="CG88" i="1" s="1"/>
  <c r="BC84" i="1"/>
  <c r="CG84" i="1" s="1"/>
  <c r="BC75" i="1"/>
  <c r="CG75" i="1" s="1"/>
  <c r="BC74" i="1"/>
  <c r="CG74" i="1" s="1"/>
  <c r="BC73" i="1"/>
  <c r="CG73" i="1" s="1"/>
  <c r="BC72" i="1"/>
  <c r="CG72" i="1" s="1"/>
  <c r="BC68" i="1"/>
  <c r="CG68" i="1" s="1"/>
  <c r="BC58" i="1"/>
  <c r="CG58" i="1" s="1"/>
  <c r="BC57" i="1"/>
  <c r="CG57" i="1" s="1"/>
  <c r="BC52" i="1"/>
  <c r="CG52" i="1" s="1"/>
  <c r="BC44" i="1"/>
  <c r="CG44" i="1" s="1"/>
  <c r="BC42" i="1"/>
  <c r="CG42" i="1" s="1"/>
  <c r="BC41" i="1"/>
  <c r="CG41" i="1" s="1"/>
  <c r="BC36" i="1"/>
  <c r="CG36" i="1" s="1"/>
  <c r="BC27" i="1"/>
  <c r="CG27" i="1" s="1"/>
  <c r="BC25" i="1"/>
  <c r="CG25" i="1" s="1"/>
  <c r="BC24" i="1"/>
  <c r="CG24" i="1" s="1"/>
  <c r="BC20" i="1"/>
  <c r="CG20" i="1" s="1"/>
  <c r="BC17" i="1"/>
  <c r="CG17" i="1" s="1"/>
  <c r="BC599" i="1"/>
  <c r="CG599" i="1" s="1"/>
  <c r="BC455" i="1"/>
  <c r="CG455" i="1" s="1"/>
  <c r="BC674" i="1"/>
  <c r="CG674" i="1" s="1"/>
  <c r="BC642" i="1"/>
  <c r="CG642" i="1" s="1"/>
  <c r="BC618" i="1"/>
  <c r="CG618" i="1" s="1"/>
  <c r="BC506" i="1"/>
  <c r="CG506" i="1" s="1"/>
  <c r="BC490" i="1"/>
  <c r="CG490" i="1" s="1"/>
  <c r="BC428" i="1"/>
  <c r="CG428" i="1" s="1"/>
  <c r="BC417" i="1"/>
  <c r="CG417" i="1" s="1"/>
  <c r="BC379" i="1"/>
  <c r="CG379" i="1" s="1"/>
  <c r="BC371" i="1"/>
  <c r="CG371" i="1" s="1"/>
  <c r="BC346" i="1"/>
  <c r="CG346" i="1" s="1"/>
  <c r="BC316" i="1"/>
  <c r="CG316" i="1" s="1"/>
  <c r="BC305" i="1"/>
  <c r="CG305" i="1" s="1"/>
  <c r="BC273" i="1"/>
  <c r="CG273" i="1" s="1"/>
  <c r="BC527" i="1"/>
  <c r="CG527" i="1" s="1"/>
  <c r="BC399" i="1"/>
  <c r="CG399" i="1" s="1"/>
  <c r="BC359" i="1"/>
  <c r="CG359" i="1" s="1"/>
  <c r="BC255" i="1"/>
  <c r="CG255" i="1" s="1"/>
  <c r="BC706" i="1"/>
  <c r="CG706" i="1" s="1"/>
  <c r="BC650" i="1"/>
  <c r="CG650" i="1" s="1"/>
  <c r="BC602" i="1"/>
  <c r="CG602" i="1" s="1"/>
  <c r="BC579" i="1"/>
  <c r="CG579" i="1" s="1"/>
  <c r="BC500" i="1"/>
  <c r="CG500" i="1" s="1"/>
  <c r="BC474" i="1"/>
  <c r="CG474" i="1" s="1"/>
  <c r="BC467" i="1"/>
  <c r="CG467" i="1" s="1"/>
  <c r="BC443" i="1"/>
  <c r="CG443" i="1" s="1"/>
  <c r="BC395" i="1"/>
  <c r="CG395" i="1" s="1"/>
  <c r="BC361" i="1"/>
  <c r="CG361" i="1" s="1"/>
  <c r="BC332" i="1"/>
  <c r="CG332" i="1" s="1"/>
  <c r="BC321" i="1"/>
  <c r="CG321" i="1" s="1"/>
  <c r="BC299" i="1"/>
  <c r="CG299" i="1" s="1"/>
  <c r="BC275" i="1"/>
  <c r="CG275" i="1" s="1"/>
  <c r="BC268" i="1"/>
  <c r="CG268" i="1" s="1"/>
  <c r="BC260" i="1"/>
  <c r="CG260" i="1" s="1"/>
  <c r="BC250" i="1"/>
  <c r="CG250" i="1" s="1"/>
  <c r="BC220" i="1"/>
  <c r="CG220" i="1" s="1"/>
  <c r="BC203" i="1"/>
  <c r="CG203" i="1" s="1"/>
  <c r="BC615" i="1"/>
  <c r="CG615" i="1" s="1"/>
  <c r="BC471" i="1"/>
  <c r="CG471" i="1" s="1"/>
  <c r="BC634" i="1"/>
  <c r="CG634" i="1" s="1"/>
  <c r="BC481" i="1"/>
  <c r="CG481" i="1" s="1"/>
  <c r="BC535" i="1"/>
  <c r="CG535" i="1" s="1"/>
  <c r="BC519" i="1"/>
  <c r="CG519" i="1" s="1"/>
  <c r="BC699" i="1"/>
  <c r="CG699" i="1" s="1"/>
  <c r="BC505" i="1"/>
  <c r="CG505" i="1" s="1"/>
  <c r="BC647" i="1"/>
  <c r="CG647" i="1" s="1"/>
  <c r="BC631" i="1"/>
  <c r="CG631" i="1" s="1"/>
  <c r="BC523" i="1"/>
  <c r="CG523" i="1" s="1"/>
  <c r="BC460" i="1"/>
  <c r="CG460" i="1" s="1"/>
  <c r="BC412" i="1"/>
  <c r="CG412" i="1" s="1"/>
  <c r="BC387" i="1"/>
  <c r="CG387" i="1" s="1"/>
  <c r="BC135" i="1"/>
  <c r="CG135" i="1" s="1"/>
  <c r="BC383" i="1"/>
  <c r="CG383" i="1" s="1"/>
  <c r="BC487" i="1"/>
  <c r="CG487" i="1" s="1"/>
  <c r="BC367" i="1"/>
  <c r="CG367" i="1" s="1"/>
  <c r="BC476" i="1"/>
  <c r="CG476" i="1" s="1"/>
  <c r="BC281" i="1"/>
  <c r="CG281" i="1" s="1"/>
  <c r="BC532" i="1"/>
  <c r="CG532" i="1" s="1"/>
  <c r="BC543" i="1"/>
  <c r="CG543" i="1" s="1"/>
  <c r="BC503" i="1"/>
  <c r="CG503" i="1" s="1"/>
  <c r="BC479" i="1"/>
  <c r="CG479" i="1" s="1"/>
  <c r="BC415" i="1"/>
  <c r="CG415" i="1" s="1"/>
  <c r="BC675" i="1"/>
  <c r="CG675" i="1" s="1"/>
  <c r="BC521" i="1"/>
  <c r="CG521" i="1" s="1"/>
  <c r="BC482" i="1"/>
  <c r="CG482" i="1" s="1"/>
  <c r="BC427" i="1"/>
  <c r="CG427" i="1" s="1"/>
  <c r="BC403" i="1"/>
  <c r="CG403" i="1" s="1"/>
  <c r="BC393" i="1"/>
  <c r="CG393" i="1" s="1"/>
  <c r="BC362" i="1"/>
  <c r="CG362" i="1" s="1"/>
  <c r="BC356" i="1"/>
  <c r="CG356" i="1" s="1"/>
  <c r="BC339" i="1"/>
  <c r="CG339" i="1" s="1"/>
  <c r="BC315" i="1"/>
  <c r="CG315" i="1" s="1"/>
  <c r="BC297" i="1"/>
  <c r="CG297" i="1" s="1"/>
  <c r="BC289" i="1"/>
  <c r="CG289" i="1" s="1"/>
  <c r="BC252" i="1"/>
  <c r="CG252" i="1" s="1"/>
  <c r="BC242" i="1"/>
  <c r="CG242" i="1" s="1"/>
  <c r="BC551" i="1"/>
  <c r="CG551" i="1" s="1"/>
  <c r="BC463" i="1"/>
  <c r="CG463" i="1" s="1"/>
  <c r="BC431" i="1"/>
  <c r="CG431" i="1" s="1"/>
  <c r="BC423" i="1"/>
  <c r="CG423" i="1" s="1"/>
  <c r="BC407" i="1"/>
  <c r="CG407" i="1" s="1"/>
  <c r="BC391" i="1"/>
  <c r="CG391" i="1" s="1"/>
  <c r="BC571" i="1"/>
  <c r="CG571" i="1" s="1"/>
  <c r="BC554" i="1"/>
  <c r="CG554" i="1" s="1"/>
  <c r="BC516" i="1"/>
  <c r="CG516" i="1" s="1"/>
  <c r="BC491" i="1"/>
  <c r="CG491" i="1" s="1"/>
  <c r="BC465" i="1"/>
  <c r="CG465" i="1" s="1"/>
  <c r="BC426" i="1"/>
  <c r="CG426" i="1" s="1"/>
  <c r="BC411" i="1"/>
  <c r="CG411" i="1" s="1"/>
  <c r="BC354" i="1"/>
  <c r="CG354" i="1" s="1"/>
  <c r="BC283" i="1"/>
  <c r="CG283" i="1" s="1"/>
  <c r="BC265" i="1"/>
  <c r="CG265" i="1" s="1"/>
  <c r="BC259" i="1"/>
  <c r="CG259" i="1" s="1"/>
  <c r="BC244" i="1"/>
  <c r="CG244" i="1" s="1"/>
  <c r="BC234" i="1"/>
  <c r="CG234" i="1" s="1"/>
  <c r="BC218" i="1"/>
  <c r="CG218" i="1" s="1"/>
  <c r="BC208" i="1"/>
  <c r="CG208" i="1" s="1"/>
  <c r="BC711" i="1"/>
  <c r="CG711" i="1" s="1"/>
  <c r="BC575" i="1"/>
  <c r="CG575" i="1" s="1"/>
  <c r="BC495" i="1"/>
  <c r="CG495" i="1" s="1"/>
  <c r="BC439" i="1"/>
  <c r="CG439" i="1" s="1"/>
  <c r="BC682" i="1"/>
  <c r="CG682" i="1" s="1"/>
  <c r="BC522" i="1"/>
  <c r="CG522" i="1" s="1"/>
  <c r="BC515" i="1"/>
  <c r="CG515" i="1" s="1"/>
  <c r="BC466" i="1"/>
  <c r="CG466" i="1" s="1"/>
  <c r="BC434" i="1"/>
  <c r="CG434" i="1" s="1"/>
  <c r="BC410" i="1"/>
  <c r="CG410" i="1" s="1"/>
  <c r="BC348" i="1"/>
  <c r="CG348" i="1" s="1"/>
  <c r="BC731" i="1"/>
  <c r="CG731" i="1" s="1"/>
  <c r="BC167" i="1"/>
  <c r="CG167" i="1" s="1"/>
  <c r="BC239" i="1"/>
  <c r="CG239" i="1" s="1"/>
  <c r="BC117" i="1"/>
  <c r="CG117" i="1" s="1"/>
  <c r="BC186" i="1"/>
  <c r="CG186" i="1" s="1"/>
  <c r="BC257" i="1"/>
  <c r="CG257" i="1" s="1"/>
  <c r="BC293" i="1"/>
  <c r="CG293" i="1" s="1"/>
  <c r="BC330" i="1"/>
  <c r="CG330" i="1" s="1"/>
  <c r="BC385" i="1"/>
  <c r="CG385" i="1" s="1"/>
  <c r="BC421" i="1"/>
  <c r="CG421" i="1" s="1"/>
  <c r="BC458" i="1"/>
  <c r="CG458" i="1" s="1"/>
  <c r="BC513" i="1"/>
  <c r="CG513" i="1" s="1"/>
  <c r="BC562" i="1"/>
  <c r="CG562" i="1" s="1"/>
  <c r="BC594" i="1"/>
  <c r="CG594" i="1" s="1"/>
  <c r="BC626" i="1"/>
  <c r="CG626" i="1" s="1"/>
  <c r="BC658" i="1"/>
  <c r="CG658" i="1" s="1"/>
  <c r="BC690" i="1"/>
  <c r="CG690" i="1" s="1"/>
  <c r="BC722" i="1"/>
  <c r="CG722" i="1" s="1"/>
  <c r="BC719" i="1"/>
  <c r="CG719" i="1" s="1"/>
  <c r="BC703" i="1"/>
  <c r="CG703" i="1" s="1"/>
  <c r="BC687" i="1"/>
  <c r="CG687" i="1" s="1"/>
  <c r="BC671" i="1"/>
  <c r="CG671" i="1" s="1"/>
  <c r="BC655" i="1"/>
  <c r="CG655" i="1" s="1"/>
  <c r="BC639" i="1"/>
  <c r="CG639" i="1" s="1"/>
  <c r="BC623" i="1"/>
  <c r="CG623" i="1" s="1"/>
  <c r="BC607" i="1"/>
  <c r="CG607" i="1" s="1"/>
  <c r="BC591" i="1"/>
  <c r="CG591" i="1" s="1"/>
  <c r="BC717" i="1"/>
  <c r="CG717" i="1" s="1"/>
  <c r="BC701" i="1"/>
  <c r="CG701" i="1" s="1"/>
  <c r="BC668" i="1"/>
  <c r="CG668" i="1" s="1"/>
  <c r="BC641" i="1"/>
  <c r="CG641" i="1" s="1"/>
  <c r="BC628" i="1"/>
  <c r="CG628" i="1" s="1"/>
  <c r="BC616" i="1"/>
  <c r="CG616" i="1" s="1"/>
  <c r="BC608" i="1"/>
  <c r="CG608" i="1" s="1"/>
  <c r="BC589" i="1"/>
  <c r="CG589" i="1" s="1"/>
  <c r="BC440" i="1"/>
  <c r="CG440" i="1" s="1"/>
  <c r="BC384" i="1"/>
  <c r="CG384" i="1" s="1"/>
  <c r="BC360" i="1"/>
  <c r="CG360" i="1" s="1"/>
  <c r="BC320" i="1"/>
  <c r="CG320" i="1" s="1"/>
  <c r="BC152" i="1"/>
  <c r="CG152" i="1" s="1"/>
  <c r="BC241" i="1"/>
  <c r="CG241" i="1" s="1"/>
  <c r="BC314" i="1"/>
  <c r="CG314" i="1" s="1"/>
  <c r="BC369" i="1"/>
  <c r="CG369" i="1" s="1"/>
  <c r="BC405" i="1"/>
  <c r="CG405" i="1" s="1"/>
  <c r="BC442" i="1"/>
  <c r="CG442" i="1" s="1"/>
  <c r="BC497" i="1"/>
  <c r="CG497" i="1" s="1"/>
  <c r="BC597" i="1"/>
  <c r="CG597" i="1" s="1"/>
  <c r="BC629" i="1"/>
  <c r="CG629" i="1" s="1"/>
  <c r="BC661" i="1"/>
  <c r="CG661" i="1" s="1"/>
  <c r="BC693" i="1"/>
  <c r="CG693" i="1" s="1"/>
  <c r="BC725" i="1"/>
  <c r="CG725" i="1" s="1"/>
  <c r="BC696" i="1"/>
  <c r="CG696" i="1" s="1"/>
  <c r="BC688" i="1"/>
  <c r="CG688" i="1" s="1"/>
  <c r="BC672" i="1"/>
  <c r="CG672" i="1" s="1"/>
  <c r="BC660" i="1"/>
  <c r="CG660" i="1" s="1"/>
  <c r="BC637" i="1"/>
  <c r="CG637" i="1" s="1"/>
  <c r="BC600" i="1"/>
  <c r="CG600" i="1" s="1"/>
  <c r="BC592" i="1"/>
  <c r="CG592" i="1" s="1"/>
  <c r="BC576" i="1"/>
  <c r="CG576" i="1" s="1"/>
  <c r="BC520" i="1"/>
  <c r="CG520" i="1" s="1"/>
  <c r="BC304" i="1"/>
  <c r="CG304" i="1" s="1"/>
  <c r="BC200" i="1"/>
  <c r="CG200" i="1" s="1"/>
  <c r="BC172" i="1"/>
  <c r="CG172" i="1" s="1"/>
  <c r="BC425" i="1"/>
  <c r="CG425" i="1" s="1"/>
  <c r="BC498" i="1"/>
  <c r="CG498" i="1" s="1"/>
  <c r="BC712" i="1"/>
  <c r="CG712" i="1" s="1"/>
  <c r="BC700" i="1"/>
  <c r="CG700" i="1" s="1"/>
  <c r="BC685" i="1"/>
  <c r="CG685" i="1" s="1"/>
  <c r="BC649" i="1"/>
  <c r="CG649" i="1" s="1"/>
  <c r="BC633" i="1"/>
  <c r="CG633" i="1" s="1"/>
  <c r="BC621" i="1"/>
  <c r="CG621" i="1" s="1"/>
  <c r="BC593" i="1"/>
  <c r="CG593" i="1" s="1"/>
  <c r="BC577" i="1"/>
  <c r="CG577" i="1" s="1"/>
  <c r="BC564" i="1"/>
  <c r="CG564" i="1" s="1"/>
  <c r="BC464" i="1"/>
  <c r="CG464" i="1" s="1"/>
  <c r="BC8" i="1"/>
  <c r="CG8" i="1" s="1"/>
  <c r="BC298" i="1"/>
  <c r="CG298" i="1" s="1"/>
  <c r="BC353" i="1"/>
  <c r="CG353" i="1" s="1"/>
  <c r="BC389" i="1"/>
  <c r="CG389" i="1" s="1"/>
  <c r="BC499" i="1"/>
  <c r="CG499" i="1" s="1"/>
  <c r="BC517" i="1"/>
  <c r="CG517" i="1" s="1"/>
  <c r="BC538" i="1"/>
  <c r="CG538" i="1" s="1"/>
  <c r="BC689" i="1"/>
  <c r="CG689" i="1" s="1"/>
  <c r="BC656" i="1"/>
  <c r="CG656" i="1" s="1"/>
  <c r="BC620" i="1"/>
  <c r="CG620" i="1" s="1"/>
  <c r="BC604" i="1"/>
  <c r="CG604" i="1" s="1"/>
  <c r="BC580" i="1"/>
  <c r="CG580" i="1" s="1"/>
  <c r="BC556" i="1"/>
  <c r="CG556" i="1" s="1"/>
  <c r="BC424" i="1"/>
  <c r="CG424" i="1" s="1"/>
  <c r="BC400" i="1"/>
  <c r="CG400" i="1" s="1"/>
  <c r="BC288" i="1"/>
  <c r="CG288" i="1" s="1"/>
  <c r="BC136" i="1"/>
  <c r="CG136" i="1" s="1"/>
  <c r="BC56" i="1"/>
  <c r="CG56" i="1" s="1"/>
  <c r="BC106" i="1"/>
  <c r="CG106" i="1" s="1"/>
  <c r="BC140" i="1"/>
  <c r="CG140" i="1" s="1"/>
  <c r="BC157" i="1"/>
  <c r="CG157" i="1" s="1"/>
  <c r="BC226" i="1"/>
  <c r="CG226" i="1" s="1"/>
  <c r="BC317" i="1"/>
  <c r="CG317" i="1" s="1"/>
  <c r="BC372" i="1"/>
  <c r="CG372" i="1" s="1"/>
  <c r="BC409" i="1"/>
  <c r="CG409" i="1" s="1"/>
  <c r="BC539" i="1"/>
  <c r="CG539" i="1" s="1"/>
  <c r="BC570" i="1"/>
  <c r="CG570" i="1" s="1"/>
  <c r="BC698" i="1"/>
  <c r="CG698" i="1" s="1"/>
  <c r="BC730" i="1"/>
  <c r="CG730" i="1" s="1"/>
  <c r="BC673" i="1"/>
  <c r="CG673" i="1" s="1"/>
  <c r="BC640" i="1"/>
  <c r="CG640" i="1" s="1"/>
  <c r="BC624" i="1"/>
  <c r="CG624" i="1" s="1"/>
  <c r="BC572" i="1"/>
  <c r="CG572" i="1" s="1"/>
  <c r="BC553" i="1"/>
  <c r="CG553" i="1" s="1"/>
  <c r="BC480" i="1"/>
  <c r="CG480" i="1" s="1"/>
  <c r="BC408" i="1"/>
  <c r="CG408" i="1" s="1"/>
  <c r="BC344" i="1"/>
  <c r="CG344" i="1" s="1"/>
  <c r="BC296" i="1"/>
  <c r="CG296" i="1" s="1"/>
  <c r="BC10" i="1"/>
  <c r="CG10" i="1" s="1"/>
  <c r="BC26" i="1"/>
  <c r="CG26" i="1" s="1"/>
  <c r="BC90" i="1"/>
  <c r="CG90" i="1" s="1"/>
  <c r="BC107" i="1"/>
  <c r="CG107" i="1" s="1"/>
  <c r="BC227" i="1"/>
  <c r="CG227" i="1" s="1"/>
  <c r="BC245" i="1"/>
  <c r="CG245" i="1" s="1"/>
  <c r="BC282" i="1"/>
  <c r="CG282" i="1" s="1"/>
  <c r="BC300" i="1"/>
  <c r="CG300" i="1" s="1"/>
  <c r="BC337" i="1"/>
  <c r="CG337" i="1" s="1"/>
  <c r="BC483" i="1"/>
  <c r="CG483" i="1" s="1"/>
  <c r="BC501" i="1"/>
  <c r="CG501" i="1" s="1"/>
  <c r="BC603" i="1"/>
  <c r="CG603" i="1" s="1"/>
  <c r="BC667" i="1"/>
  <c r="CG667" i="1" s="1"/>
  <c r="BC729" i="1"/>
  <c r="CG729" i="1" s="1"/>
  <c r="BC713" i="1"/>
  <c r="CG713" i="1" s="1"/>
  <c r="BC697" i="1"/>
  <c r="CG697" i="1" s="1"/>
  <c r="BC684" i="1"/>
  <c r="CG684" i="1" s="1"/>
  <c r="BC669" i="1"/>
  <c r="CG669" i="1" s="1"/>
  <c r="BC653" i="1"/>
  <c r="CG653" i="1" s="1"/>
  <c r="BC609" i="1"/>
  <c r="CG609" i="1" s="1"/>
  <c r="BC596" i="1"/>
  <c r="CG596" i="1" s="1"/>
  <c r="BC568" i="1"/>
  <c r="CG568" i="1" s="1"/>
  <c r="BC472" i="1"/>
  <c r="CG472" i="1" s="1"/>
  <c r="BC456" i="1"/>
  <c r="CG456" i="1" s="1"/>
  <c r="BC368" i="1"/>
  <c r="CG368" i="1" s="1"/>
  <c r="BC11" i="1"/>
  <c r="CG11" i="1" s="1"/>
  <c r="BC43" i="1"/>
  <c r="CG43" i="1" s="1"/>
  <c r="BC91" i="1"/>
  <c r="CG91" i="1" s="1"/>
  <c r="BC108" i="1"/>
  <c r="CG108" i="1" s="1"/>
  <c r="BC125" i="1"/>
  <c r="CG125" i="1" s="1"/>
  <c r="BC176" i="1"/>
  <c r="CG176" i="1" s="1"/>
  <c r="BC193" i="1"/>
  <c r="CG193" i="1" s="1"/>
  <c r="BC210" i="1"/>
  <c r="CG210" i="1" s="1"/>
  <c r="BC228" i="1"/>
  <c r="CG228" i="1" s="1"/>
  <c r="BC338" i="1"/>
  <c r="CG338" i="1" s="1"/>
  <c r="BC429" i="1"/>
  <c r="CG429" i="1" s="1"/>
  <c r="BC484" i="1"/>
  <c r="CG484" i="1" s="1"/>
  <c r="BC708" i="1"/>
  <c r="CG708" i="1" s="1"/>
  <c r="BC676" i="1"/>
  <c r="CG676" i="1" s="1"/>
  <c r="BC657" i="1"/>
  <c r="CG657" i="1" s="1"/>
  <c r="BC625" i="1"/>
  <c r="CG625" i="1" s="1"/>
  <c r="BC584" i="1"/>
  <c r="CG584" i="1" s="1"/>
  <c r="BC573" i="1"/>
  <c r="CG573" i="1" s="1"/>
  <c r="BC560" i="1"/>
  <c r="CG560" i="1" s="1"/>
  <c r="BC545" i="1"/>
  <c r="CG545" i="1" s="1"/>
  <c r="BC392" i="1"/>
  <c r="CG392" i="1" s="1"/>
  <c r="BC280" i="1"/>
  <c r="CG280" i="1" s="1"/>
  <c r="BC240" i="1"/>
  <c r="CG240" i="1" s="1"/>
  <c r="BC184" i="1"/>
  <c r="CG184" i="1" s="1"/>
  <c r="BC105" i="1"/>
  <c r="CG105" i="1" s="1"/>
  <c r="BC28" i="1"/>
  <c r="CG28" i="1" s="1"/>
  <c r="BC60" i="1"/>
  <c r="CG60" i="1" s="1"/>
  <c r="BC76" i="1"/>
  <c r="CG76" i="1" s="1"/>
  <c r="BC177" i="1"/>
  <c r="CG177" i="1" s="1"/>
  <c r="BC194" i="1"/>
  <c r="CG194" i="1" s="1"/>
  <c r="BC211" i="1"/>
  <c r="CG211" i="1" s="1"/>
  <c r="BC229" i="1"/>
  <c r="CG229" i="1" s="1"/>
  <c r="BC284" i="1"/>
  <c r="CG284" i="1" s="1"/>
  <c r="BC394" i="1"/>
  <c r="CG394" i="1" s="1"/>
  <c r="BC449" i="1"/>
  <c r="CG449" i="1" s="1"/>
  <c r="BC485" i="1"/>
  <c r="CG485" i="1" s="1"/>
  <c r="BC546" i="1"/>
  <c r="CG546" i="1" s="1"/>
  <c r="BC578" i="1"/>
  <c r="CG578" i="1" s="1"/>
  <c r="BC610" i="1"/>
  <c r="CG610" i="1" s="1"/>
  <c r="BC728" i="1"/>
  <c r="CG728" i="1" s="1"/>
  <c r="BC665" i="1"/>
  <c r="CG665" i="1" s="1"/>
  <c r="BC612" i="1"/>
  <c r="CG612" i="1" s="1"/>
  <c r="BC569" i="1"/>
  <c r="CG569" i="1" s="1"/>
  <c r="BC548" i="1"/>
  <c r="CG548" i="1" s="1"/>
  <c r="BC504" i="1"/>
  <c r="CG504" i="1" s="1"/>
  <c r="BC488" i="1"/>
  <c r="CG488" i="1" s="1"/>
  <c r="BC264" i="1"/>
  <c r="CG264" i="1" s="1"/>
  <c r="BC248" i="1"/>
  <c r="CG248" i="1" s="1"/>
  <c r="BC120" i="1"/>
  <c r="CG120" i="1" s="1"/>
  <c r="BC40" i="1"/>
  <c r="CG40" i="1" s="1"/>
  <c r="BC243" i="1"/>
  <c r="CG243" i="1" s="1"/>
  <c r="BC13" i="1"/>
  <c r="CG13" i="1" s="1"/>
  <c r="BC29" i="1"/>
  <c r="CG29" i="1" s="1"/>
  <c r="BC45" i="1"/>
  <c r="CG45" i="1" s="1"/>
  <c r="BC61" i="1"/>
  <c r="CG61" i="1" s="1"/>
  <c r="BC77" i="1"/>
  <c r="CG77" i="1" s="1"/>
  <c r="BC93" i="1"/>
  <c r="CG93" i="1" s="1"/>
  <c r="BC178" i="1"/>
  <c r="CG178" i="1" s="1"/>
  <c r="BC195" i="1"/>
  <c r="CG195" i="1" s="1"/>
  <c r="BC212" i="1"/>
  <c r="CG212" i="1" s="1"/>
  <c r="BC249" i="1"/>
  <c r="CG249" i="1" s="1"/>
  <c r="BC267" i="1"/>
  <c r="CG267" i="1" s="1"/>
  <c r="BC285" i="1"/>
  <c r="CG285" i="1" s="1"/>
  <c r="BC322" i="1"/>
  <c r="CG322" i="1" s="1"/>
  <c r="BC377" i="1"/>
  <c r="CG377" i="1" s="1"/>
  <c r="BC413" i="1"/>
  <c r="CG413" i="1" s="1"/>
  <c r="BC450" i="1"/>
  <c r="CG450" i="1" s="1"/>
  <c r="BC468" i="1"/>
  <c r="CG468" i="1" s="1"/>
  <c r="BC547" i="1"/>
  <c r="CG547" i="1" s="1"/>
  <c r="BC611" i="1"/>
  <c r="CG611" i="1" s="1"/>
  <c r="BC643" i="1"/>
  <c r="CG643" i="1" s="1"/>
  <c r="BC707" i="1"/>
  <c r="CG707" i="1" s="1"/>
  <c r="BC721" i="1"/>
  <c r="CG721" i="1" s="1"/>
  <c r="BC704" i="1"/>
  <c r="CG704" i="1" s="1"/>
  <c r="BC681" i="1"/>
  <c r="CG681" i="1" s="1"/>
  <c r="BC537" i="1"/>
  <c r="CG537" i="1" s="1"/>
  <c r="BC448" i="1"/>
  <c r="CG448" i="1" s="1"/>
  <c r="BC432" i="1"/>
  <c r="CG432" i="1" s="1"/>
  <c r="BC416" i="1"/>
  <c r="CG416" i="1" s="1"/>
  <c r="BC128" i="1"/>
  <c r="CG128" i="1" s="1"/>
  <c r="BC145" i="1"/>
  <c r="CG145" i="1" s="1"/>
  <c r="BC162" i="1"/>
  <c r="CG162" i="1" s="1"/>
  <c r="BC179" i="1"/>
  <c r="CG179" i="1" s="1"/>
  <c r="BC323" i="1"/>
  <c r="CG323" i="1" s="1"/>
  <c r="BC341" i="1"/>
  <c r="CG341" i="1" s="1"/>
  <c r="BC378" i="1"/>
  <c r="CG378" i="1" s="1"/>
  <c r="BC396" i="1"/>
  <c r="CG396" i="1" s="1"/>
  <c r="BC433" i="1"/>
  <c r="CG433" i="1" s="1"/>
  <c r="BC451" i="1"/>
  <c r="CG451" i="1" s="1"/>
  <c r="BC524" i="1"/>
  <c r="CG524" i="1" s="1"/>
  <c r="BC581" i="1"/>
  <c r="CG581" i="1" s="1"/>
  <c r="BC613" i="1"/>
  <c r="CG613" i="1" s="1"/>
  <c r="BC645" i="1"/>
  <c r="CG645" i="1" s="1"/>
  <c r="BC705" i="1"/>
  <c r="CG705" i="1" s="1"/>
  <c r="BC680" i="1"/>
  <c r="CG680" i="1" s="1"/>
  <c r="BC636" i="1"/>
  <c r="CG636" i="1" s="1"/>
  <c r="BC617" i="1"/>
  <c r="CG617" i="1" s="1"/>
  <c r="BC601" i="1"/>
  <c r="CG601" i="1" s="1"/>
  <c r="BC588" i="1"/>
  <c r="CG588" i="1" s="1"/>
  <c r="BC561" i="1"/>
  <c r="CG561" i="1" s="1"/>
  <c r="BC544" i="1"/>
  <c r="CG544" i="1" s="1"/>
  <c r="BC536" i="1"/>
  <c r="CG536" i="1" s="1"/>
  <c r="BC528" i="1"/>
  <c r="CG528" i="1" s="1"/>
  <c r="BC496" i="1"/>
  <c r="CG496" i="1" s="1"/>
  <c r="BC312" i="1"/>
  <c r="CG312" i="1" s="1"/>
  <c r="BC256" i="1"/>
  <c r="CG256" i="1" s="1"/>
  <c r="BC15" i="1"/>
  <c r="CG15" i="1" s="1"/>
  <c r="BC112" i="1"/>
  <c r="CG112" i="1" s="1"/>
  <c r="BC129" i="1"/>
  <c r="CG129" i="1" s="1"/>
  <c r="BC146" i="1"/>
  <c r="CG146" i="1" s="1"/>
  <c r="BC163" i="1"/>
  <c r="CG163" i="1" s="1"/>
  <c r="BC180" i="1"/>
  <c r="CG180" i="1" s="1"/>
  <c r="BC251" i="1"/>
  <c r="CG251" i="1" s="1"/>
  <c r="BC269" i="1"/>
  <c r="CG269" i="1" s="1"/>
  <c r="BC306" i="1"/>
  <c r="CG306" i="1" s="1"/>
  <c r="BC324" i="1"/>
  <c r="CG324" i="1" s="1"/>
  <c r="BC397" i="1"/>
  <c r="CG397" i="1" s="1"/>
  <c r="BC452" i="1"/>
  <c r="CG452" i="1" s="1"/>
  <c r="BC489" i="1"/>
  <c r="CG489" i="1" s="1"/>
  <c r="BC507" i="1"/>
  <c r="CG507" i="1" s="1"/>
  <c r="BC525" i="1"/>
  <c r="CG525" i="1" s="1"/>
  <c r="BC716" i="1"/>
  <c r="CG716" i="1" s="1"/>
  <c r="BC664" i="1"/>
  <c r="CG664" i="1" s="1"/>
  <c r="BC605" i="1"/>
  <c r="CG605" i="1" s="1"/>
  <c r="BC328" i="1"/>
  <c r="CG328" i="1" s="1"/>
  <c r="BC272" i="1"/>
  <c r="CG272" i="1" s="1"/>
  <c r="BC232" i="1"/>
  <c r="CG232" i="1" s="1"/>
  <c r="BC32" i="1"/>
  <c r="CG32" i="1" s="1"/>
  <c r="BC80" i="1"/>
  <c r="CG80" i="1" s="1"/>
  <c r="BC96" i="1"/>
  <c r="CG96" i="1" s="1"/>
  <c r="BC130" i="1"/>
  <c r="CG130" i="1" s="1"/>
  <c r="BC164" i="1"/>
  <c r="CG164" i="1" s="1"/>
  <c r="BC181" i="1"/>
  <c r="CG181" i="1" s="1"/>
  <c r="BC307" i="1"/>
  <c r="CG307" i="1" s="1"/>
  <c r="BC435" i="1"/>
  <c r="CG435" i="1" s="1"/>
  <c r="BC508" i="1"/>
  <c r="CG508" i="1" s="1"/>
  <c r="BC733" i="1"/>
  <c r="CG733" i="1" s="1"/>
  <c r="BC720" i="1"/>
  <c r="CG720" i="1" s="1"/>
  <c r="BC648" i="1"/>
  <c r="CG648" i="1" s="1"/>
  <c r="BC552" i="1"/>
  <c r="CG552" i="1" s="1"/>
  <c r="BC540" i="1"/>
  <c r="CG540" i="1" s="1"/>
  <c r="BC512" i="1"/>
  <c r="CG512" i="1" s="1"/>
  <c r="BC216" i="1"/>
  <c r="CG216" i="1" s="1"/>
  <c r="BC168" i="1"/>
  <c r="CG168" i="1" s="1"/>
  <c r="BC104" i="1"/>
  <c r="CG104" i="1" s="1"/>
  <c r="BC16" i="1"/>
  <c r="CG16" i="1" s="1"/>
  <c r="BC64" i="1"/>
  <c r="CG64" i="1" s="1"/>
  <c r="BC147" i="1"/>
  <c r="CG147" i="1" s="1"/>
  <c r="BC33" i="1"/>
  <c r="CG33" i="1" s="1"/>
  <c r="BC49" i="1"/>
  <c r="CG49" i="1" s="1"/>
  <c r="BC65" i="1"/>
  <c r="CG65" i="1" s="1"/>
  <c r="BC81" i="1"/>
  <c r="CG81" i="1" s="1"/>
  <c r="BC114" i="1"/>
  <c r="CG114" i="1" s="1"/>
  <c r="BC131" i="1"/>
  <c r="CG131" i="1" s="1"/>
  <c r="BC148" i="1"/>
  <c r="CG148" i="1" s="1"/>
  <c r="BC217" i="1"/>
  <c r="CG217" i="1" s="1"/>
  <c r="BC235" i="1"/>
  <c r="CG235" i="1" s="1"/>
  <c r="BC253" i="1"/>
  <c r="CG253" i="1" s="1"/>
  <c r="BC290" i="1"/>
  <c r="CG290" i="1" s="1"/>
  <c r="BC308" i="1"/>
  <c r="CG308" i="1" s="1"/>
  <c r="BC345" i="1"/>
  <c r="CG345" i="1" s="1"/>
  <c r="BC363" i="1"/>
  <c r="CG363" i="1" s="1"/>
  <c r="BC381" i="1"/>
  <c r="CG381" i="1" s="1"/>
  <c r="BC418" i="1"/>
  <c r="CG418" i="1" s="1"/>
  <c r="BC436" i="1"/>
  <c r="CG436" i="1" s="1"/>
  <c r="BC473" i="1"/>
  <c r="CG473" i="1" s="1"/>
  <c r="BC714" i="1"/>
  <c r="CG714" i="1" s="1"/>
  <c r="BC724" i="1"/>
  <c r="CG724" i="1" s="1"/>
  <c r="BC692" i="1"/>
  <c r="CG692" i="1" s="1"/>
  <c r="BC652" i="1"/>
  <c r="CG652" i="1" s="1"/>
  <c r="BC644" i="1"/>
  <c r="CG644" i="1" s="1"/>
  <c r="BC632" i="1"/>
  <c r="CG632" i="1" s="1"/>
  <c r="BC585" i="1"/>
  <c r="CG585" i="1" s="1"/>
  <c r="BC557" i="1"/>
  <c r="CG557" i="1" s="1"/>
  <c r="BC376" i="1"/>
  <c r="CG376" i="1" s="1"/>
  <c r="BC352" i="1"/>
  <c r="CG352" i="1" s="1"/>
  <c r="BC336" i="1"/>
  <c r="CG336" i="1" s="1"/>
  <c r="BC224" i="1"/>
  <c r="CG224" i="1" s="1"/>
  <c r="BC48" i="1"/>
  <c r="CG48" i="1" s="1"/>
  <c r="BC113" i="1"/>
  <c r="CG113" i="1" s="1"/>
  <c r="BC18" i="1"/>
  <c r="CG18" i="1" s="1"/>
  <c r="BC34" i="1"/>
  <c r="CG34" i="1" s="1"/>
  <c r="BC50" i="1"/>
  <c r="CG50" i="1" s="1"/>
  <c r="BC66" i="1"/>
  <c r="CG66" i="1" s="1"/>
  <c r="BC82" i="1"/>
  <c r="CG82" i="1" s="1"/>
  <c r="BC98" i="1"/>
  <c r="CG98" i="1" s="1"/>
  <c r="BC115" i="1"/>
  <c r="CG115" i="1" s="1"/>
  <c r="BC132" i="1"/>
  <c r="CG132" i="1" s="1"/>
  <c r="BC201" i="1"/>
  <c r="CG201" i="1" s="1"/>
  <c r="BC236" i="1"/>
  <c r="CG236" i="1" s="1"/>
  <c r="BC291" i="1"/>
  <c r="CG291" i="1" s="1"/>
  <c r="BC364" i="1"/>
  <c r="CG364" i="1" s="1"/>
  <c r="BC419" i="1"/>
  <c r="CG419" i="1" s="1"/>
  <c r="BC492" i="1"/>
  <c r="CG492" i="1" s="1"/>
  <c r="BC530" i="1"/>
  <c r="CG530" i="1" s="1"/>
  <c r="BC555" i="1"/>
  <c r="CG555" i="1" s="1"/>
  <c r="BC587" i="1"/>
  <c r="CG587" i="1" s="1"/>
  <c r="BC619" i="1"/>
  <c r="CG619" i="1" s="1"/>
  <c r="BC651" i="1"/>
  <c r="CG651" i="1" s="1"/>
  <c r="BC683" i="1"/>
  <c r="CG683" i="1" s="1"/>
  <c r="BC715" i="1"/>
  <c r="CG715" i="1" s="1"/>
  <c r="BC732" i="1"/>
  <c r="CG732" i="1" s="1"/>
  <c r="BC5" i="1"/>
  <c r="CG5" i="1" s="1"/>
  <c r="CA57" i="1" l="1"/>
  <c r="AW408" i="1"/>
  <c r="AZ408" i="1" s="1"/>
  <c r="AX344" i="1"/>
  <c r="CD151" i="1"/>
  <c r="CD87" i="1"/>
  <c r="CD168" i="1"/>
  <c r="AW344" i="1"/>
  <c r="AZ344" i="1" s="1"/>
  <c r="AX664" i="1"/>
  <c r="AW664" i="1"/>
  <c r="AZ664" i="1" s="1"/>
  <c r="AX600" i="1"/>
  <c r="AX111" i="1"/>
  <c r="CA673" i="1"/>
  <c r="CA609" i="1"/>
  <c r="AW600" i="1"/>
  <c r="AZ600" i="1" s="1"/>
  <c r="AW111" i="1"/>
  <c r="AZ111" i="1" s="1"/>
  <c r="AX536" i="1"/>
  <c r="AW536" i="1"/>
  <c r="AZ536" i="1" s="1"/>
  <c r="AX472" i="1"/>
  <c r="AW472" i="1"/>
  <c r="AZ472" i="1" s="1"/>
  <c r="AX408" i="1"/>
  <c r="CA25" i="1"/>
  <c r="AX72" i="1"/>
  <c r="AW72" i="1"/>
  <c r="AZ72" i="1" s="1"/>
  <c r="CD207" i="1"/>
  <c r="AW136" i="1"/>
  <c r="AZ136" i="1" s="1"/>
  <c r="CD56" i="1"/>
  <c r="AX128" i="1"/>
  <c r="AW128" i="1"/>
  <c r="AZ128" i="1" s="1"/>
  <c r="CD143" i="1"/>
  <c r="CD79" i="1"/>
  <c r="AX400" i="1"/>
  <c r="AX248" i="1"/>
  <c r="AX728" i="1"/>
  <c r="AW248" i="1"/>
  <c r="AZ248" i="1" s="1"/>
  <c r="CA473" i="1"/>
  <c r="CA601" i="1"/>
  <c r="CC601" i="1" s="1"/>
  <c r="CA537" i="1"/>
  <c r="AX136" i="1"/>
  <c r="AW342" i="1"/>
  <c r="AZ342" i="1" s="1"/>
  <c r="AX168" i="1"/>
  <c r="AW440" i="1"/>
  <c r="AZ440" i="1" s="1"/>
  <c r="AX95" i="1"/>
  <c r="AW168" i="1"/>
  <c r="AZ168" i="1" s="1"/>
  <c r="AW534" i="1"/>
  <c r="AZ534" i="1" s="1"/>
  <c r="AW95" i="1"/>
  <c r="AZ95" i="1" s="1"/>
  <c r="AX87" i="1"/>
  <c r="CA729" i="1"/>
  <c r="CC729" i="1" s="1"/>
  <c r="AW87" i="1"/>
  <c r="AZ87" i="1" s="1"/>
  <c r="AX662" i="1"/>
  <c r="AX56" i="1"/>
  <c r="AX406" i="1"/>
  <c r="AW56" i="1"/>
  <c r="AZ56" i="1" s="1"/>
  <c r="CD664" i="1"/>
  <c r="AW406" i="1"/>
  <c r="AZ406" i="1" s="1"/>
  <c r="AX342" i="1"/>
  <c r="CA136" i="1"/>
  <c r="CA241" i="1"/>
  <c r="CD472" i="1"/>
  <c r="AW39" i="1"/>
  <c r="AZ39" i="1" s="1"/>
  <c r="CD248" i="1"/>
  <c r="CA296" i="1"/>
  <c r="CC296" i="1" s="1"/>
  <c r="CD688" i="1"/>
  <c r="AW416" i="1"/>
  <c r="AZ416" i="1" s="1"/>
  <c r="AX416" i="1"/>
  <c r="CD496" i="1"/>
  <c r="AW352" i="1"/>
  <c r="AZ352" i="1" s="1"/>
  <c r="AX352" i="1"/>
  <c r="AX39" i="1"/>
  <c r="CA128" i="1"/>
  <c r="CC128" i="1" s="1"/>
  <c r="AW381" i="1"/>
  <c r="AZ381" i="1" s="1"/>
  <c r="AX376" i="1"/>
  <c r="AW376" i="1"/>
  <c r="AZ376" i="1" s="1"/>
  <c r="AW327" i="1"/>
  <c r="AZ327" i="1" s="1"/>
  <c r="AX96" i="1"/>
  <c r="AW96" i="1"/>
  <c r="AZ96" i="1" s="1"/>
  <c r="AX440" i="1"/>
  <c r="CA72" i="1"/>
  <c r="CC72" i="1" s="1"/>
  <c r="AW451" i="1"/>
  <c r="AZ451" i="1" s="1"/>
  <c r="AX61" i="1"/>
  <c r="AX628" i="1"/>
  <c r="CB128" i="1"/>
  <c r="CD128" i="1" s="1"/>
  <c r="CD120" i="1"/>
  <c r="AW508" i="1"/>
  <c r="AZ508" i="1" s="1"/>
  <c r="AX508" i="1"/>
  <c r="CD429" i="1"/>
  <c r="AX620" i="1"/>
  <c r="AW620" i="1"/>
  <c r="AZ620" i="1" s="1"/>
  <c r="AX637" i="1"/>
  <c r="AX573" i="1"/>
  <c r="AW637" i="1"/>
  <c r="AZ637" i="1" s="1"/>
  <c r="AW573" i="1"/>
  <c r="AZ573" i="1" s="1"/>
  <c r="CD334" i="1"/>
  <c r="CD206" i="1"/>
  <c r="CD575" i="1"/>
  <c r="CD511" i="1"/>
  <c r="CD383" i="1"/>
  <c r="CD191" i="1"/>
  <c r="CD389" i="1"/>
  <c r="CD661" i="1"/>
  <c r="CA452" i="1"/>
  <c r="CC452" i="1" s="1"/>
  <c r="AX577" i="1"/>
  <c r="AW513" i="1"/>
  <c r="AZ513" i="1" s="1"/>
  <c r="AX609" i="1"/>
  <c r="AX371" i="1"/>
  <c r="CD732" i="1"/>
  <c r="AW609" i="1"/>
  <c r="AZ609" i="1" s="1"/>
  <c r="AW611" i="1"/>
  <c r="AZ611" i="1" s="1"/>
  <c r="AW577" i="1"/>
  <c r="AZ577" i="1" s="1"/>
  <c r="AX634" i="1"/>
  <c r="AX153" i="1"/>
  <c r="AW385" i="1"/>
  <c r="AZ385" i="1" s="1"/>
  <c r="AX530" i="1"/>
  <c r="AX594" i="1"/>
  <c r="AW594" i="1"/>
  <c r="AZ594" i="1" s="1"/>
  <c r="AW35" i="1"/>
  <c r="AZ35" i="1" s="1"/>
  <c r="AX35" i="1"/>
  <c r="CD686" i="1"/>
  <c r="CD366" i="1"/>
  <c r="CD302" i="1"/>
  <c r="CD174" i="1"/>
  <c r="AX99" i="1"/>
  <c r="AW79" i="1"/>
  <c r="AZ79" i="1" s="1"/>
  <c r="AW676" i="1"/>
  <c r="AZ676" i="1" s="1"/>
  <c r="AX611" i="1"/>
  <c r="AX676" i="1"/>
  <c r="AW705" i="1"/>
  <c r="AZ705" i="1" s="1"/>
  <c r="AW530" i="1"/>
  <c r="AZ530" i="1" s="1"/>
  <c r="AW14" i="1"/>
  <c r="AZ14" i="1" s="1"/>
  <c r="AX673" i="1"/>
  <c r="AW362" i="1"/>
  <c r="AZ362" i="1" s="1"/>
  <c r="AX74" i="1"/>
  <c r="AW74" i="1"/>
  <c r="AZ74" i="1" s="1"/>
  <c r="AX698" i="1"/>
  <c r="AW698" i="1"/>
  <c r="AZ698" i="1" s="1"/>
  <c r="AW300" i="1"/>
  <c r="AZ300" i="1" s="1"/>
  <c r="AW634" i="1"/>
  <c r="AZ634" i="1" s="1"/>
  <c r="AW322" i="1"/>
  <c r="AZ322" i="1" s="1"/>
  <c r="AW601" i="1"/>
  <c r="AZ601" i="1" s="1"/>
  <c r="AX513" i="1"/>
  <c r="AX459" i="1"/>
  <c r="AX300" i="1"/>
  <c r="CD390" i="1"/>
  <c r="CA135" i="1"/>
  <c r="CC135" i="1" s="1"/>
  <c r="AW665" i="1"/>
  <c r="AZ665" i="1" s="1"/>
  <c r="AX258" i="1"/>
  <c r="CD397" i="1"/>
  <c r="CD131" i="1"/>
  <c r="AW523" i="1"/>
  <c r="AZ523" i="1" s="1"/>
  <c r="AX203" i="1"/>
  <c r="CD597" i="1"/>
  <c r="AW275" i="1"/>
  <c r="AZ275" i="1" s="1"/>
  <c r="AW459" i="1"/>
  <c r="AZ459" i="1" s="1"/>
  <c r="AW147" i="1"/>
  <c r="AZ147" i="1" s="1"/>
  <c r="CD326" i="1"/>
  <c r="CA265" i="1"/>
  <c r="CC265" i="1" s="1"/>
  <c r="AW661" i="1"/>
  <c r="AZ661" i="1" s="1"/>
  <c r="AW543" i="1"/>
  <c r="AZ543" i="1" s="1"/>
  <c r="AX451" i="1"/>
  <c r="AX64" i="1"/>
  <c r="AX147" i="1"/>
  <c r="AW479" i="1"/>
  <c r="AZ479" i="1" s="1"/>
  <c r="AX597" i="1"/>
  <c r="AW415" i="1"/>
  <c r="AZ415" i="1" s="1"/>
  <c r="AW331" i="1"/>
  <c r="AZ331" i="1" s="1"/>
  <c r="AW597" i="1"/>
  <c r="AZ597" i="1" s="1"/>
  <c r="AW345" i="1"/>
  <c r="AZ345" i="1" s="1"/>
  <c r="AX275" i="1"/>
  <c r="AW258" i="1"/>
  <c r="AZ258" i="1" s="1"/>
  <c r="AX331" i="1"/>
  <c r="AX24" i="1"/>
  <c r="CD317" i="1"/>
  <c r="AX362" i="1"/>
  <c r="AW24" i="1"/>
  <c r="AZ24" i="1" s="1"/>
  <c r="AX341" i="1"/>
  <c r="AX587" i="1"/>
  <c r="AW281" i="1"/>
  <c r="AZ281" i="1" s="1"/>
  <c r="AX322" i="1"/>
  <c r="AW341" i="1"/>
  <c r="AZ341" i="1" s="1"/>
  <c r="AX661" i="1"/>
  <c r="AX79" i="1"/>
  <c r="AW217" i="1"/>
  <c r="AZ217" i="1" s="1"/>
  <c r="AX671" i="1"/>
  <c r="AW560" i="1"/>
  <c r="AZ560" i="1" s="1"/>
  <c r="CD348" i="1"/>
  <c r="AW371" i="1"/>
  <c r="AZ371" i="1" s="1"/>
  <c r="AW351" i="1"/>
  <c r="AZ351" i="1" s="1"/>
  <c r="AW100" i="1"/>
  <c r="AZ100" i="1" s="1"/>
  <c r="AW131" i="1"/>
  <c r="AZ131" i="1" s="1"/>
  <c r="CD254" i="1"/>
  <c r="CD559" i="1"/>
  <c r="CD431" i="1"/>
  <c r="CD367" i="1"/>
  <c r="CD175" i="1"/>
  <c r="AX351" i="1"/>
  <c r="AW721" i="1"/>
  <c r="AZ721" i="1" s="1"/>
  <c r="AW674" i="1"/>
  <c r="AZ674" i="1" s="1"/>
  <c r="AX159" i="1"/>
  <c r="AX100" i="1"/>
  <c r="AX131" i="1"/>
  <c r="AW691" i="1"/>
  <c r="AZ691" i="1" s="1"/>
  <c r="CA261" i="1"/>
  <c r="AX624" i="1"/>
  <c r="AX496" i="1"/>
  <c r="AW287" i="1"/>
  <c r="AZ287" i="1" s="1"/>
  <c r="AW504" i="1"/>
  <c r="AZ504" i="1" s="1"/>
  <c r="AX543" i="1"/>
  <c r="AX643" i="1"/>
  <c r="CD694" i="1"/>
  <c r="CD630" i="1"/>
  <c r="AW717" i="1"/>
  <c r="AZ717" i="1" s="1"/>
  <c r="AX607" i="1"/>
  <c r="AW223" i="1"/>
  <c r="AZ223" i="1" s="1"/>
  <c r="AW496" i="1"/>
  <c r="AZ496" i="1" s="1"/>
  <c r="AW681" i="1"/>
  <c r="AZ681" i="1" s="1"/>
  <c r="AX688" i="1"/>
  <c r="AX479" i="1"/>
  <c r="AW643" i="1"/>
  <c r="AZ643" i="1" s="1"/>
  <c r="AW673" i="1"/>
  <c r="AZ673" i="1" s="1"/>
  <c r="AX287" i="1"/>
  <c r="AW320" i="1"/>
  <c r="AZ320" i="1" s="1"/>
  <c r="AX700" i="1"/>
  <c r="CD119" i="1"/>
  <c r="AX320" i="1"/>
  <c r="AX223" i="1"/>
  <c r="AX129" i="1"/>
  <c r="AW700" i="1"/>
  <c r="AZ700" i="1" s="1"/>
  <c r="AX717" i="1"/>
  <c r="CA388" i="1"/>
  <c r="CC388" i="1" s="1"/>
  <c r="AX560" i="1"/>
  <c r="AW159" i="1"/>
  <c r="AZ159" i="1" s="1"/>
  <c r="AX73" i="1"/>
  <c r="AW164" i="1"/>
  <c r="AZ164" i="1" s="1"/>
  <c r="AX151" i="1"/>
  <c r="AW228" i="1"/>
  <c r="AZ228" i="1" s="1"/>
  <c r="CD438" i="1"/>
  <c r="AX691" i="1"/>
  <c r="AX164" i="1"/>
  <c r="AX652" i="1"/>
  <c r="AX405" i="1"/>
  <c r="AX272" i="1"/>
  <c r="AW652" i="1"/>
  <c r="AZ652" i="1" s="1"/>
  <c r="AW688" i="1"/>
  <c r="AZ688" i="1" s="1"/>
  <c r="AW272" i="1"/>
  <c r="AZ272" i="1" s="1"/>
  <c r="AW644" i="1"/>
  <c r="AZ644" i="1" s="1"/>
  <c r="CA137" i="1"/>
  <c r="CC137" i="1" s="1"/>
  <c r="AW630" i="1"/>
  <c r="AZ630" i="1" s="1"/>
  <c r="AW671" i="1"/>
  <c r="AZ671" i="1" s="1"/>
  <c r="AW569" i="1"/>
  <c r="AZ569" i="1" s="1"/>
  <c r="AX644" i="1"/>
  <c r="AX415" i="1"/>
  <c r="AW607" i="1"/>
  <c r="AZ607" i="1" s="1"/>
  <c r="AW624" i="1"/>
  <c r="AZ624" i="1" s="1"/>
  <c r="CD451" i="1"/>
  <c r="AW382" i="1"/>
  <c r="AZ382" i="1" s="1"/>
  <c r="AX382" i="1"/>
  <c r="AX228" i="1"/>
  <c r="CD408" i="1"/>
  <c r="AW242" i="1"/>
  <c r="AZ242" i="1" s="1"/>
  <c r="CA207" i="1"/>
  <c r="CC207" i="1" s="1"/>
  <c r="AX397" i="1"/>
  <c r="AW126" i="1"/>
  <c r="AZ126" i="1" s="1"/>
  <c r="AX242" i="1"/>
  <c r="CA226" i="1"/>
  <c r="CC226" i="1" s="1"/>
  <c r="AW702" i="1"/>
  <c r="AZ702" i="1" s="1"/>
  <c r="AW553" i="1"/>
  <c r="AZ553" i="1" s="1"/>
  <c r="AX306" i="1"/>
  <c r="AX93" i="1"/>
  <c r="AX126" i="1"/>
  <c r="AW234" i="1"/>
  <c r="AZ234" i="1" s="1"/>
  <c r="AX702" i="1"/>
  <c r="AW510" i="1"/>
  <c r="AZ510" i="1" s="1"/>
  <c r="AW298" i="1"/>
  <c r="AZ298" i="1" s="1"/>
  <c r="AW93" i="1"/>
  <c r="AZ93" i="1" s="1"/>
  <c r="AW178" i="1"/>
  <c r="AZ178" i="1" s="1"/>
  <c r="AX638" i="1"/>
  <c r="CA372" i="1"/>
  <c r="CC372" i="1" s="1"/>
  <c r="CA308" i="1"/>
  <c r="CC308" i="1" s="1"/>
  <c r="CA180" i="1"/>
  <c r="CC180" i="1" s="1"/>
  <c r="AX510" i="1"/>
  <c r="AW25" i="1"/>
  <c r="AZ25" i="1" s="1"/>
  <c r="AW397" i="1"/>
  <c r="AZ397" i="1" s="1"/>
  <c r="AW329" i="1"/>
  <c r="AZ329" i="1" s="1"/>
  <c r="AX385" i="1"/>
  <c r="AW638" i="1"/>
  <c r="AZ638" i="1" s="1"/>
  <c r="AW254" i="1"/>
  <c r="AZ254" i="1" s="1"/>
  <c r="AX254" i="1"/>
  <c r="AW306" i="1"/>
  <c r="AZ306" i="1" s="1"/>
  <c r="AW145" i="1"/>
  <c r="AZ145" i="1" s="1"/>
  <c r="AX298" i="1"/>
  <c r="AX145" i="1"/>
  <c r="AX396" i="1"/>
  <c r="CC92" i="1"/>
  <c r="AW190" i="1"/>
  <c r="AZ190" i="1" s="1"/>
  <c r="AX303" i="1"/>
  <c r="CA460" i="1"/>
  <c r="CC460" i="1" s="1"/>
  <c r="AX553" i="1"/>
  <c r="AX393" i="1"/>
  <c r="AX190" i="1"/>
  <c r="CD447" i="1"/>
  <c r="AX422" i="1"/>
  <c r="AW438" i="1"/>
  <c r="AZ438" i="1" s="1"/>
  <c r="AX182" i="1"/>
  <c r="AW151" i="1"/>
  <c r="AZ151" i="1" s="1"/>
  <c r="CD653" i="1"/>
  <c r="CD501" i="1"/>
  <c r="CD679" i="1"/>
  <c r="CD615" i="1"/>
  <c r="CD551" i="1"/>
  <c r="CD487" i="1"/>
  <c r="CD423" i="1"/>
  <c r="CD359" i="1"/>
  <c r="AW422" i="1"/>
  <c r="AZ422" i="1" s="1"/>
  <c r="AW182" i="1"/>
  <c r="AZ182" i="1" s="1"/>
  <c r="CA704" i="1"/>
  <c r="CC704" i="1" s="1"/>
  <c r="CA640" i="1"/>
  <c r="CC640" i="1" s="1"/>
  <c r="CA576" i="1"/>
  <c r="CC576" i="1" s="1"/>
  <c r="CA512" i="1"/>
  <c r="CA243" i="1"/>
  <c r="CC243" i="1" s="1"/>
  <c r="CD604" i="1"/>
  <c r="CD341" i="1"/>
  <c r="CA181" i="1"/>
  <c r="CA671" i="1"/>
  <c r="CC671" i="1" s="1"/>
  <c r="CA415" i="1"/>
  <c r="CC415" i="1" s="1"/>
  <c r="CA351" i="1"/>
  <c r="CC351" i="1" s="1"/>
  <c r="CA287" i="1"/>
  <c r="CC287" i="1" s="1"/>
  <c r="CA223" i="1"/>
  <c r="CC223" i="1" s="1"/>
  <c r="AW246" i="1"/>
  <c r="AZ246" i="1" s="1"/>
  <c r="CD300" i="1"/>
  <c r="CD172" i="1"/>
  <c r="CD52" i="1"/>
  <c r="CA662" i="1"/>
  <c r="CC662" i="1" s="1"/>
  <c r="AW685" i="1"/>
  <c r="AZ685" i="1" s="1"/>
  <c r="AX630" i="1"/>
  <c r="AW252" i="1"/>
  <c r="AZ252" i="1" s="1"/>
  <c r="CD708" i="1"/>
  <c r="CD53" i="1"/>
  <c r="CA727" i="1"/>
  <c r="CA663" i="1"/>
  <c r="CC663" i="1" s="1"/>
  <c r="CA599" i="1"/>
  <c r="CC599" i="1" s="1"/>
  <c r="CA535" i="1"/>
  <c r="CC535" i="1" s="1"/>
  <c r="AX566" i="1"/>
  <c r="AX252" i="1"/>
  <c r="CA701" i="1"/>
  <c r="CC701" i="1" s="1"/>
  <c r="CA40" i="1"/>
  <c r="AW315" i="1"/>
  <c r="AZ315" i="1" s="1"/>
  <c r="AX502" i="1"/>
  <c r="AX438" i="1"/>
  <c r="AX118" i="1"/>
  <c r="AW358" i="1"/>
  <c r="AZ358" i="1" s="1"/>
  <c r="AX358" i="1"/>
  <c r="AW118" i="1"/>
  <c r="AZ118" i="1" s="1"/>
  <c r="AX246" i="1"/>
  <c r="CD147" i="1"/>
  <c r="AW502" i="1"/>
  <c r="AZ502" i="1" s="1"/>
  <c r="CA346" i="1"/>
  <c r="CC346" i="1" s="1"/>
  <c r="CA218" i="1"/>
  <c r="CC218" i="1" s="1"/>
  <c r="CA253" i="1"/>
  <c r="CC253" i="1" s="1"/>
  <c r="CB40" i="1"/>
  <c r="CD40" i="1" s="1"/>
  <c r="CA65" i="1"/>
  <c r="CC65" i="1" s="1"/>
  <c r="CA79" i="1"/>
  <c r="CA24" i="1"/>
  <c r="CA245" i="1"/>
  <c r="CC245" i="1" s="1"/>
  <c r="CA85" i="1"/>
  <c r="CC85" i="1" s="1"/>
  <c r="AW366" i="1"/>
  <c r="AZ366" i="1" s="1"/>
  <c r="AX14" i="1"/>
  <c r="AW628" i="1"/>
  <c r="AZ628" i="1" s="1"/>
  <c r="CD23" i="1"/>
  <c r="CA55" i="1"/>
  <c r="CC55" i="1" s="1"/>
  <c r="CD256" i="1"/>
  <c r="CD448" i="1"/>
  <c r="AX458" i="1"/>
  <c r="AX394" i="1"/>
  <c r="AW113" i="1"/>
  <c r="AZ113" i="1" s="1"/>
  <c r="AW604" i="1"/>
  <c r="AZ604" i="1" s="1"/>
  <c r="CA717" i="1"/>
  <c r="CC717" i="1" s="1"/>
  <c r="CA600" i="1"/>
  <c r="CA472" i="1"/>
  <c r="CC472" i="1" s="1"/>
  <c r="AX505" i="1"/>
  <c r="AX697" i="1"/>
  <c r="AX571" i="1"/>
  <c r="AX113" i="1"/>
  <c r="AX604" i="1"/>
  <c r="CA356" i="1"/>
  <c r="CC356" i="1" s="1"/>
  <c r="CA279" i="1"/>
  <c r="CC279" i="1" s="1"/>
  <c r="AW587" i="1"/>
  <c r="AZ587" i="1" s="1"/>
  <c r="AW162" i="1"/>
  <c r="AZ162" i="1" s="1"/>
  <c r="AW540" i="1"/>
  <c r="AZ540" i="1" s="1"/>
  <c r="AX734" i="1"/>
  <c r="CA635" i="1"/>
  <c r="CC635" i="1" s="1"/>
  <c r="CA222" i="1"/>
  <c r="CC222" i="1" s="1"/>
  <c r="AW290" i="1"/>
  <c r="AZ290" i="1" s="1"/>
  <c r="AX473" i="1"/>
  <c r="AW571" i="1"/>
  <c r="AZ571" i="1" s="1"/>
  <c r="AX57" i="1"/>
  <c r="AX162" i="1"/>
  <c r="AX708" i="1"/>
  <c r="AX540" i="1"/>
  <c r="AX379" i="1"/>
  <c r="CD412" i="1"/>
  <c r="CA348" i="1"/>
  <c r="CC348" i="1" s="1"/>
  <c r="CA284" i="1"/>
  <c r="CC284" i="1" s="1"/>
  <c r="CA293" i="1"/>
  <c r="CC293" i="1" s="1"/>
  <c r="CA344" i="1"/>
  <c r="CC344" i="1" s="1"/>
  <c r="CA688" i="1"/>
  <c r="CC688" i="1" s="1"/>
  <c r="CA560" i="1"/>
  <c r="CC560" i="1" s="1"/>
  <c r="CA496" i="1"/>
  <c r="CC496" i="1" s="1"/>
  <c r="AW57" i="1"/>
  <c r="AZ57" i="1" s="1"/>
  <c r="CA406" i="1"/>
  <c r="CC406" i="1" s="1"/>
  <c r="AX315" i="1"/>
  <c r="AW475" i="1"/>
  <c r="AZ475" i="1" s="1"/>
  <c r="AW49" i="1"/>
  <c r="AZ49" i="1" s="1"/>
  <c r="AW653" i="1"/>
  <c r="AZ653" i="1" s="1"/>
  <c r="AW289" i="1"/>
  <c r="AZ289" i="1" s="1"/>
  <c r="AX49" i="1"/>
  <c r="AW500" i="1"/>
  <c r="AZ500" i="1" s="1"/>
  <c r="AX653" i="1"/>
  <c r="CA139" i="1"/>
  <c r="CC139" i="1" s="1"/>
  <c r="AW239" i="1"/>
  <c r="AZ239" i="1" s="1"/>
  <c r="AW355" i="1"/>
  <c r="AZ355" i="1" s="1"/>
  <c r="AX289" i="1"/>
  <c r="AX500" i="1"/>
  <c r="CA672" i="1"/>
  <c r="CC672" i="1" s="1"/>
  <c r="CA416" i="1"/>
  <c r="AW558" i="1"/>
  <c r="AZ558" i="1" s="1"/>
  <c r="AW443" i="1"/>
  <c r="AZ443" i="1" s="1"/>
  <c r="AW61" i="1"/>
  <c r="AZ61" i="1" s="1"/>
  <c r="AW211" i="1"/>
  <c r="AZ211" i="1" s="1"/>
  <c r="AX668" i="1"/>
  <c r="AW484" i="1"/>
  <c r="AZ484" i="1" s="1"/>
  <c r="CA134" i="1"/>
  <c r="CC134" i="1" s="1"/>
  <c r="AX381" i="1"/>
  <c r="AX558" i="1"/>
  <c r="AW458" i="1"/>
  <c r="AZ458" i="1" s="1"/>
  <c r="AW379" i="1"/>
  <c r="AZ379" i="1" s="1"/>
  <c r="AX211" i="1"/>
  <c r="AW668" i="1"/>
  <c r="AZ668" i="1" s="1"/>
  <c r="AX484" i="1"/>
  <c r="CA93" i="1"/>
  <c r="CC93" i="1" s="1"/>
  <c r="AW505" i="1"/>
  <c r="AZ505" i="1" s="1"/>
  <c r="AW394" i="1"/>
  <c r="AZ394" i="1" s="1"/>
  <c r="AW161" i="1"/>
  <c r="AZ161" i="1" s="1"/>
  <c r="CA371" i="1"/>
  <c r="CC371" i="1" s="1"/>
  <c r="CB181" i="1"/>
  <c r="CD181" i="1" s="1"/>
  <c r="AX523" i="1"/>
  <c r="AW473" i="1"/>
  <c r="AZ473" i="1" s="1"/>
  <c r="AX355" i="1"/>
  <c r="AX161" i="1"/>
  <c r="AX548" i="1"/>
  <c r="AX187" i="1"/>
  <c r="AW348" i="1"/>
  <c r="AZ348" i="1" s="1"/>
  <c r="CA500" i="1"/>
  <c r="CC500" i="1" s="1"/>
  <c r="AW686" i="1"/>
  <c r="AZ686" i="1" s="1"/>
  <c r="AW409" i="1"/>
  <c r="AZ409" i="1" s="1"/>
  <c r="AX674" i="1"/>
  <c r="AW187" i="1"/>
  <c r="AZ187" i="1" s="1"/>
  <c r="AX348" i="1"/>
  <c r="AW548" i="1"/>
  <c r="AZ548" i="1" s="1"/>
  <c r="CB671" i="1"/>
  <c r="CD671" i="1" s="1"/>
  <c r="AW64" i="1"/>
  <c r="AZ64" i="1" s="1"/>
  <c r="AX457" i="1"/>
  <c r="AX499" i="1"/>
  <c r="AX693" i="1"/>
  <c r="AX13" i="1"/>
  <c r="AW206" i="1"/>
  <c r="AZ206" i="1" s="1"/>
  <c r="AW312" i="1"/>
  <c r="AZ312" i="1" s="1"/>
  <c r="AW66" i="1"/>
  <c r="AZ66" i="1" s="1"/>
  <c r="CA396" i="1"/>
  <c r="CC396" i="1" s="1"/>
  <c r="CA268" i="1"/>
  <c r="CC268" i="1" s="1"/>
  <c r="CA204" i="1"/>
  <c r="CC204" i="1" s="1"/>
  <c r="CA119" i="1"/>
  <c r="CC119" i="1" s="1"/>
  <c r="CA39" i="1"/>
  <c r="CC39" i="1" s="1"/>
  <c r="CA288" i="1"/>
  <c r="CC288" i="1" s="1"/>
  <c r="AW592" i="1"/>
  <c r="AZ592" i="1" s="1"/>
  <c r="AW585" i="1"/>
  <c r="AZ585" i="1" s="1"/>
  <c r="AW13" i="1"/>
  <c r="AZ13" i="1" s="1"/>
  <c r="AX206" i="1"/>
  <c r="AX296" i="1"/>
  <c r="AX281" i="1"/>
  <c r="AX66" i="1"/>
  <c r="CA585" i="1"/>
  <c r="CC585" i="1" s="1"/>
  <c r="CB55" i="1"/>
  <c r="CD55" i="1" s="1"/>
  <c r="CA482" i="1"/>
  <c r="CC482" i="1" s="1"/>
  <c r="CA732" i="1"/>
  <c r="CC732" i="1" s="1"/>
  <c r="CA150" i="1"/>
  <c r="CC150" i="1" s="1"/>
  <c r="CD350" i="1"/>
  <c r="AX576" i="1"/>
  <c r="AX585" i="1"/>
  <c r="AX361" i="1"/>
  <c r="AW576" i="1"/>
  <c r="AZ576" i="1" s="1"/>
  <c r="AW384" i="1"/>
  <c r="AZ384" i="1" s="1"/>
  <c r="AW361" i="1"/>
  <c r="AZ361" i="1" s="1"/>
  <c r="AX434" i="1"/>
  <c r="AW92" i="1"/>
  <c r="AZ92" i="1" s="1"/>
  <c r="AW296" i="1"/>
  <c r="AZ296" i="1" s="1"/>
  <c r="AX148" i="1"/>
  <c r="AX171" i="1"/>
  <c r="AX267" i="1"/>
  <c r="CC521" i="1"/>
  <c r="CA111" i="1"/>
  <c r="CC111" i="1" s="1"/>
  <c r="AW557" i="1"/>
  <c r="AZ557" i="1" s="1"/>
  <c r="AX92" i="1"/>
  <c r="AW273" i="1"/>
  <c r="AZ273" i="1" s="1"/>
  <c r="AW121" i="1"/>
  <c r="AZ121" i="1" s="1"/>
  <c r="AW171" i="1"/>
  <c r="AZ171" i="1" s="1"/>
  <c r="AW660" i="1"/>
  <c r="AZ660" i="1" s="1"/>
  <c r="CA153" i="1"/>
  <c r="CC153" i="1" s="1"/>
  <c r="CA602" i="1"/>
  <c r="CC602" i="1" s="1"/>
  <c r="CA170" i="1"/>
  <c r="CA106" i="1"/>
  <c r="CC106" i="1" s="1"/>
  <c r="CA50" i="1"/>
  <c r="CC50" i="1" s="1"/>
  <c r="CA419" i="1"/>
  <c r="CC419" i="1" s="1"/>
  <c r="CA307" i="1"/>
  <c r="CC307" i="1" s="1"/>
  <c r="CB640" i="1"/>
  <c r="CD640" i="1" s="1"/>
  <c r="CA398" i="1"/>
  <c r="CC398" i="1" s="1"/>
  <c r="CD270" i="1"/>
  <c r="CB512" i="1"/>
  <c r="CD512" i="1" s="1"/>
  <c r="AW203" i="1"/>
  <c r="AZ203" i="1" s="1"/>
  <c r="AX517" i="1"/>
  <c r="AX528" i="1"/>
  <c r="AW270" i="1"/>
  <c r="AZ270" i="1" s="1"/>
  <c r="AX656" i="1"/>
  <c r="AW340" i="1"/>
  <c r="AZ340" i="1" s="1"/>
  <c r="AX273" i="1"/>
  <c r="AX410" i="1"/>
  <c r="AX660" i="1"/>
  <c r="AX9" i="1"/>
  <c r="CA457" i="1"/>
  <c r="CC457" i="1" s="1"/>
  <c r="CA354" i="1"/>
  <c r="CC354" i="1" s="1"/>
  <c r="AW517" i="1"/>
  <c r="AZ517" i="1" s="1"/>
  <c r="AX270" i="1"/>
  <c r="AX557" i="1"/>
  <c r="AX122" i="1"/>
  <c r="AW212" i="1"/>
  <c r="AZ212" i="1" s="1"/>
  <c r="AW233" i="1"/>
  <c r="AZ233" i="1" s="1"/>
  <c r="AW19" i="1"/>
  <c r="AZ19" i="1" s="1"/>
  <c r="AW468" i="1"/>
  <c r="AZ468" i="1" s="1"/>
  <c r="CA273" i="1"/>
  <c r="CC273" i="1" s="1"/>
  <c r="AX340" i="1"/>
  <c r="AW734" i="1"/>
  <c r="AZ734" i="1" s="1"/>
  <c r="AW528" i="1"/>
  <c r="AZ528" i="1" s="1"/>
  <c r="AW521" i="1"/>
  <c r="AZ521" i="1" s="1"/>
  <c r="AX713" i="1"/>
  <c r="AX112" i="1"/>
  <c r="AW225" i="1"/>
  <c r="AZ225" i="1" s="1"/>
  <c r="AX19" i="1"/>
  <c r="CA329" i="1"/>
  <c r="CC329" i="1" s="1"/>
  <c r="CD39" i="1"/>
  <c r="CB460" i="1"/>
  <c r="CD460" i="1" s="1"/>
  <c r="CB92" i="1"/>
  <c r="CD92" i="1" s="1"/>
  <c r="CD293" i="1"/>
  <c r="AX704" i="1"/>
  <c r="AW575" i="1"/>
  <c r="AZ575" i="1" s="1"/>
  <c r="AW512" i="1"/>
  <c r="AZ512" i="1" s="1"/>
  <c r="AW499" i="1"/>
  <c r="AZ499" i="1" s="1"/>
  <c r="AX293" i="1"/>
  <c r="AX255" i="1"/>
  <c r="AW112" i="1"/>
  <c r="AZ112" i="1" s="1"/>
  <c r="AX225" i="1"/>
  <c r="AW73" i="1"/>
  <c r="AZ73" i="1" s="1"/>
  <c r="AW108" i="1"/>
  <c r="AZ108" i="1" s="1"/>
  <c r="AX596" i="1"/>
  <c r="CB296" i="1"/>
  <c r="CD296" i="1" s="1"/>
  <c r="CD268" i="1"/>
  <c r="CA501" i="1"/>
  <c r="CC501" i="1" s="1"/>
  <c r="CA702" i="1"/>
  <c r="CC702" i="1" s="1"/>
  <c r="AW153" i="1"/>
  <c r="AZ153" i="1" s="1"/>
  <c r="AW728" i="1"/>
  <c r="AZ728" i="1" s="1"/>
  <c r="AW293" i="1"/>
  <c r="AZ293" i="1" s="1"/>
  <c r="AX7" i="1"/>
  <c r="AW596" i="1"/>
  <c r="AZ596" i="1" s="1"/>
  <c r="AX217" i="1"/>
  <c r="AX186" i="1"/>
  <c r="AX108" i="1"/>
  <c r="CD399" i="1"/>
  <c r="CA708" i="1"/>
  <c r="CC708" i="1" s="1"/>
  <c r="CA300" i="1"/>
  <c r="CC300" i="1" s="1"/>
  <c r="CA236" i="1"/>
  <c r="CC236" i="1" s="1"/>
  <c r="CB351" i="1"/>
  <c r="CD351" i="1" s="1"/>
  <c r="CA168" i="1"/>
  <c r="CC168" i="1" s="1"/>
  <c r="CA664" i="1"/>
  <c r="CC664" i="1" s="1"/>
  <c r="CA536" i="1"/>
  <c r="CC536" i="1" s="1"/>
  <c r="CA408" i="1"/>
  <c r="CC408" i="1" s="1"/>
  <c r="AW704" i="1"/>
  <c r="AZ704" i="1" s="1"/>
  <c r="AW269" i="1"/>
  <c r="AZ269" i="1" s="1"/>
  <c r="AW7" i="1"/>
  <c r="AZ7" i="1" s="1"/>
  <c r="AX256" i="1"/>
  <c r="AX233" i="1"/>
  <c r="AW186" i="1"/>
  <c r="AZ186" i="1" s="1"/>
  <c r="AX28" i="1"/>
  <c r="AW83" i="1"/>
  <c r="AZ83" i="1" s="1"/>
  <c r="CD527" i="1"/>
  <c r="AW393" i="1"/>
  <c r="AZ393" i="1" s="1"/>
  <c r="CB704" i="1"/>
  <c r="CD704" i="1" s="1"/>
  <c r="AX640" i="1"/>
  <c r="AW481" i="1"/>
  <c r="AZ481" i="1" s="1"/>
  <c r="AX299" i="1"/>
  <c r="AW299" i="1"/>
  <c r="AZ299" i="1" s="1"/>
  <c r="AW256" i="1"/>
  <c r="AZ256" i="1" s="1"/>
  <c r="AX80" i="1"/>
  <c r="AX169" i="1"/>
  <c r="AX235" i="1"/>
  <c r="AX83" i="1"/>
  <c r="CA164" i="1"/>
  <c r="CC164" i="1" s="1"/>
  <c r="CA108" i="1"/>
  <c r="CA528" i="1"/>
  <c r="CC528" i="1" s="1"/>
  <c r="CA400" i="1"/>
  <c r="CC400" i="1" s="1"/>
  <c r="AX312" i="1"/>
  <c r="AX481" i="1"/>
  <c r="AW142" i="1"/>
  <c r="AZ142" i="1" s="1"/>
  <c r="AX592" i="1"/>
  <c r="AW80" i="1"/>
  <c r="AZ80" i="1" s="1"/>
  <c r="AW697" i="1"/>
  <c r="AZ697" i="1" s="1"/>
  <c r="AW169" i="1"/>
  <c r="AZ169" i="1" s="1"/>
  <c r="AW235" i="1"/>
  <c r="AZ235" i="1" s="1"/>
  <c r="AX448" i="1"/>
  <c r="CD138" i="1"/>
  <c r="CD18" i="1"/>
  <c r="CD271" i="1"/>
  <c r="CA8" i="1"/>
  <c r="CC8" i="1" s="1"/>
  <c r="AX384" i="1"/>
  <c r="AW656" i="1"/>
  <c r="AZ656" i="1" s="1"/>
  <c r="AW448" i="1"/>
  <c r="AZ448" i="1" s="1"/>
  <c r="AX730" i="1"/>
  <c r="AW683" i="1"/>
  <c r="AZ683" i="1" s="1"/>
  <c r="AW267" i="1"/>
  <c r="AZ267" i="1" s="1"/>
  <c r="AX77" i="1"/>
  <c r="AX142" i="1"/>
  <c r="AX127" i="1"/>
  <c r="AX512" i="1"/>
  <c r="AX649" i="1"/>
  <c r="AW9" i="1"/>
  <c r="AZ9" i="1" s="1"/>
  <c r="CA468" i="1"/>
  <c r="CD192" i="1"/>
  <c r="CA71" i="1"/>
  <c r="CC71" i="1" s="1"/>
  <c r="AW640" i="1"/>
  <c r="AZ640" i="1" s="1"/>
  <c r="AW457" i="1"/>
  <c r="AZ457" i="1" s="1"/>
  <c r="AW730" i="1"/>
  <c r="AZ730" i="1" s="1"/>
  <c r="AW77" i="1"/>
  <c r="AZ77" i="1" s="1"/>
  <c r="AW127" i="1"/>
  <c r="AZ127" i="1" s="1"/>
  <c r="AX329" i="1"/>
  <c r="AX106" i="1"/>
  <c r="AX345" i="1"/>
  <c r="CD335" i="1"/>
  <c r="CD166" i="1"/>
  <c r="CA232" i="1"/>
  <c r="CC232" i="1" s="1"/>
  <c r="AX723" i="1"/>
  <c r="CA474" i="1"/>
  <c r="CC474" i="1" s="1"/>
  <c r="AX703" i="1"/>
  <c r="AW319" i="1"/>
  <c r="AZ319" i="1" s="1"/>
  <c r="AX475" i="1"/>
  <c r="AW106" i="1"/>
  <c r="AZ106" i="1" s="1"/>
  <c r="CA41" i="1"/>
  <c r="CA658" i="1"/>
  <c r="CC658" i="1" s="1"/>
  <c r="CA290" i="1"/>
  <c r="CC290" i="1" s="1"/>
  <c r="CA324" i="1"/>
  <c r="CC324" i="1" s="1"/>
  <c r="CA724" i="1"/>
  <c r="CC724" i="1" s="1"/>
  <c r="CA685" i="1"/>
  <c r="CC685" i="1" s="1"/>
  <c r="CA533" i="1"/>
  <c r="CC533" i="1" s="1"/>
  <c r="CA598" i="1"/>
  <c r="CC598" i="1" s="1"/>
  <c r="CD534" i="1"/>
  <c r="CA470" i="1"/>
  <c r="CC470" i="1" s="1"/>
  <c r="CA592" i="1"/>
  <c r="CC592" i="1" s="1"/>
  <c r="CA589" i="1"/>
  <c r="CC589" i="1" s="1"/>
  <c r="AX319" i="1"/>
  <c r="AX535" i="1"/>
  <c r="AX215" i="1"/>
  <c r="AX454" i="1"/>
  <c r="CA594" i="1"/>
  <c r="CA595" i="1"/>
  <c r="CC595" i="1" s="1"/>
  <c r="CA179" i="1"/>
  <c r="CC179" i="1" s="1"/>
  <c r="CA214" i="1"/>
  <c r="CC214" i="1" s="1"/>
  <c r="CA719" i="1"/>
  <c r="CC719" i="1" s="1"/>
  <c r="CA591" i="1"/>
  <c r="CC591" i="1" s="1"/>
  <c r="CA527" i="1"/>
  <c r="CC527" i="1" s="1"/>
  <c r="CA399" i="1"/>
  <c r="CC399" i="1" s="1"/>
  <c r="CA335" i="1"/>
  <c r="CC335" i="1" s="1"/>
  <c r="CA271" i="1"/>
  <c r="CC271" i="1" s="1"/>
  <c r="CA23" i="1"/>
  <c r="CC23" i="1" s="1"/>
  <c r="CA127" i="1"/>
  <c r="CC127" i="1" s="1"/>
  <c r="CA80" i="1"/>
  <c r="CC80" i="1" s="1"/>
  <c r="CA278" i="1"/>
  <c r="CC278" i="1" s="1"/>
  <c r="CA581" i="1"/>
  <c r="CC581" i="1" s="1"/>
  <c r="AW454" i="1"/>
  <c r="AZ454" i="1" s="1"/>
  <c r="AW535" i="1"/>
  <c r="AZ535" i="1" s="1"/>
  <c r="AX279" i="1"/>
  <c r="AW215" i="1"/>
  <c r="AZ215" i="1" s="1"/>
  <c r="AX722" i="1"/>
  <c r="CA282" i="1"/>
  <c r="CC282" i="1" s="1"/>
  <c r="CA651" i="1"/>
  <c r="CC651" i="1" s="1"/>
  <c r="CA235" i="1"/>
  <c r="CC235" i="1" s="1"/>
  <c r="CA612" i="1"/>
  <c r="CC612" i="1" s="1"/>
  <c r="CB93" i="1"/>
  <c r="CD93" i="1" s="1"/>
  <c r="CA605" i="1"/>
  <c r="CC605" i="1" s="1"/>
  <c r="CA397" i="1"/>
  <c r="CC397" i="1" s="1"/>
  <c r="CA718" i="1"/>
  <c r="CC718" i="1" s="1"/>
  <c r="CA712" i="1"/>
  <c r="CC712" i="1" s="1"/>
  <c r="CA648" i="1"/>
  <c r="CC648" i="1" s="1"/>
  <c r="CA584" i="1"/>
  <c r="CC584" i="1" s="1"/>
  <c r="CA520" i="1"/>
  <c r="CC520" i="1" s="1"/>
  <c r="CD720" i="1"/>
  <c r="CD144" i="1"/>
  <c r="CA270" i="1"/>
  <c r="CC270" i="1" s="1"/>
  <c r="CA280" i="1"/>
  <c r="CC280" i="1" s="1"/>
  <c r="CA98" i="1"/>
  <c r="CC98" i="1" s="1"/>
  <c r="AW450" i="1"/>
  <c r="AZ450" i="1" s="1"/>
  <c r="AW511" i="1"/>
  <c r="AZ511" i="1" s="1"/>
  <c r="AW279" i="1"/>
  <c r="AZ279" i="1" s="1"/>
  <c r="AW419" i="1"/>
  <c r="AZ419" i="1" s="1"/>
  <c r="AX419" i="1"/>
  <c r="AX191" i="1"/>
  <c r="CB76" i="1"/>
  <c r="CD76" i="1" s="1"/>
  <c r="CA586" i="1"/>
  <c r="CC586" i="1" s="1"/>
  <c r="CA402" i="1"/>
  <c r="CC402" i="1" s="1"/>
  <c r="CA154" i="1"/>
  <c r="CC154" i="1" s="1"/>
  <c r="CA34" i="1"/>
  <c r="CC34" i="1" s="1"/>
  <c r="CA707" i="1"/>
  <c r="CA523" i="1"/>
  <c r="CC523" i="1" s="1"/>
  <c r="CA467" i="1"/>
  <c r="CC467" i="1" s="1"/>
  <c r="CA403" i="1"/>
  <c r="CC403" i="1" s="1"/>
  <c r="CA171" i="1"/>
  <c r="CC171" i="1" s="1"/>
  <c r="CA334" i="1"/>
  <c r="CC334" i="1" s="1"/>
  <c r="CA206" i="1"/>
  <c r="CC206" i="1" s="1"/>
  <c r="CA192" i="1"/>
  <c r="CC192" i="1" s="1"/>
  <c r="CA696" i="1"/>
  <c r="CC696" i="1" s="1"/>
  <c r="CA440" i="1"/>
  <c r="CC440" i="1" s="1"/>
  <c r="CA376" i="1"/>
  <c r="CC376" i="1" s="1"/>
  <c r="CA16" i="1"/>
  <c r="CC16" i="1" s="1"/>
  <c r="CA713" i="1"/>
  <c r="CC713" i="1" s="1"/>
  <c r="AX383" i="1"/>
  <c r="AW255" i="1"/>
  <c r="AZ255" i="1" s="1"/>
  <c r="AW411" i="1"/>
  <c r="AZ411" i="1" s="1"/>
  <c r="AW191" i="1"/>
  <c r="AZ191" i="1" s="1"/>
  <c r="CA458" i="1"/>
  <c r="CC458" i="1" s="1"/>
  <c r="CA338" i="1"/>
  <c r="CC338" i="1" s="1"/>
  <c r="CA210" i="1"/>
  <c r="CC210" i="1" s="1"/>
  <c r="CA90" i="1"/>
  <c r="CC90" i="1" s="1"/>
  <c r="CA291" i="1"/>
  <c r="CC291" i="1" s="1"/>
  <c r="CA227" i="1"/>
  <c r="CC227" i="1" s="1"/>
  <c r="CA43" i="1"/>
  <c r="CC43" i="1" s="1"/>
  <c r="CA604" i="1"/>
  <c r="CC604" i="1" s="1"/>
  <c r="CA661" i="1"/>
  <c r="CC661" i="1" s="1"/>
  <c r="CA597" i="1"/>
  <c r="CC597" i="1" s="1"/>
  <c r="CA517" i="1"/>
  <c r="CC517" i="1" s="1"/>
  <c r="CA389" i="1"/>
  <c r="CC389" i="1" s="1"/>
  <c r="CA710" i="1"/>
  <c r="CC710" i="1" s="1"/>
  <c r="CA454" i="1"/>
  <c r="CC454" i="1" s="1"/>
  <c r="CA88" i="1"/>
  <c r="CC88" i="1" s="1"/>
  <c r="CB528" i="1"/>
  <c r="CA142" i="1"/>
  <c r="CC142" i="1" s="1"/>
  <c r="CA627" i="1"/>
  <c r="CC627" i="1" s="1"/>
  <c r="AW727" i="1"/>
  <c r="AZ727" i="1" s="1"/>
  <c r="AX471" i="1"/>
  <c r="AW76" i="1"/>
  <c r="AZ76" i="1" s="1"/>
  <c r="AW514" i="1"/>
  <c r="AZ514" i="1" s="1"/>
  <c r="CB599" i="1"/>
  <c r="CD599" i="1" s="1"/>
  <c r="CA514" i="1"/>
  <c r="CC514" i="1" s="1"/>
  <c r="CA146" i="1"/>
  <c r="CC146" i="1" s="1"/>
  <c r="CA26" i="1"/>
  <c r="CC26" i="1" s="1"/>
  <c r="CA579" i="1"/>
  <c r="CC579" i="1" s="1"/>
  <c r="CA172" i="1"/>
  <c r="CC172" i="1" s="1"/>
  <c r="CA52" i="1"/>
  <c r="CC52" i="1" s="1"/>
  <c r="CB727" i="1"/>
  <c r="CD727" i="1" s="1"/>
  <c r="CA390" i="1"/>
  <c r="CC390" i="1" s="1"/>
  <c r="CA326" i="1"/>
  <c r="CA639" i="1"/>
  <c r="CC639" i="1" s="1"/>
  <c r="CA575" i="1"/>
  <c r="CC575" i="1" s="1"/>
  <c r="CA511" i="1"/>
  <c r="CC511" i="1" s="1"/>
  <c r="CA447" i="1"/>
  <c r="CC447" i="1" s="1"/>
  <c r="CA383" i="1"/>
  <c r="CC383" i="1" s="1"/>
  <c r="CA319" i="1"/>
  <c r="CC319" i="1" s="1"/>
  <c r="CA255" i="1"/>
  <c r="CC255" i="1" s="1"/>
  <c r="CA191" i="1"/>
  <c r="CC191" i="1" s="1"/>
  <c r="CA248" i="1"/>
  <c r="CC248" i="1" s="1"/>
  <c r="CA607" i="1"/>
  <c r="CC607" i="1" s="1"/>
  <c r="CA577" i="1"/>
  <c r="CC577" i="1" s="1"/>
  <c r="CA499" i="1"/>
  <c r="CC499" i="1" s="1"/>
  <c r="CA12" i="1"/>
  <c r="CC12" i="1" s="1"/>
  <c r="AW471" i="1"/>
  <c r="AZ471" i="1" s="1"/>
  <c r="AX667" i="1"/>
  <c r="AX76" i="1"/>
  <c r="AW123" i="1"/>
  <c r="AZ123" i="1" s="1"/>
  <c r="CA698" i="1"/>
  <c r="CC698" i="1" s="1"/>
  <c r="CA634" i="1"/>
  <c r="CC634" i="1" s="1"/>
  <c r="CA330" i="1"/>
  <c r="CC330" i="1" s="1"/>
  <c r="CA266" i="1"/>
  <c r="CC266" i="1" s="1"/>
  <c r="CA202" i="1"/>
  <c r="CC202" i="1" s="1"/>
  <c r="CA82" i="1"/>
  <c r="CC82" i="1" s="1"/>
  <c r="CA515" i="1"/>
  <c r="CC515" i="1" s="1"/>
  <c r="CA653" i="1"/>
  <c r="CC653" i="1" s="1"/>
  <c r="CA381" i="1"/>
  <c r="CC381" i="1" s="1"/>
  <c r="CA479" i="1"/>
  <c r="CC479" i="1" s="1"/>
  <c r="CA379" i="1"/>
  <c r="CC379" i="1" s="1"/>
  <c r="CA13" i="1"/>
  <c r="CC13" i="1" s="1"/>
  <c r="AW703" i="1"/>
  <c r="AZ703" i="1" s="1"/>
  <c r="AW447" i="1"/>
  <c r="AZ447" i="1" s="1"/>
  <c r="AX411" i="1"/>
  <c r="AW12" i="1"/>
  <c r="AZ12" i="1" s="1"/>
  <c r="CA593" i="1"/>
  <c r="CC593" i="1" s="1"/>
  <c r="CB535" i="1"/>
  <c r="CD535" i="1" s="1"/>
  <c r="CA506" i="1"/>
  <c r="CC506" i="1" s="1"/>
  <c r="CA571" i="1"/>
  <c r="CC571" i="1" s="1"/>
  <c r="CA451" i="1"/>
  <c r="CC451" i="1" s="1"/>
  <c r="CA339" i="1"/>
  <c r="CC339" i="1" s="1"/>
  <c r="CA382" i="1"/>
  <c r="CC382" i="1" s="1"/>
  <c r="CA254" i="1"/>
  <c r="CC254" i="1" s="1"/>
  <c r="CA190" i="1"/>
  <c r="CC190" i="1" s="1"/>
  <c r="CA695" i="1"/>
  <c r="CC695" i="1" s="1"/>
  <c r="CA631" i="1"/>
  <c r="CA567" i="1"/>
  <c r="CC567" i="1" s="1"/>
  <c r="CA503" i="1"/>
  <c r="CC503" i="1" s="1"/>
  <c r="CA439" i="1"/>
  <c r="CC439" i="1" s="1"/>
  <c r="CA103" i="1"/>
  <c r="CC103" i="1" s="1"/>
  <c r="CA464" i="1"/>
  <c r="CC464" i="1" s="1"/>
  <c r="CA336" i="1"/>
  <c r="CC336" i="1" s="1"/>
  <c r="CA32" i="1"/>
  <c r="CC32" i="1" s="1"/>
  <c r="CD616" i="1"/>
  <c r="CD552" i="1"/>
  <c r="CD488" i="1"/>
  <c r="CD424" i="1"/>
  <c r="CD240" i="1"/>
  <c r="CA471" i="1"/>
  <c r="CC471" i="1" s="1"/>
  <c r="AX123" i="1"/>
  <c r="AX727" i="1"/>
  <c r="AX12" i="1"/>
  <c r="CA442" i="1"/>
  <c r="CC442" i="1" s="1"/>
  <c r="CA386" i="1"/>
  <c r="CC386" i="1" s="1"/>
  <c r="CA258" i="1"/>
  <c r="CC258" i="1" s="1"/>
  <c r="CA194" i="1"/>
  <c r="CA507" i="1"/>
  <c r="CC507" i="1" s="1"/>
  <c r="CC645" i="1"/>
  <c r="CA485" i="1"/>
  <c r="CC485" i="1" s="1"/>
  <c r="CA694" i="1"/>
  <c r="CC694" i="1" s="1"/>
  <c r="CA630" i="1"/>
  <c r="CC630" i="1" s="1"/>
  <c r="CA566" i="1"/>
  <c r="CC566" i="1" s="1"/>
  <c r="CA502" i="1"/>
  <c r="CC502" i="1" s="1"/>
  <c r="CA438" i="1"/>
  <c r="CC438" i="1" s="1"/>
  <c r="CA251" i="1"/>
  <c r="CC251" i="1" s="1"/>
  <c r="AX407" i="1"/>
  <c r="AX663" i="1"/>
  <c r="AW722" i="1"/>
  <c r="AZ722" i="1" s="1"/>
  <c r="CA529" i="1"/>
  <c r="CC529" i="1" s="1"/>
  <c r="CA147" i="1"/>
  <c r="CC147" i="1" s="1"/>
  <c r="CB663" i="1"/>
  <c r="CD663" i="1" s="1"/>
  <c r="CA341" i="1"/>
  <c r="CC341" i="1" s="1"/>
  <c r="CA182" i="1"/>
  <c r="CA118" i="1"/>
  <c r="CC118" i="1" s="1"/>
  <c r="CA559" i="1"/>
  <c r="CC559" i="1" s="1"/>
  <c r="CA431" i="1"/>
  <c r="CC431" i="1" s="1"/>
  <c r="CA367" i="1"/>
  <c r="CC367" i="1" s="1"/>
  <c r="CA303" i="1"/>
  <c r="CC303" i="1" s="1"/>
  <c r="CA175" i="1"/>
  <c r="CC175" i="1" s="1"/>
  <c r="CA159" i="1"/>
  <c r="CC159" i="1" s="1"/>
  <c r="CA95" i="1"/>
  <c r="CC95" i="1" s="1"/>
  <c r="CA456" i="1"/>
  <c r="CC456" i="1" s="1"/>
  <c r="CA392" i="1"/>
  <c r="CC392" i="1" s="1"/>
  <c r="CA328" i="1"/>
  <c r="CC328" i="1" s="1"/>
  <c r="CA343" i="1"/>
  <c r="CC343" i="1" s="1"/>
  <c r="AW663" i="1"/>
  <c r="AZ663" i="1" s="1"/>
  <c r="AW407" i="1"/>
  <c r="AZ407" i="1" s="1"/>
  <c r="AW667" i="1"/>
  <c r="AZ667" i="1" s="1"/>
  <c r="AX646" i="1"/>
  <c r="AW713" i="1"/>
  <c r="AZ713" i="1" s="1"/>
  <c r="CA618" i="1"/>
  <c r="CC618" i="1" s="1"/>
  <c r="CA314" i="1"/>
  <c r="CC314" i="1" s="1"/>
  <c r="CA250" i="1"/>
  <c r="CC250" i="1" s="1"/>
  <c r="CA186" i="1"/>
  <c r="CC186" i="1" s="1"/>
  <c r="CA66" i="1"/>
  <c r="CC66" i="1" s="1"/>
  <c r="CA203" i="1"/>
  <c r="CC203" i="1" s="1"/>
  <c r="CA83" i="1"/>
  <c r="CC83" i="1" s="1"/>
  <c r="CD662" i="1"/>
  <c r="CA637" i="1"/>
  <c r="CC637" i="1" s="1"/>
  <c r="CA429" i="1"/>
  <c r="CC429" i="1" s="1"/>
  <c r="CA686" i="1"/>
  <c r="CC686" i="1" s="1"/>
  <c r="CA494" i="1"/>
  <c r="CC494" i="1" s="1"/>
  <c r="CA200" i="1"/>
  <c r="CC200" i="1" s="1"/>
  <c r="CA215" i="1"/>
  <c r="CC215" i="1" s="1"/>
  <c r="CA716" i="1"/>
  <c r="CA19" i="1"/>
  <c r="CC19" i="1" s="1"/>
  <c r="AW639" i="1"/>
  <c r="AZ639" i="1" s="1"/>
  <c r="AW383" i="1"/>
  <c r="AZ383" i="1" s="1"/>
  <c r="AX450" i="1"/>
  <c r="AX511" i="1"/>
  <c r="CA554" i="1"/>
  <c r="CC554" i="1" s="1"/>
  <c r="CA490" i="1"/>
  <c r="CC490" i="1" s="1"/>
  <c r="CA122" i="1"/>
  <c r="CC122" i="1" s="1"/>
  <c r="CA148" i="1"/>
  <c r="CC148" i="1" s="1"/>
  <c r="CA366" i="1"/>
  <c r="CC366" i="1" s="1"/>
  <c r="CA302" i="1"/>
  <c r="CC302" i="1" s="1"/>
  <c r="CA174" i="1"/>
  <c r="CC174" i="1" s="1"/>
  <c r="CA151" i="1"/>
  <c r="CC151" i="1" s="1"/>
  <c r="CA87" i="1"/>
  <c r="CC87" i="1" s="1"/>
  <c r="CA730" i="1"/>
  <c r="CC730" i="1" s="1"/>
  <c r="CA11" i="1"/>
  <c r="AW723" i="1"/>
  <c r="AZ723" i="1" s="1"/>
  <c r="CD685" i="1"/>
  <c r="CA674" i="1"/>
  <c r="CC674" i="1" s="1"/>
  <c r="CA426" i="1"/>
  <c r="CC426" i="1" s="1"/>
  <c r="CA370" i="1"/>
  <c r="CC370" i="1" s="1"/>
  <c r="CA306" i="1"/>
  <c r="CC306" i="1" s="1"/>
  <c r="CA242" i="1"/>
  <c r="CC242" i="1" s="1"/>
  <c r="CA611" i="1"/>
  <c r="CC611" i="1" s="1"/>
  <c r="CA516" i="1"/>
  <c r="CC516" i="1" s="1"/>
  <c r="CD629" i="1"/>
  <c r="CA565" i="1"/>
  <c r="CD421" i="1"/>
  <c r="CD614" i="1"/>
  <c r="CA550" i="1"/>
  <c r="CC550" i="1" s="1"/>
  <c r="CB223" i="1"/>
  <c r="CD223" i="1" s="1"/>
  <c r="CA216" i="1"/>
  <c r="CA610" i="1"/>
  <c r="CC610" i="1" s="1"/>
  <c r="CA588" i="1"/>
  <c r="CC588" i="1" s="1"/>
  <c r="CA140" i="1"/>
  <c r="CC140" i="1" s="1"/>
  <c r="AW646" i="1"/>
  <c r="AZ646" i="1" s="1"/>
  <c r="AX599" i="1"/>
  <c r="AX343" i="1"/>
  <c r="AX447" i="1"/>
  <c r="AX575" i="1"/>
  <c r="CA546" i="1"/>
  <c r="CC546" i="1" s="1"/>
  <c r="CA178" i="1"/>
  <c r="CC178" i="1" s="1"/>
  <c r="CA114" i="1"/>
  <c r="CC114" i="1" s="1"/>
  <c r="CA315" i="1"/>
  <c r="CC315" i="1" s="1"/>
  <c r="CA131" i="1"/>
  <c r="CC131" i="1" s="1"/>
  <c r="CA143" i="1"/>
  <c r="CC143" i="1" s="1"/>
  <c r="CA56" i="1"/>
  <c r="CA544" i="1"/>
  <c r="CC544" i="1" s="1"/>
  <c r="CA132" i="1"/>
  <c r="CC132" i="1" s="1"/>
  <c r="AX639" i="1"/>
  <c r="AW599" i="1"/>
  <c r="AZ599" i="1" s="1"/>
  <c r="AW343" i="1"/>
  <c r="AZ343" i="1" s="1"/>
  <c r="CA401" i="1"/>
  <c r="CC401" i="1" s="1"/>
  <c r="CB279" i="1"/>
  <c r="CD279" i="1" s="1"/>
  <c r="CA666" i="1"/>
  <c r="CC666" i="1" s="1"/>
  <c r="CA418" i="1"/>
  <c r="CC418" i="1" s="1"/>
  <c r="CA362" i="1"/>
  <c r="CC362" i="1" s="1"/>
  <c r="CA298" i="1"/>
  <c r="CC298" i="1" s="1"/>
  <c r="CA234" i="1"/>
  <c r="CC234" i="1" s="1"/>
  <c r="CA187" i="1"/>
  <c r="CC187" i="1" s="1"/>
  <c r="CD67" i="1"/>
  <c r="CA628" i="1"/>
  <c r="CC628" i="1" s="1"/>
  <c r="CD693" i="1"/>
  <c r="CD621" i="1"/>
  <c r="CA413" i="1"/>
  <c r="CC413" i="1" s="1"/>
  <c r="CA606" i="1"/>
  <c r="CC606" i="1" s="1"/>
  <c r="CA542" i="1"/>
  <c r="CC542" i="1" s="1"/>
  <c r="CA7" i="1"/>
  <c r="CC7" i="1" s="1"/>
  <c r="CA120" i="1"/>
  <c r="CC120" i="1" s="1"/>
  <c r="CA526" i="1"/>
  <c r="CC526" i="1" s="1"/>
  <c r="CA332" i="1"/>
  <c r="CC332" i="1" s="1"/>
  <c r="CA61" i="1"/>
  <c r="CC61" i="1" s="1"/>
  <c r="AX710" i="1"/>
  <c r="AW552" i="1"/>
  <c r="AZ552" i="1" s="1"/>
  <c r="AW424" i="1"/>
  <c r="AZ424" i="1" s="1"/>
  <c r="AW369" i="1"/>
  <c r="AZ369" i="1" s="1"/>
  <c r="AX103" i="1"/>
  <c r="AW264" i="1"/>
  <c r="AZ264" i="1" s="1"/>
  <c r="AX160" i="1"/>
  <c r="AX26" i="1"/>
  <c r="AW308" i="1"/>
  <c r="AZ308" i="1" s="1"/>
  <c r="CB565" i="1"/>
  <c r="CD565" i="1" s="1"/>
  <c r="CB440" i="1"/>
  <c r="CD440" i="1" s="1"/>
  <c r="CA678" i="1"/>
  <c r="CC678" i="1" s="1"/>
  <c r="CA422" i="1"/>
  <c r="CC422" i="1" s="1"/>
  <c r="CA294" i="1"/>
  <c r="CC294" i="1" s="1"/>
  <c r="CA166" i="1"/>
  <c r="CC166" i="1" s="1"/>
  <c r="CA495" i="1"/>
  <c r="CC495" i="1" s="1"/>
  <c r="CA231" i="1"/>
  <c r="CC231" i="1" s="1"/>
  <c r="CA432" i="1"/>
  <c r="CC432" i="1" s="1"/>
  <c r="CA304" i="1"/>
  <c r="CC304" i="1" s="1"/>
  <c r="CA176" i="1"/>
  <c r="CC176" i="1" s="1"/>
  <c r="CA217" i="1"/>
  <c r="CC217" i="1" s="1"/>
  <c r="CA626" i="1"/>
  <c r="CC626" i="1" s="1"/>
  <c r="CA498" i="1"/>
  <c r="CA395" i="1"/>
  <c r="CC395" i="1" s="1"/>
  <c r="CA267" i="1"/>
  <c r="CC267" i="1" s="1"/>
  <c r="CA476" i="1"/>
  <c r="CC476" i="1" s="1"/>
  <c r="CA733" i="1"/>
  <c r="CC733" i="1" s="1"/>
  <c r="CA10" i="1"/>
  <c r="CC10" i="1" s="1"/>
  <c r="CA35" i="1"/>
  <c r="CC35" i="1" s="1"/>
  <c r="CA156" i="1"/>
  <c r="CC156" i="1" s="1"/>
  <c r="CA28" i="1"/>
  <c r="CC28" i="1" s="1"/>
  <c r="AW629" i="1"/>
  <c r="AZ629" i="1" s="1"/>
  <c r="AX625" i="1"/>
  <c r="AX369" i="1"/>
  <c r="AW710" i="1"/>
  <c r="AZ710" i="1" s="1"/>
  <c r="AW103" i="1"/>
  <c r="AZ103" i="1" s="1"/>
  <c r="AW160" i="1"/>
  <c r="AZ160" i="1" s="1"/>
  <c r="AX121" i="1"/>
  <c r="AW148" i="1"/>
  <c r="AZ148" i="1" s="1"/>
  <c r="AW99" i="1"/>
  <c r="AZ99" i="1" s="1"/>
  <c r="AX308" i="1"/>
  <c r="CD385" i="1"/>
  <c r="CD159" i="1"/>
  <c r="CB470" i="1"/>
  <c r="CD470" i="1" s="1"/>
  <c r="CA670" i="1"/>
  <c r="CC670" i="1" s="1"/>
  <c r="CA414" i="1"/>
  <c r="CC414" i="1" s="1"/>
  <c r="CA286" i="1"/>
  <c r="CC286" i="1" s="1"/>
  <c r="CA158" i="1"/>
  <c r="CC158" i="1" s="1"/>
  <c r="CA623" i="1"/>
  <c r="CC623" i="1" s="1"/>
  <c r="CA487" i="1"/>
  <c r="CC487" i="1" s="1"/>
  <c r="CA359" i="1"/>
  <c r="CC359" i="1" s="1"/>
  <c r="CA680" i="1"/>
  <c r="CC680" i="1" s="1"/>
  <c r="CA552" i="1"/>
  <c r="CC552" i="1" s="1"/>
  <c r="CA424" i="1"/>
  <c r="CA721" i="1"/>
  <c r="CA465" i="1"/>
  <c r="CC465" i="1" s="1"/>
  <c r="CA337" i="1"/>
  <c r="CC337" i="1" s="1"/>
  <c r="CA209" i="1"/>
  <c r="CC209" i="1" s="1"/>
  <c r="CA81" i="1"/>
  <c r="CC81" i="1" s="1"/>
  <c r="CA643" i="1"/>
  <c r="CC643" i="1" s="1"/>
  <c r="CA387" i="1"/>
  <c r="CC387" i="1" s="1"/>
  <c r="CA259" i="1"/>
  <c r="CC259" i="1" s="1"/>
  <c r="CA596" i="1"/>
  <c r="CC596" i="1" s="1"/>
  <c r="CA340" i="1"/>
  <c r="CC340" i="1" s="1"/>
  <c r="CC725" i="1"/>
  <c r="CA86" i="1"/>
  <c r="CC86" i="1" s="1"/>
  <c r="CA27" i="1"/>
  <c r="CC27" i="1" s="1"/>
  <c r="CA534" i="1"/>
  <c r="CC534" i="1" s="1"/>
  <c r="CA615" i="1"/>
  <c r="CC615" i="1" s="1"/>
  <c r="CA160" i="1"/>
  <c r="CC160" i="1" s="1"/>
  <c r="AX347" i="1"/>
  <c r="AX689" i="1"/>
  <c r="AW586" i="1"/>
  <c r="AZ586" i="1" s="1"/>
  <c r="AX336" i="1"/>
  <c r="AW32" i="1"/>
  <c r="AZ32" i="1" s="1"/>
  <c r="AX91" i="1"/>
  <c r="CD692" i="1"/>
  <c r="CD294" i="1"/>
  <c r="CD102" i="1"/>
  <c r="CA654" i="1"/>
  <c r="CC654" i="1" s="1"/>
  <c r="CA152" i="1"/>
  <c r="CC152" i="1" s="1"/>
  <c r="CA705" i="1"/>
  <c r="CC705" i="1" s="1"/>
  <c r="CA580" i="1"/>
  <c r="CC580" i="1" s="1"/>
  <c r="AX705" i="1"/>
  <c r="AW680" i="1"/>
  <c r="AZ680" i="1" s="1"/>
  <c r="AW400" i="1"/>
  <c r="AZ400" i="1" s="1"/>
  <c r="AW489" i="1"/>
  <c r="AZ489" i="1" s="1"/>
  <c r="AX680" i="1"/>
  <c r="AX377" i="1"/>
  <c r="AW193" i="1"/>
  <c r="AZ193" i="1" s="1"/>
  <c r="AW146" i="1"/>
  <c r="AZ146" i="1" s="1"/>
  <c r="AW91" i="1"/>
  <c r="AZ91" i="1" s="1"/>
  <c r="AX468" i="1"/>
  <c r="AW196" i="1"/>
  <c r="AZ196" i="1" s="1"/>
  <c r="CA646" i="1"/>
  <c r="CC646" i="1" s="1"/>
  <c r="CA518" i="1"/>
  <c r="CC518" i="1" s="1"/>
  <c r="CA262" i="1"/>
  <c r="CC262" i="1" s="1"/>
  <c r="CA463" i="1"/>
  <c r="CC463" i="1" s="1"/>
  <c r="CA199" i="1"/>
  <c r="CC199" i="1" s="1"/>
  <c r="CA656" i="1"/>
  <c r="CC656" i="1" s="1"/>
  <c r="CA272" i="1"/>
  <c r="CC272" i="1" s="1"/>
  <c r="CA144" i="1"/>
  <c r="CC144" i="1" s="1"/>
  <c r="CA697" i="1"/>
  <c r="CA569" i="1"/>
  <c r="CC569" i="1" s="1"/>
  <c r="CA441" i="1"/>
  <c r="CC441" i="1" s="1"/>
  <c r="CA185" i="1"/>
  <c r="CC185" i="1" s="1"/>
  <c r="CA722" i="1"/>
  <c r="CC722" i="1" s="1"/>
  <c r="CA466" i="1"/>
  <c r="CC466" i="1" s="1"/>
  <c r="CA619" i="1"/>
  <c r="CC619" i="1" s="1"/>
  <c r="CA491" i="1"/>
  <c r="CC491" i="1" s="1"/>
  <c r="CA363" i="1"/>
  <c r="CC363" i="1" s="1"/>
  <c r="CA700" i="1"/>
  <c r="CC700" i="1" s="1"/>
  <c r="CA572" i="1"/>
  <c r="CC572" i="1" s="1"/>
  <c r="CA444" i="1"/>
  <c r="CC444" i="1" s="1"/>
  <c r="CA316" i="1"/>
  <c r="CC316" i="1" s="1"/>
  <c r="CA573" i="1"/>
  <c r="CC573" i="1" s="1"/>
  <c r="CA317" i="1"/>
  <c r="CC317" i="1" s="1"/>
  <c r="CA63" i="1"/>
  <c r="CC63" i="1" s="1"/>
  <c r="CA125" i="1"/>
  <c r="CA126" i="1"/>
  <c r="CC126" i="1" s="1"/>
  <c r="CA124" i="1"/>
  <c r="CC124" i="1" s="1"/>
  <c r="AW506" i="1"/>
  <c r="AZ506" i="1" s="1"/>
  <c r="AX715" i="1"/>
  <c r="AW78" i="1"/>
  <c r="AZ78" i="1" s="1"/>
  <c r="AW452" i="1"/>
  <c r="AZ452" i="1" s="1"/>
  <c r="AX240" i="1"/>
  <c r="AX193" i="1"/>
  <c r="AX642" i="1"/>
  <c r="AX146" i="1"/>
  <c r="AW412" i="1"/>
  <c r="AZ412" i="1" s="1"/>
  <c r="AX196" i="1"/>
  <c r="AX489" i="1"/>
  <c r="CB32" i="1"/>
  <c r="CD32" i="1" s="1"/>
  <c r="CA638" i="1"/>
  <c r="CC638" i="1" s="1"/>
  <c r="CA510" i="1"/>
  <c r="CC510" i="1" s="1"/>
  <c r="CA455" i="1"/>
  <c r="CC455" i="1" s="1"/>
  <c r="CA327" i="1"/>
  <c r="CC327" i="1" s="1"/>
  <c r="CA264" i="1"/>
  <c r="CC264" i="1" s="1"/>
  <c r="CA305" i="1"/>
  <c r="CC305" i="1" s="1"/>
  <c r="CA177" i="1"/>
  <c r="CC177" i="1" s="1"/>
  <c r="CA714" i="1"/>
  <c r="CC714" i="1" s="1"/>
  <c r="CA74" i="1"/>
  <c r="CC74" i="1" s="1"/>
  <c r="CA483" i="1"/>
  <c r="CC483" i="1" s="1"/>
  <c r="CA355" i="1"/>
  <c r="CC355" i="1" s="1"/>
  <c r="CA692" i="1"/>
  <c r="CC692" i="1" s="1"/>
  <c r="CA564" i="1"/>
  <c r="CA436" i="1"/>
  <c r="CC436" i="1" s="1"/>
  <c r="CA693" i="1"/>
  <c r="CC693" i="1" s="1"/>
  <c r="CA109" i="1"/>
  <c r="CC109" i="1" s="1"/>
  <c r="CA123" i="1"/>
  <c r="CC123" i="1" s="1"/>
  <c r="CA53" i="1"/>
  <c r="CC53" i="1" s="1"/>
  <c r="CA116" i="1"/>
  <c r="CC116" i="1" s="1"/>
  <c r="CA14" i="1"/>
  <c r="CC14" i="1" s="1"/>
  <c r="AW649" i="1"/>
  <c r="AZ649" i="1" s="1"/>
  <c r="AX442" i="1"/>
  <c r="AX53" i="1"/>
  <c r="AX534" i="1"/>
  <c r="AX78" i="1"/>
  <c r="AX452" i="1"/>
  <c r="AW240" i="1"/>
  <c r="AZ240" i="1" s="1"/>
  <c r="AX185" i="1"/>
  <c r="AX27" i="1"/>
  <c r="AX412" i="1"/>
  <c r="CD603" i="1"/>
  <c r="CD275" i="1"/>
  <c r="CD16" i="1"/>
  <c r="CA374" i="1"/>
  <c r="CC374" i="1" s="1"/>
  <c r="CA246" i="1"/>
  <c r="CC246" i="1" s="1"/>
  <c r="CA711" i="1"/>
  <c r="CC711" i="1" s="1"/>
  <c r="CA583" i="1"/>
  <c r="CC583" i="1" s="1"/>
  <c r="CA183" i="1"/>
  <c r="CC183" i="1" s="1"/>
  <c r="CA384" i="1"/>
  <c r="CC384" i="1" s="1"/>
  <c r="CA256" i="1"/>
  <c r="CC256" i="1" s="1"/>
  <c r="CA425" i="1"/>
  <c r="CC425" i="1" s="1"/>
  <c r="CA169" i="1"/>
  <c r="CC169" i="1" s="1"/>
  <c r="CA706" i="1"/>
  <c r="CC706" i="1" s="1"/>
  <c r="CA578" i="1"/>
  <c r="CC578" i="1" s="1"/>
  <c r="CA450" i="1"/>
  <c r="CC450" i="1" s="1"/>
  <c r="CA322" i="1"/>
  <c r="CC322" i="1" s="1"/>
  <c r="CA731" i="1"/>
  <c r="CC731" i="1" s="1"/>
  <c r="CA603" i="1"/>
  <c r="CC603" i="1" s="1"/>
  <c r="CA475" i="1"/>
  <c r="CA347" i="1"/>
  <c r="CC347" i="1" s="1"/>
  <c r="CA219" i="1"/>
  <c r="CC219" i="1" s="1"/>
  <c r="CA684" i="1"/>
  <c r="CC684" i="1" s="1"/>
  <c r="CA556" i="1"/>
  <c r="CC556" i="1" s="1"/>
  <c r="CA428" i="1"/>
  <c r="CC428" i="1" s="1"/>
  <c r="CA557" i="1"/>
  <c r="CC557" i="1" s="1"/>
  <c r="CA47" i="1"/>
  <c r="CC47" i="1" s="1"/>
  <c r="CA115" i="1"/>
  <c r="CC115" i="1" s="1"/>
  <c r="CA6" i="1"/>
  <c r="CC6" i="1" s="1"/>
  <c r="AX506" i="1"/>
  <c r="AX488" i="1"/>
  <c r="AW625" i="1"/>
  <c r="AZ625" i="1" s="1"/>
  <c r="AW53" i="1"/>
  <c r="AZ53" i="1" s="1"/>
  <c r="AW124" i="1"/>
  <c r="AZ124" i="1" s="1"/>
  <c r="AX224" i="1"/>
  <c r="AW321" i="1"/>
  <c r="AZ321" i="1" s="1"/>
  <c r="AW185" i="1"/>
  <c r="AZ185" i="1" s="1"/>
  <c r="AW562" i="1"/>
  <c r="AZ562" i="1" s="1"/>
  <c r="AW27" i="1"/>
  <c r="AZ27" i="1" s="1"/>
  <c r="CB291" i="1"/>
  <c r="CD291" i="1" s="1"/>
  <c r="CA622" i="1"/>
  <c r="CC622" i="1" s="1"/>
  <c r="CA238" i="1"/>
  <c r="CC238" i="1" s="1"/>
  <c r="CA703" i="1"/>
  <c r="CC703" i="1" s="1"/>
  <c r="CA311" i="1"/>
  <c r="CC311" i="1" s="1"/>
  <c r="CA632" i="1"/>
  <c r="CC632" i="1" s="1"/>
  <c r="CA504" i="1"/>
  <c r="CC504" i="1" s="1"/>
  <c r="CA545" i="1"/>
  <c r="CC545" i="1" s="1"/>
  <c r="CA417" i="1"/>
  <c r="CC417" i="1" s="1"/>
  <c r="CA289" i="1"/>
  <c r="CC289" i="1" s="1"/>
  <c r="CA570" i="1"/>
  <c r="CC570" i="1" s="1"/>
  <c r="CA723" i="1"/>
  <c r="CC723" i="1" s="1"/>
  <c r="CA211" i="1"/>
  <c r="CC211" i="1" s="1"/>
  <c r="CA676" i="1"/>
  <c r="CC676" i="1" s="1"/>
  <c r="CA548" i="1"/>
  <c r="CC548" i="1" s="1"/>
  <c r="CA420" i="1"/>
  <c r="CC420" i="1" s="1"/>
  <c r="CA292" i="1"/>
  <c r="CC292" i="1" s="1"/>
  <c r="CA421" i="1"/>
  <c r="CC421" i="1" s="1"/>
  <c r="CA107" i="1"/>
  <c r="CC107" i="1" s="1"/>
  <c r="AW421" i="1"/>
  <c r="AZ421" i="1" s="1"/>
  <c r="AW488" i="1"/>
  <c r="AZ488" i="1" s="1"/>
  <c r="AX360" i="1"/>
  <c r="AW442" i="1"/>
  <c r="AZ442" i="1" s="1"/>
  <c r="AW715" i="1"/>
  <c r="AZ715" i="1" s="1"/>
  <c r="AX629" i="1"/>
  <c r="AX470" i="1"/>
  <c r="AX158" i="1"/>
  <c r="AX124" i="1"/>
  <c r="AX55" i="1"/>
  <c r="AW224" i="1"/>
  <c r="AZ224" i="1" s="1"/>
  <c r="AX321" i="1"/>
  <c r="AW98" i="1"/>
  <c r="AZ98" i="1" s="1"/>
  <c r="AW388" i="1"/>
  <c r="AZ388" i="1" s="1"/>
  <c r="CB190" i="1"/>
  <c r="CD190" i="1" s="1"/>
  <c r="CA614" i="1"/>
  <c r="CC614" i="1" s="1"/>
  <c r="CA486" i="1"/>
  <c r="CC486" i="1" s="1"/>
  <c r="CA358" i="1"/>
  <c r="CC358" i="1" s="1"/>
  <c r="CA230" i="1"/>
  <c r="CC230" i="1" s="1"/>
  <c r="CA167" i="1"/>
  <c r="CC167" i="1" s="1"/>
  <c r="CA624" i="1"/>
  <c r="CC624" i="1" s="1"/>
  <c r="CA368" i="1"/>
  <c r="CC368" i="1" s="1"/>
  <c r="CA240" i="1"/>
  <c r="CC240" i="1" s="1"/>
  <c r="CA112" i="1"/>
  <c r="CC112" i="1" s="1"/>
  <c r="CA665" i="1"/>
  <c r="CC665" i="1" s="1"/>
  <c r="CA690" i="1"/>
  <c r="CC690" i="1" s="1"/>
  <c r="CA562" i="1"/>
  <c r="CA434" i="1"/>
  <c r="CC434" i="1" s="1"/>
  <c r="CA715" i="1"/>
  <c r="CC715" i="1" s="1"/>
  <c r="CA587" i="1"/>
  <c r="CC587" i="1" s="1"/>
  <c r="CA459" i="1"/>
  <c r="CC459" i="1" s="1"/>
  <c r="CA331" i="1"/>
  <c r="CC331" i="1" s="1"/>
  <c r="CA668" i="1"/>
  <c r="CC668" i="1" s="1"/>
  <c r="CA540" i="1"/>
  <c r="CC540" i="1" s="1"/>
  <c r="CA412" i="1"/>
  <c r="CC412" i="1" s="1"/>
  <c r="CA669" i="1"/>
  <c r="CC669" i="1" s="1"/>
  <c r="CA285" i="1"/>
  <c r="CC285" i="1" s="1"/>
  <c r="CA31" i="1"/>
  <c r="CA49" i="1"/>
  <c r="CC49" i="1" s="1"/>
  <c r="CA46" i="1"/>
  <c r="CC46" i="1" s="1"/>
  <c r="CA99" i="1"/>
  <c r="CC99" i="1" s="1"/>
  <c r="CA220" i="1"/>
  <c r="CC220" i="1" s="1"/>
  <c r="CA117" i="1"/>
  <c r="AX586" i="1"/>
  <c r="AW616" i="1"/>
  <c r="AZ616" i="1" s="1"/>
  <c r="AW360" i="1"/>
  <c r="AZ360" i="1" s="1"/>
  <c r="AW433" i="1"/>
  <c r="AZ433" i="1" s="1"/>
  <c r="AW347" i="1"/>
  <c r="AZ347" i="1" s="1"/>
  <c r="AW55" i="1"/>
  <c r="AZ55" i="1" s="1"/>
  <c r="AX216" i="1"/>
  <c r="AX98" i="1"/>
  <c r="AX388" i="1"/>
  <c r="CB216" i="1"/>
  <c r="CD216" i="1" s="1"/>
  <c r="CD672" i="1"/>
  <c r="CC734" i="1"/>
  <c r="CA478" i="1"/>
  <c r="CC478" i="1" s="1"/>
  <c r="CA350" i="1"/>
  <c r="CC350" i="1" s="1"/>
  <c r="CA687" i="1"/>
  <c r="CC687" i="1" s="1"/>
  <c r="CA423" i="1"/>
  <c r="CC423" i="1" s="1"/>
  <c r="CA295" i="1"/>
  <c r="CC295" i="1" s="1"/>
  <c r="CA616" i="1"/>
  <c r="CC616" i="1" s="1"/>
  <c r="CA488" i="1"/>
  <c r="CC488" i="1" s="1"/>
  <c r="CA360" i="1"/>
  <c r="CC360" i="1" s="1"/>
  <c r="CA104" i="1"/>
  <c r="CC104" i="1" s="1"/>
  <c r="CA657" i="1"/>
  <c r="CC657" i="1" s="1"/>
  <c r="CA682" i="1"/>
  <c r="CC682" i="1" s="1"/>
  <c r="CA323" i="1"/>
  <c r="CC323" i="1" s="1"/>
  <c r="CA195" i="1"/>
  <c r="CC195" i="1" s="1"/>
  <c r="CA660" i="1"/>
  <c r="CC660" i="1" s="1"/>
  <c r="CA532" i="1"/>
  <c r="CC532" i="1" s="1"/>
  <c r="CA404" i="1"/>
  <c r="CC404" i="1" s="1"/>
  <c r="CA276" i="1"/>
  <c r="CC276" i="1" s="1"/>
  <c r="CA405" i="1"/>
  <c r="CC405" i="1" s="1"/>
  <c r="CA29" i="1"/>
  <c r="CC29" i="1" s="1"/>
  <c r="CA91" i="1"/>
  <c r="CC91" i="1" s="1"/>
  <c r="CA212" i="1"/>
  <c r="CC212" i="1" s="1"/>
  <c r="CA84" i="1"/>
  <c r="CC84" i="1" s="1"/>
  <c r="CA45" i="1"/>
  <c r="CC45" i="1" s="1"/>
  <c r="AW590" i="1"/>
  <c r="AZ590" i="1" s="1"/>
  <c r="AW470" i="1"/>
  <c r="AZ470" i="1" s="1"/>
  <c r="AW350" i="1"/>
  <c r="AZ350" i="1" s="1"/>
  <c r="AX433" i="1"/>
  <c r="AX402" i="1"/>
  <c r="AW216" i="1"/>
  <c r="AZ216" i="1" s="1"/>
  <c r="AW364" i="1"/>
  <c r="AZ364" i="1" s="1"/>
  <c r="CD156" i="1"/>
  <c r="CD733" i="1"/>
  <c r="CD711" i="1"/>
  <c r="CD647" i="1"/>
  <c r="CD583" i="1"/>
  <c r="CD455" i="1"/>
  <c r="CD391" i="1"/>
  <c r="CD263" i="1"/>
  <c r="CD199" i="1"/>
  <c r="CB696" i="1"/>
  <c r="CD696" i="1" s="1"/>
  <c r="CA726" i="1"/>
  <c r="CC726" i="1" s="1"/>
  <c r="CA342" i="1"/>
  <c r="CC342" i="1" s="1"/>
  <c r="CA679" i="1"/>
  <c r="CC679" i="1" s="1"/>
  <c r="CA551" i="1"/>
  <c r="CC551" i="1" s="1"/>
  <c r="CA608" i="1"/>
  <c r="CC608" i="1" s="1"/>
  <c r="CA480" i="1"/>
  <c r="CC480" i="1" s="1"/>
  <c r="CA352" i="1"/>
  <c r="CC352" i="1" s="1"/>
  <c r="CA224" i="1"/>
  <c r="CC224" i="1" s="1"/>
  <c r="CA96" i="1"/>
  <c r="CC96" i="1" s="1"/>
  <c r="CA649" i="1"/>
  <c r="CC649" i="1" s="1"/>
  <c r="CA393" i="1"/>
  <c r="CA162" i="1"/>
  <c r="CC162" i="1" s="1"/>
  <c r="CA699" i="1"/>
  <c r="CC699" i="1" s="1"/>
  <c r="CA443" i="1"/>
  <c r="CC443" i="1" s="1"/>
  <c r="CA652" i="1"/>
  <c r="CC652" i="1" s="1"/>
  <c r="CA524" i="1"/>
  <c r="CC524" i="1" s="1"/>
  <c r="CA525" i="1"/>
  <c r="CC525" i="1" s="1"/>
  <c r="CA269" i="1"/>
  <c r="CC269" i="1" s="1"/>
  <c r="CA15" i="1"/>
  <c r="CC15" i="1" s="1"/>
  <c r="CA33" i="1"/>
  <c r="CC33" i="1" s="1"/>
  <c r="CA58" i="1"/>
  <c r="CC58" i="1" s="1"/>
  <c r="CA78" i="1"/>
  <c r="CC78" i="1" s="1"/>
  <c r="AW701" i="1"/>
  <c r="AZ701" i="1" s="1"/>
  <c r="AX590" i="1"/>
  <c r="AW464" i="1"/>
  <c r="AZ464" i="1" s="1"/>
  <c r="AX155" i="1"/>
  <c r="AW524" i="1"/>
  <c r="AZ524" i="1" s="1"/>
  <c r="AX364" i="1"/>
  <c r="CC161" i="1"/>
  <c r="CD475" i="1"/>
  <c r="CB710" i="1"/>
  <c r="CD710" i="1" s="1"/>
  <c r="CA590" i="1"/>
  <c r="CC590" i="1" s="1"/>
  <c r="CA462" i="1"/>
  <c r="CC462" i="1" s="1"/>
  <c r="CA543" i="1"/>
  <c r="CC543" i="1" s="1"/>
  <c r="CA407" i="1"/>
  <c r="CC407" i="1" s="1"/>
  <c r="CA728" i="1"/>
  <c r="CC728" i="1" s="1"/>
  <c r="CA513" i="1"/>
  <c r="CC513" i="1" s="1"/>
  <c r="CA385" i="1"/>
  <c r="CC385" i="1" s="1"/>
  <c r="CA129" i="1"/>
  <c r="CC129" i="1" s="1"/>
  <c r="CA538" i="1"/>
  <c r="CC538" i="1" s="1"/>
  <c r="CA410" i="1"/>
  <c r="CC410" i="1" s="1"/>
  <c r="CA691" i="1"/>
  <c r="CC691" i="1" s="1"/>
  <c r="CA563" i="1"/>
  <c r="CC563" i="1" s="1"/>
  <c r="CA435" i="1"/>
  <c r="CC435" i="1" s="1"/>
  <c r="CA644" i="1"/>
  <c r="CC644" i="1" s="1"/>
  <c r="CA260" i="1"/>
  <c r="CC260" i="1" s="1"/>
  <c r="CA75" i="1"/>
  <c r="CC75" i="1" s="1"/>
  <c r="CA196" i="1"/>
  <c r="CC196" i="1" s="1"/>
  <c r="CA68" i="1"/>
  <c r="CC68" i="1" s="1"/>
  <c r="CA22" i="1"/>
  <c r="CC22" i="1" s="1"/>
  <c r="AW693" i="1"/>
  <c r="AZ693" i="1" s="1"/>
  <c r="AW642" i="1"/>
  <c r="AZ642" i="1" s="1"/>
  <c r="AX443" i="1"/>
  <c r="AX119" i="1"/>
  <c r="AW244" i="1"/>
  <c r="AZ244" i="1" s="1"/>
  <c r="AW268" i="1"/>
  <c r="AZ268" i="1" s="1"/>
  <c r="AW68" i="1"/>
  <c r="AZ68" i="1" s="1"/>
  <c r="AW155" i="1"/>
  <c r="AZ155" i="1" s="1"/>
  <c r="AX524" i="1"/>
  <c r="CA582" i="1"/>
  <c r="CC582" i="1" s="1"/>
  <c r="CA198" i="1"/>
  <c r="CC198" i="1" s="1"/>
  <c r="CA720" i="1"/>
  <c r="CC720" i="1" s="1"/>
  <c r="CA208" i="1"/>
  <c r="CC208" i="1" s="1"/>
  <c r="CA633" i="1"/>
  <c r="CC633" i="1" s="1"/>
  <c r="CA377" i="1"/>
  <c r="CC377" i="1" s="1"/>
  <c r="CA249" i="1"/>
  <c r="CC249" i="1" s="1"/>
  <c r="CA530" i="1"/>
  <c r="CC530" i="1" s="1"/>
  <c r="CA274" i="1"/>
  <c r="CC274" i="1" s="1"/>
  <c r="CA683" i="1"/>
  <c r="CC683" i="1" s="1"/>
  <c r="CA555" i="1"/>
  <c r="CC555" i="1" s="1"/>
  <c r="CA427" i="1"/>
  <c r="CC427" i="1" s="1"/>
  <c r="CA299" i="1"/>
  <c r="CC299" i="1" s="1"/>
  <c r="CA636" i="1"/>
  <c r="CC636" i="1" s="1"/>
  <c r="CA508" i="1"/>
  <c r="CC508" i="1" s="1"/>
  <c r="CA380" i="1"/>
  <c r="CA252" i="1"/>
  <c r="CC252" i="1" s="1"/>
  <c r="CA77" i="1"/>
  <c r="CC77" i="1" s="1"/>
  <c r="CA17" i="1"/>
  <c r="CC17" i="1" s="1"/>
  <c r="CA42" i="1"/>
  <c r="CC42" i="1" s="1"/>
  <c r="CA67" i="1"/>
  <c r="CC67" i="1" s="1"/>
  <c r="CA188" i="1"/>
  <c r="CC188" i="1" s="1"/>
  <c r="AX507" i="1"/>
  <c r="AW336" i="1"/>
  <c r="AZ336" i="1" s="1"/>
  <c r="AW119" i="1"/>
  <c r="AZ119" i="1" s="1"/>
  <c r="AX244" i="1"/>
  <c r="AX268" i="1"/>
  <c r="AW210" i="1"/>
  <c r="AZ210" i="1" s="1"/>
  <c r="AX68" i="1"/>
  <c r="CD611" i="1"/>
  <c r="CD406" i="1"/>
  <c r="CA574" i="1"/>
  <c r="CC574" i="1" s="1"/>
  <c r="CA446" i="1"/>
  <c r="CC446" i="1" s="1"/>
  <c r="CA318" i="1"/>
  <c r="CC318" i="1" s="1"/>
  <c r="CA655" i="1"/>
  <c r="CC655" i="1" s="1"/>
  <c r="CA391" i="1"/>
  <c r="CC391" i="1" s="1"/>
  <c r="CA263" i="1"/>
  <c r="CC263" i="1" s="1"/>
  <c r="CA625" i="1"/>
  <c r="CC625" i="1" s="1"/>
  <c r="CA497" i="1"/>
  <c r="CC497" i="1" s="1"/>
  <c r="CA650" i="1"/>
  <c r="CC650" i="1" s="1"/>
  <c r="CA522" i="1"/>
  <c r="CC522" i="1" s="1"/>
  <c r="CA394" i="1"/>
  <c r="CC394" i="1" s="1"/>
  <c r="CA138" i="1"/>
  <c r="CC138" i="1" s="1"/>
  <c r="CA675" i="1"/>
  <c r="CC675" i="1" s="1"/>
  <c r="CA547" i="1"/>
  <c r="CC547" i="1" s="1"/>
  <c r="CA163" i="1"/>
  <c r="CC163" i="1" s="1"/>
  <c r="CA244" i="1"/>
  <c r="CC244" i="1" s="1"/>
  <c r="CA629" i="1"/>
  <c r="CC629" i="1" s="1"/>
  <c r="CA48" i="1"/>
  <c r="CC48" i="1" s="1"/>
  <c r="CA9" i="1"/>
  <c r="CC9" i="1" s="1"/>
  <c r="CA59" i="1"/>
  <c r="CC59" i="1" s="1"/>
  <c r="AX562" i="1"/>
  <c r="AW402" i="1"/>
  <c r="AZ402" i="1" s="1"/>
  <c r="AW507" i="1"/>
  <c r="AZ507" i="1" s="1"/>
  <c r="AX253" i="1"/>
  <c r="AX210" i="1"/>
  <c r="AX42" i="1"/>
  <c r="AW36" i="1"/>
  <c r="AZ36" i="1" s="1"/>
  <c r="AW324" i="1"/>
  <c r="AZ324" i="1" s="1"/>
  <c r="CB103" i="1"/>
  <c r="CD103" i="1" s="1"/>
  <c r="CD140" i="1"/>
  <c r="CD670" i="1"/>
  <c r="CD416" i="1"/>
  <c r="CA310" i="1"/>
  <c r="CC310" i="1" s="1"/>
  <c r="CA647" i="1"/>
  <c r="CC647" i="1" s="1"/>
  <c r="CA448" i="1"/>
  <c r="CC448" i="1" s="1"/>
  <c r="CA320" i="1"/>
  <c r="CC320" i="1" s="1"/>
  <c r="CA64" i="1"/>
  <c r="CC64" i="1" s="1"/>
  <c r="CA617" i="1"/>
  <c r="CC617" i="1" s="1"/>
  <c r="CA489" i="1"/>
  <c r="CC489" i="1" s="1"/>
  <c r="CA233" i="1"/>
  <c r="CC233" i="1" s="1"/>
  <c r="CA642" i="1"/>
  <c r="CC642" i="1" s="1"/>
  <c r="CA130" i="1"/>
  <c r="CC130" i="1" s="1"/>
  <c r="CA667" i="1"/>
  <c r="CC667" i="1" s="1"/>
  <c r="CA539" i="1"/>
  <c r="CC539" i="1" s="1"/>
  <c r="CA411" i="1"/>
  <c r="CC411" i="1" s="1"/>
  <c r="CA283" i="1"/>
  <c r="CC283" i="1" s="1"/>
  <c r="CA155" i="1"/>
  <c r="CC155" i="1" s="1"/>
  <c r="CA620" i="1"/>
  <c r="CC620" i="1" s="1"/>
  <c r="CA492" i="1"/>
  <c r="CC492" i="1" s="1"/>
  <c r="CA364" i="1"/>
  <c r="CC364" i="1" s="1"/>
  <c r="CA621" i="1"/>
  <c r="CC621" i="1" s="1"/>
  <c r="CA157" i="1"/>
  <c r="CC157" i="1" s="1"/>
  <c r="CA51" i="1"/>
  <c r="CC51" i="1" s="1"/>
  <c r="CA44" i="1"/>
  <c r="CC44" i="1" s="1"/>
  <c r="AX464" i="1"/>
  <c r="AX552" i="1"/>
  <c r="AX424" i="1"/>
  <c r="AW377" i="1"/>
  <c r="AZ377" i="1" s="1"/>
  <c r="AW157" i="1"/>
  <c r="AZ157" i="1" s="1"/>
  <c r="AX616" i="1"/>
  <c r="AX264" i="1"/>
  <c r="AW42" i="1"/>
  <c r="AZ42" i="1" s="1"/>
  <c r="AX36" i="1"/>
  <c r="AX324" i="1"/>
  <c r="AX157" i="1"/>
  <c r="CD299" i="1"/>
  <c r="CD260" i="1"/>
  <c r="CA558" i="1"/>
  <c r="CC558" i="1" s="1"/>
  <c r="CA430" i="1"/>
  <c r="CC430" i="1" s="1"/>
  <c r="CA375" i="1"/>
  <c r="CC375" i="1" s="1"/>
  <c r="CA247" i="1"/>
  <c r="CC247" i="1" s="1"/>
  <c r="CA568" i="1"/>
  <c r="CC568" i="1" s="1"/>
  <c r="CA312" i="1"/>
  <c r="CC312" i="1" s="1"/>
  <c r="CA184" i="1"/>
  <c r="CC184" i="1" s="1"/>
  <c r="CA481" i="1"/>
  <c r="CC481" i="1" s="1"/>
  <c r="CA225" i="1"/>
  <c r="CC225" i="1" s="1"/>
  <c r="CA97" i="1"/>
  <c r="CC97" i="1" s="1"/>
  <c r="CA378" i="1"/>
  <c r="CC378" i="1" s="1"/>
  <c r="CA659" i="1"/>
  <c r="CC659" i="1" s="1"/>
  <c r="CA531" i="1"/>
  <c r="CC531" i="1" s="1"/>
  <c r="CA275" i="1"/>
  <c r="CC275" i="1" s="1"/>
  <c r="CA484" i="1"/>
  <c r="CC484" i="1" s="1"/>
  <c r="CA228" i="1"/>
  <c r="CC228" i="1" s="1"/>
  <c r="CA613" i="1"/>
  <c r="CC613" i="1" s="1"/>
  <c r="CA229" i="1"/>
  <c r="CC229" i="1" s="1"/>
  <c r="CA18" i="1"/>
  <c r="CC18" i="1" s="1"/>
  <c r="AW405" i="1"/>
  <c r="AZ405" i="1" s="1"/>
  <c r="AW662" i="1"/>
  <c r="AZ662" i="1" s="1"/>
  <c r="AX120" i="1"/>
  <c r="AX18" i="1"/>
  <c r="CD435" i="1"/>
  <c r="CD636" i="1"/>
  <c r="CD134" i="1"/>
  <c r="CD327" i="1"/>
  <c r="AX687" i="1"/>
  <c r="AX350" i="1"/>
  <c r="AW495" i="1"/>
  <c r="AZ495" i="1" s="1"/>
  <c r="AW303" i="1"/>
  <c r="AZ303" i="1" s="1"/>
  <c r="AW595" i="1"/>
  <c r="AZ595" i="1" s="1"/>
  <c r="AW491" i="1"/>
  <c r="AZ491" i="1" s="1"/>
  <c r="AX307" i="1"/>
  <c r="AW47" i="1"/>
  <c r="AZ47" i="1" s="1"/>
  <c r="AW120" i="1"/>
  <c r="AZ120" i="1" s="1"/>
  <c r="AW179" i="1"/>
  <c r="AZ179" i="1" s="1"/>
  <c r="AW372" i="1"/>
  <c r="AZ372" i="1" s="1"/>
  <c r="AW140" i="1"/>
  <c r="AZ140" i="1" s="1"/>
  <c r="AW687" i="1"/>
  <c r="AZ687" i="1" s="1"/>
  <c r="AW307" i="1"/>
  <c r="AZ307" i="1" s="1"/>
  <c r="AW729" i="1"/>
  <c r="AZ729" i="1" s="1"/>
  <c r="AX614" i="1"/>
  <c r="AW444" i="1"/>
  <c r="AZ444" i="1" s="1"/>
  <c r="AW44" i="1"/>
  <c r="AZ44" i="1" s="1"/>
  <c r="AW305" i="1"/>
  <c r="AZ305" i="1" s="1"/>
  <c r="AX202" i="1"/>
  <c r="AX179" i="1"/>
  <c r="AX372" i="1"/>
  <c r="AX140" i="1"/>
  <c r="AX47" i="1"/>
  <c r="AW641" i="1"/>
  <c r="AZ641" i="1" s="1"/>
  <c r="AX589" i="1"/>
  <c r="AX29" i="1"/>
  <c r="AX444" i="1"/>
  <c r="AX431" i="1"/>
  <c r="AX44" i="1"/>
  <c r="AX305" i="1"/>
  <c r="AW202" i="1"/>
  <c r="AZ202" i="1" s="1"/>
  <c r="AX90" i="1"/>
  <c r="CD606" i="1"/>
  <c r="CD387" i="1"/>
  <c r="CD331" i="1"/>
  <c r="AW314" i="1"/>
  <c r="AZ314" i="1" s="1"/>
  <c r="AW29" i="1"/>
  <c r="AZ29" i="1" s="1"/>
  <c r="AX367" i="1"/>
  <c r="AX104" i="1"/>
  <c r="AW188" i="1"/>
  <c r="AZ188" i="1" s="1"/>
  <c r="AX297" i="1"/>
  <c r="AW177" i="1"/>
  <c r="AZ177" i="1" s="1"/>
  <c r="AW97" i="1"/>
  <c r="AZ97" i="1" s="1"/>
  <c r="AW194" i="1"/>
  <c r="AZ194" i="1" s="1"/>
  <c r="AW90" i="1"/>
  <c r="AZ90" i="1" s="1"/>
  <c r="AX59" i="1"/>
  <c r="AX707" i="1"/>
  <c r="AW274" i="1"/>
  <c r="AZ274" i="1" s="1"/>
  <c r="AX318" i="1"/>
  <c r="AX427" i="1"/>
  <c r="AX619" i="1"/>
  <c r="AX86" i="1"/>
  <c r="AX188" i="1"/>
  <c r="AX177" i="1"/>
  <c r="AW81" i="1"/>
  <c r="AZ81" i="1" s="1"/>
  <c r="AX194" i="1"/>
  <c r="AW82" i="1"/>
  <c r="AZ82" i="1" s="1"/>
  <c r="AW59" i="1"/>
  <c r="AZ59" i="1" s="1"/>
  <c r="AW243" i="1"/>
  <c r="AZ243" i="1" s="1"/>
  <c r="AW163" i="1"/>
  <c r="AZ163" i="1" s="1"/>
  <c r="AX598" i="1"/>
  <c r="CD718" i="1"/>
  <c r="AX239" i="1"/>
  <c r="AW414" i="1"/>
  <c r="AZ414" i="1" s="1"/>
  <c r="AW431" i="1"/>
  <c r="AZ431" i="1" s="1"/>
  <c r="AX537" i="1"/>
  <c r="AW465" i="1"/>
  <c r="AZ465" i="1" s="1"/>
  <c r="AW498" i="1"/>
  <c r="AZ498" i="1" s="1"/>
  <c r="AW618" i="1"/>
  <c r="AZ618" i="1" s="1"/>
  <c r="AW427" i="1"/>
  <c r="AZ427" i="1" s="1"/>
  <c r="AW434" i="1"/>
  <c r="AZ434" i="1" s="1"/>
  <c r="AW172" i="1"/>
  <c r="AZ172" i="1" s="1"/>
  <c r="AX234" i="1"/>
  <c r="AX81" i="1"/>
  <c r="AX82" i="1"/>
  <c r="AW51" i="1"/>
  <c r="AZ51" i="1" s="1"/>
  <c r="AX243" i="1"/>
  <c r="AX163" i="1"/>
  <c r="AW724" i="1"/>
  <c r="AZ724" i="1" s="1"/>
  <c r="AX675" i="1"/>
  <c r="CD195" i="1"/>
  <c r="CC326" i="1"/>
  <c r="CD238" i="1"/>
  <c r="CD110" i="1"/>
  <c r="CD46" i="1"/>
  <c r="AX314" i="1"/>
  <c r="AX555" i="1"/>
  <c r="AW614" i="1"/>
  <c r="AZ614" i="1" s="1"/>
  <c r="AX414" i="1"/>
  <c r="AW623" i="1"/>
  <c r="AZ623" i="1" s="1"/>
  <c r="AX465" i="1"/>
  <c r="AX274" i="1"/>
  <c r="AW20" i="1"/>
  <c r="AZ20" i="1" s="1"/>
  <c r="AX172" i="1"/>
  <c r="AX729" i="1"/>
  <c r="AX51" i="1"/>
  <c r="AX724" i="1"/>
  <c r="AX521" i="1"/>
  <c r="CD229" i="1"/>
  <c r="AW589" i="1"/>
  <c r="AZ589" i="1" s="1"/>
  <c r="AW286" i="1"/>
  <c r="AZ286" i="1" s="1"/>
  <c r="AW707" i="1"/>
  <c r="AZ707" i="1" s="1"/>
  <c r="AW554" i="1"/>
  <c r="AZ554" i="1" s="1"/>
  <c r="AX20" i="1"/>
  <c r="AX618" i="1"/>
  <c r="CD550" i="1"/>
  <c r="AW598" i="1"/>
  <c r="AZ598" i="1" s="1"/>
  <c r="AX286" i="1"/>
  <c r="AX363" i="1"/>
  <c r="AW449" i="1"/>
  <c r="AZ449" i="1" s="1"/>
  <c r="AW250" i="1"/>
  <c r="AZ250" i="1" s="1"/>
  <c r="AW651" i="1"/>
  <c r="AZ651" i="1" s="1"/>
  <c r="AW395" i="1"/>
  <c r="AZ395" i="1" s="1"/>
  <c r="AW134" i="1"/>
  <c r="AZ134" i="1" s="1"/>
  <c r="AX219" i="1"/>
  <c r="AW316" i="1"/>
  <c r="AZ316" i="1" s="1"/>
  <c r="AX595" i="1"/>
  <c r="CC512" i="1"/>
  <c r="CD719" i="1"/>
  <c r="AX495" i="1"/>
  <c r="AW494" i="1"/>
  <c r="AZ494" i="1" s="1"/>
  <c r="AX250" i="1"/>
  <c r="AX449" i="1"/>
  <c r="AW619" i="1"/>
  <c r="AZ619" i="1" s="1"/>
  <c r="AX720" i="1"/>
  <c r="AX144" i="1"/>
  <c r="AW84" i="1"/>
  <c r="AZ84" i="1" s="1"/>
  <c r="AW219" i="1"/>
  <c r="AZ219" i="1" s="1"/>
  <c r="AX316" i="1"/>
  <c r="CD24" i="1"/>
  <c r="AX491" i="1"/>
  <c r="AW533" i="1"/>
  <c r="AZ533" i="1" s="1"/>
  <c r="AX554" i="1"/>
  <c r="AX494" i="1"/>
  <c r="AW367" i="1"/>
  <c r="AZ367" i="1" s="1"/>
  <c r="AW720" i="1"/>
  <c r="AZ720" i="1" s="1"/>
  <c r="AX498" i="1"/>
  <c r="AW144" i="1"/>
  <c r="AZ144" i="1" s="1"/>
  <c r="AX84" i="1"/>
  <c r="AX681" i="1"/>
  <c r="AX692" i="1"/>
  <c r="AW588" i="1"/>
  <c r="AZ588" i="1" s="1"/>
  <c r="AX420" i="1"/>
  <c r="AX733" i="1"/>
  <c r="CC181" i="1"/>
  <c r="AW18" i="1"/>
  <c r="AZ18" i="1" s="1"/>
  <c r="AW478" i="1"/>
  <c r="AZ478" i="1" s="1"/>
  <c r="AW559" i="1"/>
  <c r="AZ559" i="1" s="1"/>
  <c r="AW675" i="1"/>
  <c r="AZ675" i="1" s="1"/>
  <c r="AW363" i="1"/>
  <c r="AZ363" i="1" s="1"/>
  <c r="AX175" i="1"/>
  <c r="AW692" i="1"/>
  <c r="AZ692" i="1" s="1"/>
  <c r="AX588" i="1"/>
  <c r="CD355" i="1"/>
  <c r="CD88" i="1"/>
  <c r="AW733" i="1"/>
  <c r="AZ733" i="1" s="1"/>
  <c r="AX641" i="1"/>
  <c r="AX478" i="1"/>
  <c r="AX559" i="1"/>
  <c r="AX395" i="1"/>
  <c r="AW537" i="1"/>
  <c r="AZ537" i="1" s="1"/>
  <c r="AW555" i="1"/>
  <c r="AZ555" i="1" s="1"/>
  <c r="AX711" i="1"/>
  <c r="AW175" i="1"/>
  <c r="AZ175" i="1" s="1"/>
  <c r="AX138" i="1"/>
  <c r="AW115" i="1"/>
  <c r="AZ115" i="1" s="1"/>
  <c r="AW556" i="1"/>
  <c r="AZ556" i="1" s="1"/>
  <c r="CB449" i="1"/>
  <c r="CD449" i="1" s="1"/>
  <c r="AX623" i="1"/>
  <c r="AW689" i="1"/>
  <c r="AZ689" i="1" s="1"/>
  <c r="AX651" i="1"/>
  <c r="AX25" i="1"/>
  <c r="AW129" i="1"/>
  <c r="AZ129" i="1" s="1"/>
  <c r="AW138" i="1"/>
  <c r="AZ138" i="1" s="1"/>
  <c r="AW26" i="1"/>
  <c r="AZ26" i="1" s="1"/>
  <c r="AX556" i="1"/>
  <c r="AW561" i="1"/>
  <c r="AZ561" i="1" s="1"/>
  <c r="AX561" i="1"/>
  <c r="AW156" i="1"/>
  <c r="AZ156" i="1" s="1"/>
  <c r="AW104" i="1"/>
  <c r="AZ104" i="1" s="1"/>
  <c r="AX212" i="1"/>
  <c r="AX578" i="1"/>
  <c r="CC609" i="1"/>
  <c r="CC11" i="1"/>
  <c r="CD643" i="1"/>
  <c r="CD483" i="1"/>
  <c r="CD652" i="1"/>
  <c r="CD332" i="1"/>
  <c r="CC36" i="1"/>
  <c r="CD695" i="1"/>
  <c r="CD560" i="1"/>
  <c r="AX156" i="1"/>
  <c r="AX326" i="1"/>
  <c r="AX632" i="1"/>
  <c r="AW732" i="1"/>
  <c r="AZ732" i="1" s="1"/>
  <c r="AX701" i="1"/>
  <c r="CD587" i="1"/>
  <c r="CD700" i="1"/>
  <c r="AW425" i="1"/>
  <c r="AZ425" i="1" s="1"/>
  <c r="AW418" i="1"/>
  <c r="AZ418" i="1" s="1"/>
  <c r="AW354" i="1"/>
  <c r="AZ354" i="1" s="1"/>
  <c r="AX654" i="1"/>
  <c r="AW474" i="1"/>
  <c r="AZ474" i="1" s="1"/>
  <c r="CD503" i="1"/>
  <c r="CD255" i="1"/>
  <c r="AW390" i="1"/>
  <c r="AZ390" i="1" s="1"/>
  <c r="AW209" i="1"/>
  <c r="AZ209" i="1" s="1"/>
  <c r="AX721" i="1"/>
  <c r="AW574" i="1"/>
  <c r="AZ574" i="1" s="1"/>
  <c r="AX568" i="1"/>
  <c r="AX694" i="1"/>
  <c r="AX209" i="1"/>
  <c r="CD627" i="1"/>
  <c r="CD364" i="1"/>
  <c r="AW370" i="1"/>
  <c r="AZ370" i="1" s="1"/>
  <c r="AX574" i="1"/>
  <c r="AW568" i="1"/>
  <c r="AZ568" i="1" s="1"/>
  <c r="CC241" i="1"/>
  <c r="CD690" i="1"/>
  <c r="CD613" i="1"/>
  <c r="CD125" i="1"/>
  <c r="CD264" i="1"/>
  <c r="CD31" i="1"/>
  <c r="CD624" i="1"/>
  <c r="CD432" i="1"/>
  <c r="CD368" i="1"/>
  <c r="AX229" i="1"/>
  <c r="AX218" i="1"/>
  <c r="AW276" i="1"/>
  <c r="AZ276" i="1" s="1"/>
  <c r="AW460" i="1"/>
  <c r="AZ460" i="1" s="1"/>
  <c r="AX601" i="1"/>
  <c r="AW694" i="1"/>
  <c r="AZ694" i="1" s="1"/>
  <c r="AW654" i="1"/>
  <c r="AZ654" i="1" s="1"/>
  <c r="AW696" i="1"/>
  <c r="AZ696" i="1" s="1"/>
  <c r="AX418" i="1"/>
  <c r="AX696" i="1"/>
  <c r="AW229" i="1"/>
  <c r="AZ229" i="1" s="1"/>
  <c r="AW218" i="1"/>
  <c r="AZ218" i="1" s="1"/>
  <c r="AX276" i="1"/>
  <c r="AX460" i="1"/>
  <c r="AX332" i="1"/>
  <c r="CD631" i="1"/>
  <c r="CD182" i="1"/>
  <c r="CD68" i="1"/>
  <c r="AW539" i="1"/>
  <c r="AZ539" i="1" s="1"/>
  <c r="AX181" i="1"/>
  <c r="AW436" i="1"/>
  <c r="AZ436" i="1" s="1"/>
  <c r="CD118" i="1"/>
  <c r="AX390" i="1"/>
  <c r="AX474" i="1"/>
  <c r="AW181" i="1"/>
  <c r="AZ181" i="1" s="1"/>
  <c r="AX436" i="1"/>
  <c r="CD577" i="1"/>
  <c r="CD439" i="1"/>
  <c r="CD225" i="1"/>
  <c r="CC60" i="1"/>
  <c r="CC565" i="1"/>
  <c r="CD142" i="1"/>
  <c r="CD78" i="1"/>
  <c r="CD14" i="1"/>
  <c r="CD655" i="1"/>
  <c r="CD463" i="1"/>
  <c r="CD47" i="1"/>
  <c r="CC136" i="1"/>
  <c r="CD608" i="1"/>
  <c r="CD544" i="1"/>
  <c r="CD480" i="1"/>
  <c r="CD352" i="1"/>
  <c r="CD184" i="1"/>
  <c r="AX370" i="1"/>
  <c r="AX665" i="1"/>
  <c r="AX425" i="1"/>
  <c r="AW578" i="1"/>
  <c r="AZ578" i="1" s="1"/>
  <c r="AX117" i="1"/>
  <c r="AW15" i="1"/>
  <c r="AZ15" i="1" s="1"/>
  <c r="AX354" i="1"/>
  <c r="AW117" i="1"/>
  <c r="AZ117" i="1" s="1"/>
  <c r="AX15" i="1"/>
  <c r="AW17" i="1"/>
  <c r="AZ17" i="1" s="1"/>
  <c r="AX569" i="1"/>
  <c r="AX265" i="1"/>
  <c r="CD567" i="1"/>
  <c r="CD75" i="1"/>
  <c r="CD340" i="1"/>
  <c r="AX421" i="1"/>
  <c r="AW326" i="1"/>
  <c r="AZ326" i="1" s="1"/>
  <c r="AW632" i="1"/>
  <c r="AZ632" i="1" s="1"/>
  <c r="AX504" i="1"/>
  <c r="AX539" i="1"/>
  <c r="AX17" i="1"/>
  <c r="AX409" i="1"/>
  <c r="AW265" i="1"/>
  <c r="AZ265" i="1" s="1"/>
  <c r="AW396" i="1"/>
  <c r="AZ396" i="1" s="1"/>
  <c r="CB701" i="1"/>
  <c r="CD701" i="1" s="1"/>
  <c r="CD162" i="1"/>
  <c r="CD98" i="1"/>
  <c r="CD42" i="1"/>
  <c r="CD581" i="1"/>
  <c r="CD486" i="1"/>
  <c r="CD126" i="1"/>
  <c r="CD62" i="1"/>
  <c r="CD417" i="1"/>
  <c r="CC689" i="1"/>
  <c r="CD208" i="1"/>
  <c r="CD249" i="1"/>
  <c r="CD252" i="1"/>
  <c r="CD518" i="1"/>
  <c r="CC105" i="1"/>
  <c r="AX719" i="1"/>
  <c r="AW430" i="1"/>
  <c r="AZ430" i="1" s="1"/>
  <c r="AX366" i="1"/>
  <c r="AX551" i="1"/>
  <c r="AX423" i="1"/>
  <c r="AW522" i="1"/>
  <c r="AZ522" i="1" s="1"/>
  <c r="AX635" i="1"/>
  <c r="AW338" i="1"/>
  <c r="AZ338" i="1" s="1"/>
  <c r="CD725" i="1"/>
  <c r="AX430" i="1"/>
  <c r="AX463" i="1"/>
  <c r="AW551" i="1"/>
  <c r="AZ551" i="1" s="1"/>
  <c r="AW423" i="1"/>
  <c r="AZ423" i="1" s="1"/>
  <c r="AX295" i="1"/>
  <c r="AW712" i="1"/>
  <c r="AZ712" i="1" s="1"/>
  <c r="AW657" i="1"/>
  <c r="AZ657" i="1" s="1"/>
  <c r="AX435" i="1"/>
  <c r="AW283" i="1"/>
  <c r="AZ283" i="1" s="1"/>
  <c r="AX679" i="1"/>
  <c r="AW257" i="1"/>
  <c r="AZ257" i="1" s="1"/>
  <c r="AX97" i="1"/>
  <c r="AW690" i="1"/>
  <c r="AZ690" i="1" s="1"/>
  <c r="AX178" i="1"/>
  <c r="AX115" i="1"/>
  <c r="CD713" i="1"/>
  <c r="CC361" i="1"/>
  <c r="CD49" i="1"/>
  <c r="CD9" i="1"/>
  <c r="CD219" i="1"/>
  <c r="CD59" i="1"/>
  <c r="CD684" i="1"/>
  <c r="CD669" i="1"/>
  <c r="CD734" i="1"/>
  <c r="CD342" i="1"/>
  <c r="CD286" i="1"/>
  <c r="CD158" i="1"/>
  <c r="CC31" i="1"/>
  <c r="AX271" i="1"/>
  <c r="AX501" i="1"/>
  <c r="AW582" i="1"/>
  <c r="AZ582" i="1" s="1"/>
  <c r="AX627" i="1"/>
  <c r="AW679" i="1"/>
  <c r="AZ679" i="1" s="1"/>
  <c r="AW295" i="1"/>
  <c r="AZ295" i="1" s="1"/>
  <c r="AW545" i="1"/>
  <c r="AZ545" i="1" s="1"/>
  <c r="AW337" i="1"/>
  <c r="AZ337" i="1" s="1"/>
  <c r="AX666" i="1"/>
  <c r="AX338" i="1"/>
  <c r="AW635" i="1"/>
  <c r="AZ635" i="1" s="1"/>
  <c r="AW174" i="1"/>
  <c r="AZ174" i="1" s="1"/>
  <c r="AX207" i="1"/>
  <c r="AX257" i="1"/>
  <c r="AW627" i="1"/>
  <c r="AZ627" i="1" s="1"/>
  <c r="CD164" i="1"/>
  <c r="AW501" i="1"/>
  <c r="AZ501" i="1" s="1"/>
  <c r="AX545" i="1"/>
  <c r="AX337" i="1"/>
  <c r="AW490" i="1"/>
  <c r="AZ490" i="1" s="1"/>
  <c r="AX683" i="1"/>
  <c r="AX174" i="1"/>
  <c r="AX615" i="1"/>
  <c r="AW207" i="1"/>
  <c r="AZ207" i="1" s="1"/>
  <c r="AX232" i="1"/>
  <c r="AW610" i="1"/>
  <c r="AZ610" i="1" s="1"/>
  <c r="AW60" i="1"/>
  <c r="AZ60" i="1" s="1"/>
  <c r="AX621" i="1"/>
  <c r="CD706" i="1"/>
  <c r="CD676" i="1"/>
  <c r="CD726" i="1"/>
  <c r="CD622" i="1"/>
  <c r="CD278" i="1"/>
  <c r="CD86" i="1"/>
  <c r="CD215" i="1"/>
  <c r="AW621" i="1"/>
  <c r="AZ621" i="1" s="1"/>
  <c r="AW483" i="1"/>
  <c r="AZ483" i="1" s="1"/>
  <c r="AW633" i="1"/>
  <c r="AZ633" i="1" s="1"/>
  <c r="AW323" i="1"/>
  <c r="AZ323" i="1" s="1"/>
  <c r="AX714" i="1"/>
  <c r="AX699" i="1"/>
  <c r="AW259" i="1"/>
  <c r="AZ259" i="1" s="1"/>
  <c r="AX45" i="1"/>
  <c r="AX166" i="1"/>
  <c r="AX591" i="1"/>
  <c r="AW232" i="1"/>
  <c r="AZ232" i="1" s="1"/>
  <c r="AX313" i="1"/>
  <c r="AX690" i="1"/>
  <c r="AW226" i="1"/>
  <c r="AZ226" i="1" s="1"/>
  <c r="AX60" i="1"/>
  <c r="AX613" i="1"/>
  <c r="AX426" i="1"/>
  <c r="AW527" i="1"/>
  <c r="AZ527" i="1" s="1"/>
  <c r="AW399" i="1"/>
  <c r="AZ399" i="1" s="1"/>
  <c r="AX466" i="1"/>
  <c r="AX259" i="1"/>
  <c r="AX672" i="1"/>
  <c r="AW45" i="1"/>
  <c r="AZ45" i="1" s="1"/>
  <c r="AX294" i="1"/>
  <c r="AW166" i="1"/>
  <c r="AZ166" i="1" s="1"/>
  <c r="AW132" i="1"/>
  <c r="AZ132" i="1" s="1"/>
  <c r="AW313" i="1"/>
  <c r="AZ313" i="1" s="1"/>
  <c r="AX226" i="1"/>
  <c r="AX579" i="1"/>
  <c r="AX269" i="1"/>
  <c r="CC297" i="1"/>
  <c r="CD454" i="1"/>
  <c r="AW613" i="1"/>
  <c r="AZ613" i="1" s="1"/>
  <c r="AX283" i="1"/>
  <c r="AW655" i="1"/>
  <c r="AZ655" i="1" s="1"/>
  <c r="AW271" i="1"/>
  <c r="AZ271" i="1" s="1"/>
  <c r="AW579" i="1"/>
  <c r="AZ579" i="1" s="1"/>
  <c r="AX731" i="1"/>
  <c r="AX387" i="1"/>
  <c r="AX125" i="1"/>
  <c r="AX132" i="1"/>
  <c r="AX58" i="1"/>
  <c r="AX515" i="1"/>
  <c r="CB398" i="1"/>
  <c r="CD398" i="1" s="1"/>
  <c r="CD659" i="1"/>
  <c r="CD563" i="1"/>
  <c r="CD259" i="1"/>
  <c r="CD556" i="1"/>
  <c r="CD508" i="1"/>
  <c r="CD404" i="1"/>
  <c r="AX527" i="1"/>
  <c r="AW417" i="1"/>
  <c r="AZ417" i="1" s="1"/>
  <c r="AW714" i="1"/>
  <c r="AZ714" i="1" s="1"/>
  <c r="AX290" i="1"/>
  <c r="AW125" i="1"/>
  <c r="AZ125" i="1" s="1"/>
  <c r="AX230" i="1"/>
  <c r="AW626" i="1"/>
  <c r="AZ626" i="1" s="1"/>
  <c r="AW58" i="1"/>
  <c r="AZ58" i="1" s="1"/>
  <c r="AW580" i="1"/>
  <c r="AZ580" i="1" s="1"/>
  <c r="AX550" i="1"/>
  <c r="AW398" i="1"/>
  <c r="AZ398" i="1" s="1"/>
  <c r="AW238" i="1"/>
  <c r="AZ238" i="1" s="1"/>
  <c r="AX487" i="1"/>
  <c r="AX359" i="1"/>
  <c r="AX417" i="1"/>
  <c r="AW282" i="1"/>
  <c r="AZ282" i="1" s="1"/>
  <c r="AW116" i="1"/>
  <c r="AZ116" i="1" s="1"/>
  <c r="AX167" i="1"/>
  <c r="AW114" i="1"/>
  <c r="AZ114" i="1" s="1"/>
  <c r="AX75" i="1"/>
  <c r="AX580" i="1"/>
  <c r="CC73" i="1"/>
  <c r="CD251" i="1"/>
  <c r="CC261" i="1"/>
  <c r="AX389" i="1"/>
  <c r="AW550" i="1"/>
  <c r="AZ550" i="1" s="1"/>
  <c r="AW462" i="1"/>
  <c r="AZ462" i="1" s="1"/>
  <c r="AX398" i="1"/>
  <c r="AX238" i="1"/>
  <c r="AW615" i="1"/>
  <c r="AZ615" i="1" s="1"/>
  <c r="AW487" i="1"/>
  <c r="AZ487" i="1" s="1"/>
  <c r="AW359" i="1"/>
  <c r="AZ359" i="1" s="1"/>
  <c r="AX231" i="1"/>
  <c r="AW593" i="1"/>
  <c r="AZ593" i="1" s="1"/>
  <c r="AW497" i="1"/>
  <c r="AZ497" i="1" s="1"/>
  <c r="AW666" i="1"/>
  <c r="AZ666" i="1" s="1"/>
  <c r="AX116" i="1"/>
  <c r="AW167" i="1"/>
  <c r="AZ167" i="1" s="1"/>
  <c r="AX208" i="1"/>
  <c r="AX610" i="1"/>
  <c r="AX114" i="1"/>
  <c r="AW75" i="1"/>
  <c r="AZ75" i="1" s="1"/>
  <c r="CD163" i="1"/>
  <c r="AW389" i="1"/>
  <c r="AZ389" i="1" s="1"/>
  <c r="AX626" i="1"/>
  <c r="AX462" i="1"/>
  <c r="AW230" i="1"/>
  <c r="AZ230" i="1" s="1"/>
  <c r="AW231" i="1"/>
  <c r="AZ231" i="1" s="1"/>
  <c r="AX593" i="1"/>
  <c r="AX497" i="1"/>
  <c r="AW426" i="1"/>
  <c r="AZ426" i="1" s="1"/>
  <c r="AW52" i="1"/>
  <c r="AZ52" i="1" s="1"/>
  <c r="AX236" i="1"/>
  <c r="AX399" i="1"/>
  <c r="AW208" i="1"/>
  <c r="AZ208" i="1" s="1"/>
  <c r="AX201" i="1"/>
  <c r="AW67" i="1"/>
  <c r="AZ67" i="1" s="1"/>
  <c r="AW356" i="1"/>
  <c r="AZ356" i="1" s="1"/>
  <c r="AX565" i="1"/>
  <c r="AX657" i="1"/>
  <c r="AW302" i="1"/>
  <c r="AZ302" i="1" s="1"/>
  <c r="AX52" i="1"/>
  <c r="AX582" i="1"/>
  <c r="AX200" i="1"/>
  <c r="AW201" i="1"/>
  <c r="AZ201" i="1" s="1"/>
  <c r="AX11" i="1"/>
  <c r="AX67" i="1"/>
  <c r="AX356" i="1"/>
  <c r="AX522" i="1"/>
  <c r="CD478" i="1"/>
  <c r="AX655" i="1"/>
  <c r="AW565" i="1"/>
  <c r="AZ565" i="1" s="1"/>
  <c r="AW606" i="1"/>
  <c r="AZ606" i="1" s="1"/>
  <c r="AX302" i="1"/>
  <c r="AW466" i="1"/>
  <c r="AZ466" i="1" s="1"/>
  <c r="AW410" i="1"/>
  <c r="AZ410" i="1" s="1"/>
  <c r="AW731" i="1"/>
  <c r="AZ731" i="1" s="1"/>
  <c r="AX483" i="1"/>
  <c r="AX85" i="1"/>
  <c r="AX335" i="1"/>
  <c r="AX544" i="1"/>
  <c r="AX633" i="1"/>
  <c r="AX570" i="1"/>
  <c r="AW11" i="1"/>
  <c r="AZ11" i="1" s="1"/>
  <c r="AW515" i="1"/>
  <c r="AZ515" i="1" s="1"/>
  <c r="AX490" i="1"/>
  <c r="AW435" i="1"/>
  <c r="AZ435" i="1" s="1"/>
  <c r="CD217" i="1"/>
  <c r="CD539" i="1"/>
  <c r="CC40" i="1"/>
  <c r="AX606" i="1"/>
  <c r="AW294" i="1"/>
  <c r="AZ294" i="1" s="1"/>
  <c r="AX282" i="1"/>
  <c r="AW591" i="1"/>
  <c r="AZ591" i="1" s="1"/>
  <c r="AW463" i="1"/>
  <c r="AZ463" i="1" s="1"/>
  <c r="AW335" i="1"/>
  <c r="AZ335" i="1" s="1"/>
  <c r="AW387" i="1"/>
  <c r="AZ387" i="1" s="1"/>
  <c r="AW570" i="1"/>
  <c r="AZ570" i="1" s="1"/>
  <c r="AX323" i="1"/>
  <c r="AW85" i="1"/>
  <c r="AZ85" i="1" s="1"/>
  <c r="AX143" i="1"/>
  <c r="AX63" i="1"/>
  <c r="AX532" i="1"/>
  <c r="AX428" i="1"/>
  <c r="AX686" i="1"/>
  <c r="CD721" i="1"/>
  <c r="CB533" i="1"/>
  <c r="CD533" i="1" s="1"/>
  <c r="AX533" i="1"/>
  <c r="AW518" i="1"/>
  <c r="AZ518" i="1" s="1"/>
  <c r="AW719" i="1"/>
  <c r="AZ719" i="1" s="1"/>
  <c r="AW699" i="1"/>
  <c r="AZ699" i="1" s="1"/>
  <c r="AX518" i="1"/>
  <c r="AW143" i="1"/>
  <c r="AZ143" i="1" s="1"/>
  <c r="AW63" i="1"/>
  <c r="AZ63" i="1" s="1"/>
  <c r="AX732" i="1"/>
  <c r="AW532" i="1"/>
  <c r="AZ532" i="1" s="1"/>
  <c r="AW420" i="1"/>
  <c r="AZ420" i="1" s="1"/>
  <c r="AW332" i="1"/>
  <c r="AZ332" i="1" s="1"/>
  <c r="AX685" i="1"/>
  <c r="CD19" i="1"/>
  <c r="CD588" i="1"/>
  <c r="AX519" i="1"/>
  <c r="AW529" i="1"/>
  <c r="AZ529" i="1" s="1"/>
  <c r="AX150" i="1"/>
  <c r="AW200" i="1"/>
  <c r="AZ200" i="1" s="1"/>
  <c r="AW297" i="1"/>
  <c r="AZ297" i="1" s="1"/>
  <c r="AX612" i="1"/>
  <c r="CD617" i="1"/>
  <c r="CD481" i="1"/>
  <c r="CC345" i="1"/>
  <c r="CD58" i="1"/>
  <c r="CD691" i="1"/>
  <c r="CD363" i="1"/>
  <c r="CB245" i="1"/>
  <c r="CD245" i="1" s="1"/>
  <c r="CD85" i="1"/>
  <c r="CD415" i="1"/>
  <c r="CD580" i="1"/>
  <c r="CD532" i="1"/>
  <c r="CD607" i="1"/>
  <c r="CD543" i="1"/>
  <c r="CD479" i="1"/>
  <c r="CD152" i="1"/>
  <c r="CD48" i="1"/>
  <c r="CD712" i="1"/>
  <c r="CD648" i="1"/>
  <c r="CD584" i="1"/>
  <c r="CD328" i="1"/>
  <c r="AW519" i="1"/>
  <c r="AZ519" i="1" s="1"/>
  <c r="AW403" i="1"/>
  <c r="AZ403" i="1" s="1"/>
  <c r="AX529" i="1"/>
  <c r="AW441" i="1"/>
  <c r="AZ441" i="1" s="1"/>
  <c r="AX682" i="1"/>
  <c r="AX514" i="1"/>
  <c r="AW150" i="1"/>
  <c r="AZ150" i="1" s="1"/>
  <c r="AX480" i="1"/>
  <c r="AW612" i="1"/>
  <c r="AZ612" i="1" s="1"/>
  <c r="CB200" i="1"/>
  <c r="CD200" i="1" s="1"/>
  <c r="AW566" i="1"/>
  <c r="AZ566" i="1" s="1"/>
  <c r="AW278" i="1"/>
  <c r="AZ278" i="1" s="1"/>
  <c r="AW608" i="1"/>
  <c r="AZ608" i="1" s="1"/>
  <c r="AW726" i="1"/>
  <c r="AZ726" i="1" s="1"/>
  <c r="AX647" i="1"/>
  <c r="AX16" i="1"/>
  <c r="AX516" i="1"/>
  <c r="CD657" i="1"/>
  <c r="CD129" i="1"/>
  <c r="CD287" i="1"/>
  <c r="AW622" i="1"/>
  <c r="AZ622" i="1" s="1"/>
  <c r="AX441" i="1"/>
  <c r="AX467" i="1"/>
  <c r="AX339" i="1"/>
  <c r="AX645" i="1"/>
  <c r="AW16" i="1"/>
  <c r="AZ16" i="1" s="1"/>
  <c r="AW65" i="1"/>
  <c r="AZ65" i="1" s="1"/>
  <c r="AX170" i="1"/>
  <c r="AW404" i="1"/>
  <c r="AZ404" i="1" s="1"/>
  <c r="CC561" i="1"/>
  <c r="CC473" i="1"/>
  <c r="CC281" i="1"/>
  <c r="CD33" i="1"/>
  <c r="CD466" i="1"/>
  <c r="CD683" i="1"/>
  <c r="CB566" i="1"/>
  <c r="CD566" i="1" s="1"/>
  <c r="CB214" i="1"/>
  <c r="CD214" i="1" s="1"/>
  <c r="CD116" i="1"/>
  <c r="CD374" i="1"/>
  <c r="CD318" i="1"/>
  <c r="CD262" i="1"/>
  <c r="CD198" i="1"/>
  <c r="CD6" i="1"/>
  <c r="CC631" i="1"/>
  <c r="AX346" i="1"/>
  <c r="AW645" i="1"/>
  <c r="AZ645" i="1" s="1"/>
  <c r="AX622" i="1"/>
  <c r="AX391" i="1"/>
  <c r="AW346" i="1"/>
  <c r="AZ346" i="1" s="1"/>
  <c r="AX199" i="1"/>
  <c r="AX137" i="1"/>
  <c r="AX65" i="1"/>
  <c r="AW170" i="1"/>
  <c r="AZ170" i="1" s="1"/>
  <c r="AW220" i="1"/>
  <c r="AZ220" i="1" s="1"/>
  <c r="AX404" i="1"/>
  <c r="AW678" i="1"/>
  <c r="AZ678" i="1" s="1"/>
  <c r="AX547" i="1"/>
  <c r="CB485" i="1"/>
  <c r="CD485" i="1" s="1"/>
  <c r="CD61" i="1"/>
  <c r="AW334" i="1"/>
  <c r="AZ334" i="1" s="1"/>
  <c r="AX531" i="1"/>
  <c r="AW711" i="1"/>
  <c r="AZ711" i="1" s="1"/>
  <c r="AW391" i="1"/>
  <c r="AZ391" i="1" s="1"/>
  <c r="AX482" i="1"/>
  <c r="AW199" i="1"/>
  <c r="AZ199" i="1" s="1"/>
  <c r="AW137" i="1"/>
  <c r="AZ137" i="1" s="1"/>
  <c r="AX220" i="1"/>
  <c r="AX334" i="1"/>
  <c r="AX608" i="1"/>
  <c r="AX583" i="1"/>
  <c r="AW480" i="1"/>
  <c r="AZ480" i="1" s="1"/>
  <c r="AX726" i="1"/>
  <c r="CC553" i="1"/>
  <c r="CD465" i="1"/>
  <c r="CD425" i="1"/>
  <c r="CD377" i="1"/>
  <c r="CC25" i="1"/>
  <c r="CD578" i="1"/>
  <c r="CD619" i="1"/>
  <c r="AW583" i="1"/>
  <c r="AZ583" i="1" s="1"/>
  <c r="AX89" i="1"/>
  <c r="AX109" i="1"/>
  <c r="CB150" i="1"/>
  <c r="CD150" i="1" s="1"/>
  <c r="AX263" i="1"/>
  <c r="AW682" i="1"/>
  <c r="AZ682" i="1" s="1"/>
  <c r="AW109" i="1"/>
  <c r="AZ109" i="1" s="1"/>
  <c r="AX139" i="1"/>
  <c r="AX564" i="1"/>
  <c r="AX413" i="1"/>
  <c r="CC681" i="1"/>
  <c r="CD570" i="1"/>
  <c r="CD450" i="1"/>
  <c r="CD115" i="1"/>
  <c r="CD11" i="1"/>
  <c r="CD502" i="1"/>
  <c r="CD44" i="1"/>
  <c r="CD646" i="1"/>
  <c r="CD703" i="1"/>
  <c r="CD64" i="1"/>
  <c r="CD224" i="1"/>
  <c r="CD160" i="1"/>
  <c r="CD360" i="1"/>
  <c r="AX485" i="1"/>
  <c r="AW526" i="1"/>
  <c r="AZ526" i="1" s="1"/>
  <c r="AW467" i="1"/>
  <c r="AZ467" i="1" s="1"/>
  <c r="AW263" i="1"/>
  <c r="AZ263" i="1" s="1"/>
  <c r="AX678" i="1"/>
  <c r="AX22" i="1"/>
  <c r="AW292" i="1"/>
  <c r="AZ292" i="1" s="1"/>
  <c r="AW139" i="1"/>
  <c r="AZ139" i="1" s="1"/>
  <c r="AW564" i="1"/>
  <c r="AZ564" i="1" s="1"/>
  <c r="AW547" i="1"/>
  <c r="AZ547" i="1" s="1"/>
  <c r="AW485" i="1"/>
  <c r="AZ485" i="1" s="1"/>
  <c r="AX278" i="1"/>
  <c r="AX526" i="1"/>
  <c r="AX455" i="1"/>
  <c r="AW180" i="1"/>
  <c r="AZ180" i="1" s="1"/>
  <c r="AW22" i="1"/>
  <c r="AZ22" i="1" s="1"/>
  <c r="AX292" i="1"/>
  <c r="AW284" i="1"/>
  <c r="AZ284" i="1" s="1"/>
  <c r="AW195" i="1"/>
  <c r="AZ195" i="1" s="1"/>
  <c r="AW531" i="1"/>
  <c r="AZ531" i="1" s="1"/>
  <c r="CD724" i="1"/>
  <c r="CD381" i="1"/>
  <c r="AW455" i="1"/>
  <c r="AZ455" i="1" s="1"/>
  <c r="AW482" i="1"/>
  <c r="AZ482" i="1" s="1"/>
  <c r="AW672" i="1"/>
  <c r="AZ672" i="1" s="1"/>
  <c r="AW339" i="1"/>
  <c r="AZ339" i="1" s="1"/>
  <c r="AX403" i="1"/>
  <c r="AX180" i="1"/>
  <c r="AW222" i="1"/>
  <c r="AZ222" i="1" s="1"/>
  <c r="AW516" i="1"/>
  <c r="AZ516" i="1" s="1"/>
  <c r="AW241" i="1"/>
  <c r="AZ241" i="1" s="1"/>
  <c r="AX284" i="1"/>
  <c r="AW122" i="1"/>
  <c r="AZ122" i="1" s="1"/>
  <c r="AX195" i="1"/>
  <c r="CD196" i="1"/>
  <c r="CD269" i="1"/>
  <c r="CD462" i="1"/>
  <c r="CD230" i="1"/>
  <c r="CD38" i="1"/>
  <c r="AW446" i="1"/>
  <c r="AZ446" i="1" s="1"/>
  <c r="AX251" i="1"/>
  <c r="AW544" i="1"/>
  <c r="AZ544" i="1" s="1"/>
  <c r="AX245" i="1"/>
  <c r="AX222" i="1"/>
  <c r="AX241" i="1"/>
  <c r="AW50" i="1"/>
  <c r="AZ50" i="1" s="1"/>
  <c r="CD97" i="1"/>
  <c r="CD434" i="1"/>
  <c r="CD74" i="1"/>
  <c r="CD492" i="1"/>
  <c r="CD687" i="1"/>
  <c r="CD623" i="1"/>
  <c r="CD495" i="1"/>
  <c r="CC239" i="1"/>
  <c r="CC79" i="1"/>
  <c r="CD272" i="1"/>
  <c r="CD600" i="1"/>
  <c r="CD344" i="1"/>
  <c r="CD72" i="1"/>
  <c r="AX581" i="1"/>
  <c r="AW413" i="1"/>
  <c r="AZ413" i="1" s="1"/>
  <c r="AX446" i="1"/>
  <c r="AW245" i="1"/>
  <c r="AZ245" i="1" s="1"/>
  <c r="AX214" i="1"/>
  <c r="AX50" i="1"/>
  <c r="CD94" i="1"/>
  <c r="CD30" i="1"/>
  <c r="CD320" i="1"/>
  <c r="AW581" i="1"/>
  <c r="AZ581" i="1" s="1"/>
  <c r="AW647" i="1"/>
  <c r="AZ647" i="1" s="1"/>
  <c r="AX327" i="1"/>
  <c r="AW251" i="1"/>
  <c r="AZ251" i="1" s="1"/>
  <c r="AW214" i="1"/>
  <c r="AZ214" i="1" s="1"/>
  <c r="AW158" i="1"/>
  <c r="AZ158" i="1" s="1"/>
  <c r="AW86" i="1"/>
  <c r="AZ86" i="1" s="1"/>
  <c r="AW89" i="1"/>
  <c r="AZ89" i="1" s="1"/>
  <c r="AW708" i="1"/>
  <c r="AZ708" i="1" s="1"/>
  <c r="CC353" i="1"/>
  <c r="CC193" i="1"/>
  <c r="CD382" i="1"/>
  <c r="CB136" i="1"/>
  <c r="CD136" i="1" s="1"/>
  <c r="AX584" i="1"/>
  <c r="AX328" i="1"/>
  <c r="AX650" i="1"/>
  <c r="AW253" i="1"/>
  <c r="AZ253" i="1" s="1"/>
  <c r="AX176" i="1"/>
  <c r="AW48" i="1"/>
  <c r="AZ48" i="1" s="1"/>
  <c r="AX107" i="1"/>
  <c r="CB520" i="1"/>
  <c r="CD520" i="1" s="1"/>
  <c r="CD474" i="1"/>
  <c r="CD267" i="1"/>
  <c r="CD211" i="1"/>
  <c r="CD155" i="1"/>
  <c r="CD620" i="1"/>
  <c r="CD188" i="1"/>
  <c r="CD343" i="1"/>
  <c r="CC24" i="1"/>
  <c r="AX525" i="1"/>
  <c r="AW525" i="1"/>
  <c r="AZ525" i="1" s="1"/>
  <c r="AW310" i="1"/>
  <c r="AZ310" i="1" s="1"/>
  <c r="AX503" i="1"/>
  <c r="AX247" i="1"/>
  <c r="AW584" i="1"/>
  <c r="AZ584" i="1" s="1"/>
  <c r="AW328" i="1"/>
  <c r="AZ328" i="1" s="1"/>
  <c r="AX262" i="1"/>
  <c r="AX631" i="1"/>
  <c r="AW176" i="1"/>
  <c r="AZ176" i="1" s="1"/>
  <c r="AX40" i="1"/>
  <c r="AW546" i="1"/>
  <c r="AZ546" i="1" s="1"/>
  <c r="AW130" i="1"/>
  <c r="AZ130" i="1" s="1"/>
  <c r="AW107" i="1"/>
  <c r="AZ107" i="1" s="1"/>
  <c r="AX378" i="1"/>
  <c r="AX10" i="1"/>
  <c r="CD292" i="1"/>
  <c r="CC424" i="1"/>
  <c r="CD384" i="1"/>
  <c r="AX602" i="1"/>
  <c r="AW374" i="1"/>
  <c r="AZ374" i="1" s="1"/>
  <c r="AW386" i="1"/>
  <c r="AZ386" i="1" s="1"/>
  <c r="AW695" i="1"/>
  <c r="AZ695" i="1" s="1"/>
  <c r="AW503" i="1"/>
  <c r="AZ503" i="1" s="1"/>
  <c r="AW247" i="1"/>
  <c r="AZ247" i="1" s="1"/>
  <c r="AW538" i="1"/>
  <c r="AZ538" i="1" s="1"/>
  <c r="AW603" i="1"/>
  <c r="AZ603" i="1" s="1"/>
  <c r="AW260" i="1"/>
  <c r="AZ260" i="1" s="1"/>
  <c r="AX135" i="1"/>
  <c r="AX71" i="1"/>
  <c r="AW304" i="1"/>
  <c r="AZ304" i="1" s="1"/>
  <c r="AW40" i="1"/>
  <c r="AZ40" i="1" s="1"/>
  <c r="AX130" i="1"/>
  <c r="AX716" i="1"/>
  <c r="AW572" i="1"/>
  <c r="AZ572" i="1" s="1"/>
  <c r="AW492" i="1"/>
  <c r="AZ492" i="1" s="1"/>
  <c r="CC475" i="1"/>
  <c r="CD524" i="1"/>
  <c r="CB456" i="1"/>
  <c r="CD456" i="1" s="1"/>
  <c r="AX603" i="1"/>
  <c r="AW718" i="1"/>
  <c r="AZ718" i="1" s="1"/>
  <c r="AX291" i="1"/>
  <c r="AX605" i="1"/>
  <c r="AW135" i="1"/>
  <c r="AZ135" i="1" s="1"/>
  <c r="AW71" i="1"/>
  <c r="AZ71" i="1" s="1"/>
  <c r="AW716" i="1"/>
  <c r="AZ716" i="1" s="1"/>
  <c r="AX572" i="1"/>
  <c r="AX492" i="1"/>
  <c r="CD702" i="1"/>
  <c r="CD589" i="1"/>
  <c r="CB392" i="1"/>
  <c r="CD392" i="1" s="1"/>
  <c r="CD638" i="1"/>
  <c r="CD526" i="1"/>
  <c r="CD246" i="1"/>
  <c r="CB536" i="1"/>
  <c r="CD536" i="1" s="1"/>
  <c r="AX392" i="1"/>
  <c r="AW658" i="1"/>
  <c r="AZ658" i="1" s="1"/>
  <c r="AW401" i="1"/>
  <c r="AZ401" i="1" s="1"/>
  <c r="AW266" i="1"/>
  <c r="AZ266" i="1" s="1"/>
  <c r="AW204" i="1"/>
  <c r="AZ204" i="1" s="1"/>
  <c r="AW227" i="1"/>
  <c r="AZ227" i="1" s="1"/>
  <c r="AX718" i="1"/>
  <c r="CD515" i="1"/>
  <c r="CB135" i="1"/>
  <c r="CD135" i="1" s="1"/>
  <c r="CD380" i="1"/>
  <c r="CD407" i="1"/>
  <c r="CC519" i="1"/>
  <c r="CC216" i="1"/>
  <c r="AW605" i="1"/>
  <c r="AZ605" i="1" s="1"/>
  <c r="AX567" i="1"/>
  <c r="AX311" i="1"/>
  <c r="AW392" i="1"/>
  <c r="AZ392" i="1" s="1"/>
  <c r="AX401" i="1"/>
  <c r="AX386" i="1"/>
  <c r="AX725" i="1"/>
  <c r="AX648" i="1"/>
  <c r="AX249" i="1"/>
  <c r="AX706" i="1"/>
  <c r="AX266" i="1"/>
  <c r="AX204" i="1"/>
  <c r="AX227" i="1"/>
  <c r="AX260" i="1"/>
  <c r="CD471" i="1"/>
  <c r="CC89" i="1"/>
  <c r="CD405" i="1"/>
  <c r="AW542" i="1"/>
  <c r="AZ542" i="1" s="1"/>
  <c r="AW486" i="1"/>
  <c r="AZ486" i="1" s="1"/>
  <c r="AW291" i="1"/>
  <c r="AZ291" i="1" s="1"/>
  <c r="AW567" i="1"/>
  <c r="AZ567" i="1" s="1"/>
  <c r="AW311" i="1"/>
  <c r="AZ311" i="1" s="1"/>
  <c r="AX432" i="1"/>
  <c r="AW378" i="1"/>
  <c r="AZ378" i="1" s="1"/>
  <c r="AX429" i="1"/>
  <c r="AX152" i="1"/>
  <c r="AX88" i="1"/>
  <c r="AW249" i="1"/>
  <c r="AZ249" i="1" s="1"/>
  <c r="AX636" i="1"/>
  <c r="AW476" i="1"/>
  <c r="AZ476" i="1" s="1"/>
  <c r="AX304" i="1"/>
  <c r="CD513" i="1"/>
  <c r="CC41" i="1"/>
  <c r="CD730" i="1"/>
  <c r="CD731" i="1"/>
  <c r="CD499" i="1"/>
  <c r="CD598" i="1"/>
  <c r="CB542" i="1"/>
  <c r="CD542" i="1" s="1"/>
  <c r="CD574" i="1"/>
  <c r="AW725" i="1"/>
  <c r="AZ725" i="1" s="1"/>
  <c r="AX542" i="1"/>
  <c r="AW648" i="1"/>
  <c r="AZ648" i="1" s="1"/>
  <c r="AX538" i="1"/>
  <c r="AX546" i="1"/>
  <c r="AX712" i="1"/>
  <c r="AX183" i="1"/>
  <c r="AW152" i="1"/>
  <c r="AZ152" i="1" s="1"/>
  <c r="AW88" i="1"/>
  <c r="AZ88" i="1" s="1"/>
  <c r="AX41" i="1"/>
  <c r="AW33" i="1"/>
  <c r="AZ33" i="1" s="1"/>
  <c r="AW636" i="1"/>
  <c r="AZ636" i="1" s="1"/>
  <c r="AX476" i="1"/>
  <c r="AX659" i="1"/>
  <c r="CD717" i="1"/>
  <c r="AW429" i="1"/>
  <c r="AZ429" i="1" s="1"/>
  <c r="AW706" i="1"/>
  <c r="AZ706" i="1" s="1"/>
  <c r="AX456" i="1"/>
  <c r="AX563" i="1"/>
  <c r="AX317" i="1"/>
  <c r="AW183" i="1"/>
  <c r="AZ183" i="1" s="1"/>
  <c r="AW41" i="1"/>
  <c r="AZ41" i="1" s="1"/>
  <c r="AX105" i="1"/>
  <c r="AX33" i="1"/>
  <c r="AX658" i="1"/>
  <c r="AW34" i="1"/>
  <c r="AZ34" i="1" s="1"/>
  <c r="AX43" i="1"/>
  <c r="CD491" i="1"/>
  <c r="CD443" i="1"/>
  <c r="CD123" i="1"/>
  <c r="CD644" i="1"/>
  <c r="CD596" i="1"/>
  <c r="CD316" i="1"/>
  <c r="CC108" i="1"/>
  <c r="CD375" i="1"/>
  <c r="CD311" i="1"/>
  <c r="CD247" i="1"/>
  <c r="CD183" i="1"/>
  <c r="AX310" i="1"/>
  <c r="AW670" i="1"/>
  <c r="AZ670" i="1" s="1"/>
  <c r="AX375" i="1"/>
  <c r="AW456" i="1"/>
  <c r="AZ456" i="1" s="1"/>
  <c r="AW368" i="1"/>
  <c r="AZ368" i="1" s="1"/>
  <c r="AW317" i="1"/>
  <c r="AZ317" i="1" s="1"/>
  <c r="AX486" i="1"/>
  <c r="AX8" i="1"/>
  <c r="AW105" i="1"/>
  <c r="AZ105" i="1" s="1"/>
  <c r="AX34" i="1"/>
  <c r="AW43" i="1"/>
  <c r="AZ43" i="1" s="1"/>
  <c r="CC416" i="1"/>
  <c r="AW375" i="1"/>
  <c r="AZ375" i="1" s="1"/>
  <c r="AX6" i="1"/>
  <c r="AW8" i="1"/>
  <c r="AZ8" i="1" s="1"/>
  <c r="AX684" i="1"/>
  <c r="AW380" i="1"/>
  <c r="AZ380" i="1" s="1"/>
  <c r="CC716" i="1"/>
  <c r="CD117" i="1"/>
  <c r="AW631" i="1"/>
  <c r="AZ631" i="1" s="1"/>
  <c r="AW650" i="1"/>
  <c r="AZ650" i="1" s="1"/>
  <c r="AW198" i="1"/>
  <c r="AZ198" i="1" s="1"/>
  <c r="AW6" i="1"/>
  <c r="AZ6" i="1" s="1"/>
  <c r="AX31" i="1"/>
  <c r="AX154" i="1"/>
  <c r="AW684" i="1"/>
  <c r="AZ684" i="1" s="1"/>
  <c r="AX380" i="1"/>
  <c r="AX670" i="1"/>
  <c r="AX48" i="1"/>
  <c r="CB71" i="1"/>
  <c r="CD71" i="1" s="1"/>
  <c r="CD667" i="1"/>
  <c r="CC117" i="1"/>
  <c r="CD557" i="1"/>
  <c r="CD22" i="1"/>
  <c r="AW669" i="1"/>
  <c r="AZ669" i="1" s="1"/>
  <c r="AW262" i="1"/>
  <c r="AZ262" i="1" s="1"/>
  <c r="AX520" i="1"/>
  <c r="AW659" i="1"/>
  <c r="AZ659" i="1" s="1"/>
  <c r="AW617" i="1"/>
  <c r="AZ617" i="1" s="1"/>
  <c r="AW330" i="1"/>
  <c r="AZ330" i="1" s="1"/>
  <c r="AX285" i="1"/>
  <c r="AW31" i="1"/>
  <c r="AZ31" i="1" s="1"/>
  <c r="AW154" i="1"/>
  <c r="AZ154" i="1" s="1"/>
  <c r="AX669" i="1"/>
  <c r="AX198" i="1"/>
  <c r="CD705" i="1"/>
  <c r="CD625" i="1"/>
  <c r="CC313" i="1"/>
  <c r="CC257" i="1"/>
  <c r="CD209" i="1"/>
  <c r="CC113" i="1"/>
  <c r="CD714" i="1"/>
  <c r="CD610" i="1"/>
  <c r="CD715" i="1"/>
  <c r="CD283" i="1"/>
  <c r="CD436" i="1"/>
  <c r="CD244" i="1"/>
  <c r="CC100" i="1"/>
  <c r="CD157" i="1"/>
  <c r="CD376" i="1"/>
  <c r="AX439" i="1"/>
  <c r="AW520" i="1"/>
  <c r="AZ520" i="1" s="1"/>
  <c r="AW432" i="1"/>
  <c r="AZ432" i="1" s="1"/>
  <c r="AX330" i="1"/>
  <c r="AW353" i="1"/>
  <c r="AZ353" i="1" s="1"/>
  <c r="AW285" i="1"/>
  <c r="AZ285" i="1" s="1"/>
  <c r="AX374" i="1"/>
  <c r="AX695" i="1"/>
  <c r="AX23" i="1"/>
  <c r="AX368" i="1"/>
  <c r="AX617" i="1"/>
  <c r="AW563" i="1"/>
  <c r="AZ563" i="1" s="1"/>
  <c r="CC727" i="1"/>
  <c r="AW318" i="1"/>
  <c r="AZ318" i="1" s="1"/>
  <c r="AW439" i="1"/>
  <c r="AZ439" i="1" s="1"/>
  <c r="AX353" i="1"/>
  <c r="AW602" i="1"/>
  <c r="AZ602" i="1" s="1"/>
  <c r="AW236" i="1"/>
  <c r="AZ236" i="1" s="1"/>
  <c r="AX134" i="1"/>
  <c r="AW23" i="1"/>
  <c r="AZ23" i="1" s="1"/>
  <c r="AW10" i="1"/>
  <c r="AZ10" i="1" s="1"/>
  <c r="AW28" i="1"/>
  <c r="AZ28" i="1" s="1"/>
  <c r="AW428" i="1"/>
  <c r="AZ428" i="1" s="1"/>
  <c r="CD489" i="1"/>
  <c r="CD305" i="1"/>
  <c r="CC201" i="1"/>
  <c r="CC125" i="1"/>
  <c r="CC600" i="1"/>
  <c r="CD177" i="1"/>
  <c r="CD35" i="1"/>
  <c r="CD212" i="1"/>
  <c r="CD304" i="1"/>
  <c r="CD63" i="1"/>
  <c r="CD464" i="1"/>
  <c r="CC505" i="1"/>
  <c r="CD169" i="1"/>
  <c r="CD81" i="1"/>
  <c r="CD682" i="1"/>
  <c r="CD626" i="1"/>
  <c r="CD573" i="1"/>
  <c r="CC369" i="1"/>
  <c r="CC321" i="1"/>
  <c r="CC121" i="1"/>
  <c r="CD722" i="1"/>
  <c r="CD562" i="1"/>
  <c r="CD394" i="1"/>
  <c r="CD723" i="1"/>
  <c r="CD675" i="1"/>
  <c r="CD531" i="1"/>
  <c r="CD347" i="1"/>
  <c r="CD27" i="1"/>
  <c r="CD548" i="1"/>
  <c r="CD444" i="1"/>
  <c r="CB605" i="1"/>
  <c r="CD605" i="1" s="1"/>
  <c r="CD77" i="1"/>
  <c r="CD678" i="1"/>
  <c r="CD510" i="1"/>
  <c r="CD728" i="1"/>
  <c r="CD280" i="1"/>
  <c r="CD568" i="1"/>
  <c r="CC673" i="1"/>
  <c r="CD545" i="1"/>
  <c r="CD498" i="1"/>
  <c r="CD395" i="1"/>
  <c r="CD109" i="1"/>
  <c r="CD176" i="1"/>
  <c r="CD632" i="1"/>
  <c r="CD497" i="1"/>
  <c r="CD540" i="1"/>
  <c r="CD558" i="1"/>
  <c r="CD446" i="1"/>
  <c r="CB127" i="1"/>
  <c r="CD127" i="1" s="1"/>
  <c r="CD592" i="1"/>
  <c r="CD400" i="1"/>
  <c r="CD665" i="1"/>
  <c r="CC537" i="1"/>
  <c r="CC449" i="1"/>
  <c r="CD427" i="1"/>
  <c r="CD484" i="1"/>
  <c r="CB576" i="1"/>
  <c r="CD576" i="1" s="1"/>
  <c r="CD80" i="1"/>
  <c r="CC194" i="1"/>
  <c r="CC707" i="1"/>
  <c r="CD538" i="1"/>
  <c r="CD378" i="1"/>
  <c r="CD130" i="1"/>
  <c r="CD10" i="1"/>
  <c r="CD107" i="1"/>
  <c r="CD716" i="1"/>
  <c r="CD572" i="1"/>
  <c r="CD476" i="1"/>
  <c r="CD428" i="1"/>
  <c r="CD28" i="1"/>
  <c r="CD45" i="1"/>
  <c r="CD654" i="1"/>
  <c r="CD430" i="1"/>
  <c r="CD697" i="1"/>
  <c r="CD569" i="1"/>
  <c r="CD441" i="1"/>
  <c r="CC57" i="1"/>
  <c r="CC380" i="1"/>
  <c r="CD525" i="1"/>
  <c r="CD285" i="1"/>
  <c r="CD295" i="1"/>
  <c r="CD231" i="1"/>
  <c r="CD167" i="1"/>
  <c r="CC145" i="1"/>
  <c r="CD17" i="1"/>
  <c r="CD650" i="1"/>
  <c r="CC594" i="1"/>
  <c r="CD530" i="1"/>
  <c r="CD322" i="1"/>
  <c r="CD274" i="1"/>
  <c r="CD699" i="1"/>
  <c r="CD555" i="1"/>
  <c r="CD379" i="1"/>
  <c r="CD323" i="1"/>
  <c r="CD99" i="1"/>
  <c r="CD51" i="1"/>
  <c r="CD668" i="1"/>
  <c r="CD420" i="1"/>
  <c r="CD228" i="1"/>
  <c r="CD132" i="1"/>
  <c r="CD84" i="1"/>
  <c r="CC20" i="1"/>
  <c r="CD29" i="1"/>
  <c r="CD422" i="1"/>
  <c r="CB303" i="1"/>
  <c r="CD303" i="1" s="1"/>
  <c r="CD528" i="1"/>
  <c r="CD336" i="1"/>
  <c r="CC468" i="1"/>
  <c r="CD393" i="1"/>
  <c r="CD289" i="1"/>
  <c r="CD185" i="1"/>
  <c r="CD642" i="1"/>
  <c r="CD410" i="1"/>
  <c r="CD547" i="1"/>
  <c r="CD459" i="1"/>
  <c r="CD411" i="1"/>
  <c r="CD91" i="1"/>
  <c r="CD660" i="1"/>
  <c r="CD564" i="1"/>
  <c r="CD220" i="1"/>
  <c r="CD124" i="1"/>
  <c r="CC76" i="1"/>
  <c r="CD12" i="1"/>
  <c r="CD13" i="1"/>
  <c r="CD590" i="1"/>
  <c r="CD414" i="1"/>
  <c r="CD310" i="1"/>
  <c r="CD112" i="1"/>
  <c r="CD504" i="1"/>
  <c r="CD288" i="1"/>
  <c r="CC56" i="1"/>
  <c r="CD96" i="1"/>
  <c r="CD656" i="1"/>
  <c r="CC433" i="1"/>
  <c r="CD337" i="1"/>
  <c r="CD233" i="1"/>
  <c r="CD522" i="1"/>
  <c r="CD276" i="1"/>
  <c r="CC182" i="1"/>
  <c r="CD8" i="1"/>
  <c r="CC170" i="1"/>
  <c r="CD582" i="1"/>
  <c r="CD358" i="1"/>
  <c r="AX349" i="1"/>
  <c r="BU349" i="1"/>
  <c r="CA349" i="1" s="1"/>
  <c r="AW277" i="1"/>
  <c r="AZ277" i="1" s="1"/>
  <c r="BU277" i="1"/>
  <c r="CA277" i="1" s="1"/>
  <c r="AW213" i="1"/>
  <c r="AZ213" i="1" s="1"/>
  <c r="BU213" i="1"/>
  <c r="CA213" i="1" s="1"/>
  <c r="AW30" i="1"/>
  <c r="AZ30" i="1" s="1"/>
  <c r="BW30" i="1"/>
  <c r="CA30" i="1" s="1"/>
  <c r="CC641" i="1"/>
  <c r="CB186" i="1"/>
  <c r="CD186" i="1" s="1"/>
  <c r="CB681" i="1"/>
  <c r="CD681" i="1" s="1"/>
  <c r="CB561" i="1"/>
  <c r="CD561" i="1" s="1"/>
  <c r="CB494" i="1"/>
  <c r="CD494" i="1" s="1"/>
  <c r="CB345" i="1"/>
  <c r="CD345" i="1" s="1"/>
  <c r="CB729" i="1"/>
  <c r="CD729" i="1" s="1"/>
  <c r="CB210" i="1"/>
  <c r="CD210" i="1" s="1"/>
  <c r="CB354" i="1"/>
  <c r="CD354" i="1" s="1"/>
  <c r="CB265" i="1"/>
  <c r="CD265" i="1" s="1"/>
  <c r="CB122" i="1"/>
  <c r="CD122" i="1" s="1"/>
  <c r="CB698" i="1"/>
  <c r="CD698" i="1" s="1"/>
  <c r="CB658" i="1"/>
  <c r="CD658" i="1" s="1"/>
  <c r="CB306" i="1"/>
  <c r="CD306" i="1" s="1"/>
  <c r="CB114" i="1"/>
  <c r="CD114" i="1" s="1"/>
  <c r="CB637" i="1"/>
  <c r="CD637" i="1" s="1"/>
  <c r="CB419" i="1"/>
  <c r="CD419" i="1" s="1"/>
  <c r="CB707" i="1"/>
  <c r="CD707" i="1" s="1"/>
  <c r="CB235" i="1"/>
  <c r="CD235" i="1" s="1"/>
  <c r="CB83" i="1"/>
  <c r="CD83" i="1" s="1"/>
  <c r="CB516" i="1"/>
  <c r="CD516" i="1" s="1"/>
  <c r="AX493" i="1"/>
  <c r="BU493" i="1"/>
  <c r="CA493" i="1" s="1"/>
  <c r="AX21" i="1"/>
  <c r="BU21" i="1"/>
  <c r="CA21" i="1" s="1"/>
  <c r="CB362" i="1"/>
  <c r="CD362" i="1" s="1"/>
  <c r="CB222" i="1"/>
  <c r="CD222" i="1" s="1"/>
  <c r="CB593" i="1"/>
  <c r="CD593" i="1" s="1"/>
  <c r="CB433" i="1"/>
  <c r="CD433" i="1" s="1"/>
  <c r="CB298" i="1"/>
  <c r="CD298" i="1" s="1"/>
  <c r="CB257" i="1"/>
  <c r="CD257" i="1" s="1"/>
  <c r="CB113" i="1"/>
  <c r="CD113" i="1" s="1"/>
  <c r="CB371" i="1"/>
  <c r="CD371" i="1" s="1"/>
  <c r="CB507" i="1"/>
  <c r="CD507" i="1" s="1"/>
  <c r="CB227" i="1"/>
  <c r="CD227" i="1" s="1"/>
  <c r="CB356" i="1"/>
  <c r="CD356" i="1" s="1"/>
  <c r="CB36" i="1"/>
  <c r="CD36" i="1" s="1"/>
  <c r="AW437" i="1"/>
  <c r="AZ437" i="1" s="1"/>
  <c r="BU437" i="1"/>
  <c r="CA437" i="1" s="1"/>
  <c r="AW205" i="1"/>
  <c r="AZ205" i="1" s="1"/>
  <c r="BU205" i="1"/>
  <c r="CA205" i="1" s="1"/>
  <c r="AX149" i="1"/>
  <c r="BU149" i="1"/>
  <c r="CA149" i="1" s="1"/>
  <c r="CD633" i="1"/>
  <c r="CB203" i="1"/>
  <c r="CD203" i="1" s="1"/>
  <c r="CB361" i="1"/>
  <c r="CD361" i="1" s="1"/>
  <c r="CB529" i="1"/>
  <c r="CD529" i="1" s="1"/>
  <c r="CB388" i="1"/>
  <c r="CD388" i="1" s="1"/>
  <c r="CB553" i="1"/>
  <c r="CD553" i="1" s="1"/>
  <c r="CB290" i="1"/>
  <c r="CD290" i="1" s="1"/>
  <c r="CB106" i="1"/>
  <c r="CD106" i="1" s="1"/>
  <c r="CB50" i="1"/>
  <c r="CD50" i="1" s="1"/>
  <c r="CB145" i="1"/>
  <c r="CD145" i="1" s="1"/>
  <c r="CB180" i="1"/>
  <c r="CD180" i="1" s="1"/>
  <c r="CB618" i="1"/>
  <c r="CD618" i="1" s="1"/>
  <c r="CB586" i="1"/>
  <c r="CD586" i="1" s="1"/>
  <c r="CB554" i="1"/>
  <c r="CD554" i="1" s="1"/>
  <c r="CB490" i="1"/>
  <c r="CD490" i="1" s="1"/>
  <c r="CB458" i="1"/>
  <c r="CD458" i="1" s="1"/>
  <c r="CB426" i="1"/>
  <c r="CD426" i="1" s="1"/>
  <c r="CB90" i="1"/>
  <c r="CD90" i="1" s="1"/>
  <c r="CB635" i="1"/>
  <c r="CD635" i="1" s="1"/>
  <c r="CB500" i="1"/>
  <c r="CD500" i="1" s="1"/>
  <c r="AX333" i="1"/>
  <c r="BU333" i="1"/>
  <c r="CA333" i="1" s="1"/>
  <c r="CB601" i="1"/>
  <c r="CD601" i="1" s="1"/>
  <c r="CB537" i="1"/>
  <c r="CD537" i="1" s="1"/>
  <c r="CB281" i="1"/>
  <c r="CD281" i="1" s="1"/>
  <c r="CB457" i="1"/>
  <c r="CD457" i="1" s="1"/>
  <c r="CB413" i="1"/>
  <c r="CD413" i="1" s="1"/>
  <c r="CB651" i="1"/>
  <c r="CD651" i="1" s="1"/>
  <c r="CC721" i="1"/>
  <c r="CB66" i="1"/>
  <c r="CD66" i="1" s="1"/>
  <c r="CC393" i="1"/>
  <c r="CB241" i="1"/>
  <c r="CD241" i="1" s="1"/>
  <c r="CB25" i="1"/>
  <c r="CD25" i="1" s="1"/>
  <c r="CB250" i="1"/>
  <c r="CD250" i="1" s="1"/>
  <c r="CB20" i="1"/>
  <c r="CD20" i="1" s="1"/>
  <c r="AX477" i="1"/>
  <c r="BU477" i="1"/>
  <c r="CA477" i="1" s="1"/>
  <c r="AX141" i="1"/>
  <c r="BU141" i="1"/>
  <c r="CA141" i="1" s="1"/>
  <c r="CB321" i="1"/>
  <c r="CD321" i="1" s="1"/>
  <c r="CB284" i="1"/>
  <c r="CD284" i="1" s="1"/>
  <c r="CB313" i="1"/>
  <c r="CD313" i="1" s="1"/>
  <c r="CB673" i="1"/>
  <c r="CD673" i="1" s="1"/>
  <c r="CB266" i="1"/>
  <c r="CD266" i="1" s="1"/>
  <c r="CB242" i="1"/>
  <c r="CD242" i="1" s="1"/>
  <c r="CB386" i="1"/>
  <c r="CD386" i="1" s="1"/>
  <c r="CB282" i="1"/>
  <c r="CD282" i="1" s="1"/>
  <c r="CB591" i="1"/>
  <c r="CD591" i="1" s="1"/>
  <c r="CB339" i="1"/>
  <c r="CD339" i="1" s="1"/>
  <c r="CB43" i="1"/>
  <c r="CD43" i="1" s="1"/>
  <c r="CB70" i="1"/>
  <c r="CD70" i="1" s="1"/>
  <c r="CD324" i="1"/>
  <c r="CB319" i="1"/>
  <c r="CD319" i="1" s="1"/>
  <c r="CB187" i="1"/>
  <c r="CD187" i="1" s="1"/>
  <c r="CB329" i="1"/>
  <c r="CD329" i="1" s="1"/>
  <c r="CB236" i="1"/>
  <c r="CD236" i="1" s="1"/>
  <c r="CD15" i="1"/>
  <c r="CB179" i="1"/>
  <c r="CD179" i="1" s="1"/>
  <c r="CB369" i="1"/>
  <c r="CD369" i="1" s="1"/>
  <c r="CB105" i="1"/>
  <c r="CD105" i="1" s="1"/>
  <c r="CB73" i="1"/>
  <c r="CD73" i="1" s="1"/>
  <c r="CB202" i="1"/>
  <c r="CD202" i="1" s="1"/>
  <c r="CB628" i="1"/>
  <c r="CD628" i="1" s="1"/>
  <c r="CB468" i="1"/>
  <c r="CD468" i="1" s="1"/>
  <c r="AW197" i="1"/>
  <c r="AZ197" i="1" s="1"/>
  <c r="BU197" i="1"/>
  <c r="CA197" i="1" s="1"/>
  <c r="AX110" i="1"/>
  <c r="BW110" i="1"/>
  <c r="CB346" i="1"/>
  <c r="CD346" i="1" s="1"/>
  <c r="CB65" i="1"/>
  <c r="CD65" i="1" s="1"/>
  <c r="CB218" i="1"/>
  <c r="CD218" i="1" s="1"/>
  <c r="CB204" i="1"/>
  <c r="CD204" i="1" s="1"/>
  <c r="CB41" i="1"/>
  <c r="CD41" i="1" s="1"/>
  <c r="CB201" i="1"/>
  <c r="CD201" i="1" s="1"/>
  <c r="CB137" i="1"/>
  <c r="CD137" i="1" s="1"/>
  <c r="CB546" i="1"/>
  <c r="CD546" i="1" s="1"/>
  <c r="CB514" i="1"/>
  <c r="CD514" i="1" s="1"/>
  <c r="CB482" i="1"/>
  <c r="CD482" i="1" s="1"/>
  <c r="CB418" i="1"/>
  <c r="CD418" i="1" s="1"/>
  <c r="CB338" i="1"/>
  <c r="CD338" i="1" s="1"/>
  <c r="CB403" i="1"/>
  <c r="CD403" i="1" s="1"/>
  <c r="CB595" i="1"/>
  <c r="CD595" i="1" s="1"/>
  <c r="CD467" i="1"/>
  <c r="CB171" i="1"/>
  <c r="CD171" i="1" s="1"/>
  <c r="CB452" i="1"/>
  <c r="CD452" i="1" s="1"/>
  <c r="CB308" i="1"/>
  <c r="CD308" i="1" s="1"/>
  <c r="AW549" i="1"/>
  <c r="AZ549" i="1" s="1"/>
  <c r="BU549" i="1"/>
  <c r="CA549" i="1" s="1"/>
  <c r="AW469" i="1"/>
  <c r="AZ469" i="1" s="1"/>
  <c r="BU469" i="1"/>
  <c r="CA469" i="1" s="1"/>
  <c r="AW325" i="1"/>
  <c r="AZ325" i="1" s="1"/>
  <c r="BU325" i="1"/>
  <c r="CA325" i="1" s="1"/>
  <c r="AW133" i="1"/>
  <c r="AZ133" i="1" s="1"/>
  <c r="BU133" i="1"/>
  <c r="CA133" i="1" s="1"/>
  <c r="AW102" i="1"/>
  <c r="AZ102" i="1" s="1"/>
  <c r="BW102" i="1"/>
  <c r="CA102" i="1" s="1"/>
  <c r="CC409" i="1"/>
  <c r="CB409" i="1"/>
  <c r="CD409" i="1" s="1"/>
  <c r="CD505" i="1"/>
  <c r="CB297" i="1"/>
  <c r="CD297" i="1" s="1"/>
  <c r="CB60" i="1"/>
  <c r="CD60" i="1" s="1"/>
  <c r="CB372" i="1"/>
  <c r="CD372" i="1" s="1"/>
  <c r="CB585" i="1"/>
  <c r="CD585" i="1" s="1"/>
  <c r="CB353" i="1"/>
  <c r="CD353" i="1" s="1"/>
  <c r="CB193" i="1"/>
  <c r="CD193" i="1" s="1"/>
  <c r="CB315" i="1"/>
  <c r="CD315" i="1" s="1"/>
  <c r="CB612" i="1"/>
  <c r="CD612" i="1" s="1"/>
  <c r="CB273" i="1"/>
  <c r="CD273" i="1" s="1"/>
  <c r="AW189" i="1"/>
  <c r="AZ189" i="1" s="1"/>
  <c r="BU189" i="1"/>
  <c r="CA189" i="1" s="1"/>
  <c r="AW94" i="1"/>
  <c r="AZ94" i="1" s="1"/>
  <c r="BW94" i="1"/>
  <c r="CB523" i="1"/>
  <c r="CD523" i="1" s="1"/>
  <c r="CB139" i="1"/>
  <c r="CD139" i="1" s="1"/>
  <c r="CB194" i="1"/>
  <c r="CD194" i="1" s="1"/>
  <c r="CB234" i="1"/>
  <c r="CD234" i="1" s="1"/>
  <c r="CB34" i="1"/>
  <c r="CD34" i="1" s="1"/>
  <c r="CB674" i="1"/>
  <c r="CD674" i="1" s="1"/>
  <c r="CB258" i="1"/>
  <c r="CD258" i="1" s="1"/>
  <c r="CB148" i="1"/>
  <c r="CD148" i="1" s="1"/>
  <c r="CB579" i="1"/>
  <c r="CD579" i="1" s="1"/>
  <c r="CB307" i="1"/>
  <c r="CD307" i="1" s="1"/>
  <c r="AW541" i="1"/>
  <c r="AZ541" i="1" s="1"/>
  <c r="BU541" i="1"/>
  <c r="CA541" i="1" s="1"/>
  <c r="AW461" i="1"/>
  <c r="AZ461" i="1" s="1"/>
  <c r="BU461" i="1"/>
  <c r="CA461" i="1" s="1"/>
  <c r="AW101" i="1"/>
  <c r="AZ101" i="1" s="1"/>
  <c r="BU101" i="1"/>
  <c r="CA101" i="1" s="1"/>
  <c r="CB396" i="1"/>
  <c r="CD396" i="1" s="1"/>
  <c r="CB641" i="1"/>
  <c r="CD641" i="1" s="1"/>
  <c r="CB57" i="1"/>
  <c r="CD57" i="1" s="1"/>
  <c r="CB243" i="1"/>
  <c r="CD243" i="1" s="1"/>
  <c r="CB154" i="1"/>
  <c r="CD154" i="1" s="1"/>
  <c r="CB571" i="1"/>
  <c r="CD571" i="1" s="1"/>
  <c r="AW373" i="1"/>
  <c r="AZ373" i="1" s="1"/>
  <c r="BU373" i="1"/>
  <c r="CA373" i="1" s="1"/>
  <c r="AW237" i="1"/>
  <c r="AZ237" i="1" s="1"/>
  <c r="BU237" i="1"/>
  <c r="CA237" i="1" s="1"/>
  <c r="AW70" i="1"/>
  <c r="AZ70" i="1" s="1"/>
  <c r="BW70" i="1"/>
  <c r="CB261" i="1"/>
  <c r="CD261" i="1" s="1"/>
  <c r="CB108" i="1"/>
  <c r="CD108" i="1" s="1"/>
  <c r="CB401" i="1"/>
  <c r="CD401" i="1" s="1"/>
  <c r="CD645" i="1"/>
  <c r="CB161" i="1"/>
  <c r="CD161" i="1" s="1"/>
  <c r="CB26" i="1"/>
  <c r="CD26" i="1" s="1"/>
  <c r="CB634" i="1"/>
  <c r="CD634" i="1" s="1"/>
  <c r="CB602" i="1"/>
  <c r="CD602" i="1" s="1"/>
  <c r="CB506" i="1"/>
  <c r="CD506" i="1" s="1"/>
  <c r="CB442" i="1"/>
  <c r="CD442" i="1" s="1"/>
  <c r="CD680" i="1"/>
  <c r="CB54" i="1"/>
  <c r="CD54" i="1" s="1"/>
  <c r="AW309" i="1"/>
  <c r="AZ309" i="1" s="1"/>
  <c r="BU309" i="1"/>
  <c r="CA309" i="1" s="1"/>
  <c r="AX62" i="1"/>
  <c r="BW62" i="1"/>
  <c r="CB330" i="1"/>
  <c r="CD330" i="1" s="1"/>
  <c r="CB609" i="1"/>
  <c r="CD609" i="1" s="1"/>
  <c r="CB473" i="1"/>
  <c r="CD473" i="1" s="1"/>
  <c r="CC564" i="1"/>
  <c r="CB82" i="1"/>
  <c r="CD82" i="1" s="1"/>
  <c r="CB370" i="1"/>
  <c r="CD370" i="1" s="1"/>
  <c r="CD312" i="1"/>
  <c r="CB100" i="1"/>
  <c r="CD100" i="1" s="1"/>
  <c r="AX365" i="1"/>
  <c r="BU365" i="1"/>
  <c r="CA365" i="1" s="1"/>
  <c r="AW173" i="1"/>
  <c r="AZ173" i="1" s="1"/>
  <c r="BU173" i="1"/>
  <c r="CA173" i="1" s="1"/>
  <c r="AW69" i="1"/>
  <c r="AZ69" i="1" s="1"/>
  <c r="BU69" i="1"/>
  <c r="CA69" i="1" s="1"/>
  <c r="AW54" i="1"/>
  <c r="AZ54" i="1" s="1"/>
  <c r="BW54" i="1"/>
  <c r="AX677" i="1"/>
  <c r="BU677" i="1"/>
  <c r="CA677" i="1" s="1"/>
  <c r="CD521" i="1"/>
  <c r="CC697" i="1"/>
  <c r="CB170" i="1"/>
  <c r="CD170" i="1" s="1"/>
  <c r="CB226" i="1"/>
  <c r="CD226" i="1" s="1"/>
  <c r="CB146" i="1"/>
  <c r="CD146" i="1" s="1"/>
  <c r="CB178" i="1"/>
  <c r="CD178" i="1" s="1"/>
  <c r="CD666" i="1"/>
  <c r="CB314" i="1"/>
  <c r="CD314" i="1" s="1"/>
  <c r="CB111" i="1"/>
  <c r="CD111" i="1" s="1"/>
  <c r="AX453" i="1"/>
  <c r="BU453" i="1"/>
  <c r="CA453" i="1" s="1"/>
  <c r="AW301" i="1"/>
  <c r="AZ301" i="1" s="1"/>
  <c r="BU301" i="1"/>
  <c r="CA301" i="1" s="1"/>
  <c r="AW221" i="1"/>
  <c r="AZ221" i="1" s="1"/>
  <c r="BU221" i="1"/>
  <c r="CA221" i="1" s="1"/>
  <c r="AX709" i="1"/>
  <c r="BU709" i="1"/>
  <c r="CA709" i="1" s="1"/>
  <c r="CD649" i="1"/>
  <c r="CB253" i="1"/>
  <c r="CD253" i="1" s="1"/>
  <c r="CB121" i="1"/>
  <c r="CD121" i="1" s="1"/>
  <c r="CB89" i="1"/>
  <c r="CD89" i="1" s="1"/>
  <c r="CB402" i="1"/>
  <c r="CD402" i="1" s="1"/>
  <c r="AW357" i="1"/>
  <c r="AZ357" i="1" s="1"/>
  <c r="BU357" i="1"/>
  <c r="CA357" i="1" s="1"/>
  <c r="AW37" i="1"/>
  <c r="AZ37" i="1" s="1"/>
  <c r="BU37" i="1"/>
  <c r="CA37" i="1" s="1"/>
  <c r="CB689" i="1"/>
  <c r="CD689" i="1" s="1"/>
  <c r="CD104" i="1"/>
  <c r="CB153" i="1"/>
  <c r="CD153" i="1" s="1"/>
  <c r="CB594" i="1"/>
  <c r="CD594" i="1" s="1"/>
  <c r="CC562" i="1"/>
  <c r="CC498" i="1"/>
  <c r="CB639" i="1"/>
  <c r="CD639" i="1" s="1"/>
  <c r="AX509" i="1"/>
  <c r="BU509" i="1"/>
  <c r="CA509" i="1" s="1"/>
  <c r="AX445" i="1"/>
  <c r="BU445" i="1"/>
  <c r="CA445" i="1" s="1"/>
  <c r="AW165" i="1"/>
  <c r="AZ165" i="1" s="1"/>
  <c r="BU165" i="1"/>
  <c r="CA165" i="1" s="1"/>
  <c r="AW38" i="1"/>
  <c r="AZ38" i="1" s="1"/>
  <c r="BW38" i="1"/>
  <c r="CA38" i="1" s="1"/>
  <c r="AX357" i="1"/>
  <c r="AW445" i="1"/>
  <c r="AZ445" i="1" s="1"/>
  <c r="AX437" i="1"/>
  <c r="AW677" i="1"/>
  <c r="AZ677" i="1" s="1"/>
  <c r="AW453" i="1"/>
  <c r="AZ453" i="1" s="1"/>
  <c r="AW365" i="1"/>
  <c r="AZ365" i="1" s="1"/>
  <c r="AX461" i="1"/>
  <c r="AX213" i="1"/>
  <c r="AW149" i="1"/>
  <c r="AZ149" i="1" s="1"/>
  <c r="AW21" i="1"/>
  <c r="AZ21" i="1" s="1"/>
  <c r="AX70" i="1"/>
  <c r="AX30" i="1"/>
  <c r="AX277" i="1"/>
  <c r="AX205" i="1"/>
  <c r="AW141" i="1"/>
  <c r="AZ141" i="1" s="1"/>
  <c r="AW110" i="1"/>
  <c r="AZ110" i="1" s="1"/>
  <c r="AW349" i="1"/>
  <c r="AZ349" i="1" s="1"/>
  <c r="AX133" i="1"/>
  <c r="AX69" i="1"/>
  <c r="AW62" i="1"/>
  <c r="AZ62" i="1" s="1"/>
  <c r="AX261" i="1"/>
  <c r="AX197" i="1"/>
  <c r="AW709" i="1"/>
  <c r="AZ709" i="1" s="1"/>
  <c r="AW509" i="1"/>
  <c r="AZ509" i="1" s="1"/>
  <c r="AW261" i="1"/>
  <c r="AZ261" i="1" s="1"/>
  <c r="AX102" i="1"/>
  <c r="AW333" i="1"/>
  <c r="AZ333" i="1" s="1"/>
  <c r="AX189" i="1"/>
  <c r="AX54" i="1"/>
  <c r="AX325" i="1"/>
  <c r="AW493" i="1"/>
  <c r="AZ493" i="1" s="1"/>
  <c r="AX309" i="1"/>
  <c r="AX94" i="1"/>
  <c r="AW46" i="1"/>
  <c r="AZ46" i="1" s="1"/>
  <c r="AX237" i="1"/>
  <c r="AX173" i="1"/>
  <c r="AX46" i="1"/>
  <c r="AW477" i="1"/>
  <c r="AZ477" i="1" s="1"/>
  <c r="AX301" i="1"/>
  <c r="AX101" i="1"/>
  <c r="AX37" i="1"/>
  <c r="AX469" i="1"/>
  <c r="AX165" i="1"/>
  <c r="AX38" i="1"/>
  <c r="AX549" i="1"/>
  <c r="AX541" i="1"/>
  <c r="AX373" i="1"/>
  <c r="AX221" i="1"/>
  <c r="CA110" i="1" l="1"/>
  <c r="CC110" i="1" s="1"/>
  <c r="CC102" i="1"/>
  <c r="CC38" i="1"/>
  <c r="CA94" i="1"/>
  <c r="CC94" i="1" s="1"/>
  <c r="CC30" i="1"/>
  <c r="CA62" i="1"/>
  <c r="CC62" i="1" s="1"/>
  <c r="CA54" i="1"/>
  <c r="CC54" i="1" s="1"/>
  <c r="CA70" i="1"/>
  <c r="CC70" i="1" s="1"/>
  <c r="CC133" i="1"/>
  <c r="CB133" i="1"/>
  <c r="CD133" i="1" s="1"/>
  <c r="CB437" i="1"/>
  <c r="CD437" i="1" s="1"/>
  <c r="CC437" i="1"/>
  <c r="CB221" i="1"/>
  <c r="CD221" i="1" s="1"/>
  <c r="CC221" i="1"/>
  <c r="CC101" i="1"/>
  <c r="CB101" i="1"/>
  <c r="CD101" i="1" s="1"/>
  <c r="CB165" i="1"/>
  <c r="CD165" i="1" s="1"/>
  <c r="CC165" i="1"/>
  <c r="CB325" i="1"/>
  <c r="CD325" i="1" s="1"/>
  <c r="CC325" i="1"/>
  <c r="CB37" i="1"/>
  <c r="CD37" i="1" s="1"/>
  <c r="CC37" i="1"/>
  <c r="CB301" i="1"/>
  <c r="CD301" i="1" s="1"/>
  <c r="CC301" i="1"/>
  <c r="CB461" i="1"/>
  <c r="CD461" i="1" s="1"/>
  <c r="CC461" i="1"/>
  <c r="CC445" i="1"/>
  <c r="CB445" i="1"/>
  <c r="CD445" i="1" s="1"/>
  <c r="CC469" i="1"/>
  <c r="CB469" i="1"/>
  <c r="CD469" i="1" s="1"/>
  <c r="CB357" i="1"/>
  <c r="CD357" i="1" s="1"/>
  <c r="CC357" i="1"/>
  <c r="CC453" i="1"/>
  <c r="CB453" i="1"/>
  <c r="CD453" i="1" s="1"/>
  <c r="CB677" i="1"/>
  <c r="CD677" i="1" s="1"/>
  <c r="CC677" i="1"/>
  <c r="CC541" i="1"/>
  <c r="CB541" i="1"/>
  <c r="CD541" i="1" s="1"/>
  <c r="CB509" i="1"/>
  <c r="CD509" i="1" s="1"/>
  <c r="CC509" i="1"/>
  <c r="CB549" i="1"/>
  <c r="CD549" i="1" s="1"/>
  <c r="CC549" i="1"/>
  <c r="CB213" i="1"/>
  <c r="CD213" i="1" s="1"/>
  <c r="CC213" i="1"/>
  <c r="CC69" i="1"/>
  <c r="CB69" i="1"/>
  <c r="CD69" i="1" s="1"/>
  <c r="CB197" i="1"/>
  <c r="CD197" i="1" s="1"/>
  <c r="CC197" i="1"/>
  <c r="CC237" i="1"/>
  <c r="CB237" i="1"/>
  <c r="CD237" i="1" s="1"/>
  <c r="CB333" i="1"/>
  <c r="CD333" i="1" s="1"/>
  <c r="CC333" i="1"/>
  <c r="CC277" i="1"/>
  <c r="CB277" i="1"/>
  <c r="CD277" i="1" s="1"/>
  <c r="CC173" i="1"/>
  <c r="CB173" i="1"/>
  <c r="CD173" i="1" s="1"/>
  <c r="CB189" i="1"/>
  <c r="CD189" i="1" s="1"/>
  <c r="CC189" i="1"/>
  <c r="CB373" i="1"/>
  <c r="CD373" i="1" s="1"/>
  <c r="CC373" i="1"/>
  <c r="CC141" i="1"/>
  <c r="CB141" i="1"/>
  <c r="CD141" i="1" s="1"/>
  <c r="CC149" i="1"/>
  <c r="CB149" i="1"/>
  <c r="CD149" i="1" s="1"/>
  <c r="CC349" i="1"/>
  <c r="CB349" i="1"/>
  <c r="CD349" i="1" s="1"/>
  <c r="CB365" i="1"/>
  <c r="CD365" i="1" s="1"/>
  <c r="CC365" i="1"/>
  <c r="CC21" i="1"/>
  <c r="CB21" i="1"/>
  <c r="CD21" i="1" s="1"/>
  <c r="CB477" i="1"/>
  <c r="CD477" i="1" s="1"/>
  <c r="CC477" i="1"/>
  <c r="CC205" i="1"/>
  <c r="CB205" i="1"/>
  <c r="CD205" i="1" s="1"/>
  <c r="CC709" i="1"/>
  <c r="CB709" i="1"/>
  <c r="CD709" i="1" s="1"/>
  <c r="CB309" i="1"/>
  <c r="CD309" i="1" s="1"/>
  <c r="CC309" i="1"/>
  <c r="CC493" i="1"/>
  <c r="CB493" i="1"/>
  <c r="CD493" i="1" s="1"/>
</calcChain>
</file>

<file path=xl/sharedStrings.xml><?xml version="1.0" encoding="utf-8"?>
<sst xmlns="http://schemas.openxmlformats.org/spreadsheetml/2006/main" count="1540" uniqueCount="483">
  <si>
    <t>Прибирання прибудинкової території</t>
  </si>
  <si>
    <t>Прибирання сходових кліток</t>
  </si>
  <si>
    <t>Витрати з вивезення та знешкодження твердих побутових, великогабаритних, рідких відходів</t>
  </si>
  <si>
    <t>Прибирання підвалу, технічних поверхів та покрівлі</t>
  </si>
  <si>
    <t>Технічне обслуговування ліфтів</t>
  </si>
  <si>
    <t>Обслуговування систем диспетчеризації</t>
  </si>
  <si>
    <t xml:space="preserve">Технічне обслуговування внутрішньобудинкових систем 
гарячого водопостачання, холодного водопостачання, водовідведення, централізованого опалення та зливової каналізації </t>
  </si>
  <si>
    <t>Дератизація</t>
  </si>
  <si>
    <t>Дезінсекція</t>
  </si>
  <si>
    <t>Обслуговування димових та вентиляційних каналів</t>
  </si>
  <si>
    <t>Технічне обслуговування та поточний ремонт мереж електропостачання та електрообладнання, систем протипожежної автоматики та димовидалення, а також інших внутрішньобудинкових інженерних систем у разі їх наявності</t>
  </si>
  <si>
    <t>Поточний ремонт конструктивних елементів, внутрішньобудинкових систем гарячого і холодного водопостачання, водовідведення, централізованого опалення та зливової каналізації і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</t>
  </si>
  <si>
    <t>Поливання дворів, клумб і газонів</t>
  </si>
  <si>
    <t>Прибирання і вивезення снігу, посипання частини прибудинкової території, призначеної для проходу та проїзду, 
протиожеледними сумішами</t>
  </si>
  <si>
    <t>Експлуатація номерних знаків на будинках</t>
  </si>
  <si>
    <t>Освітлення місць загального користування і підвалів та 
підкачування води</t>
  </si>
  <si>
    <t>Енергопостачання ліфтів</t>
  </si>
  <si>
    <t>Тариф без ПДВ і прибутку</t>
  </si>
  <si>
    <t>Тариф з ПДВ і прибутком</t>
  </si>
  <si>
    <t>Порядкова нумерація по району</t>
  </si>
  <si>
    <t xml:space="preserve">Назва вулиці (бульвару, провулку, проспекту, площі, узвозу та ін.) </t>
  </si>
  <si>
    <t>Номер будинку</t>
  </si>
  <si>
    <t>вул. Андріївська</t>
  </si>
  <si>
    <t>8-12</t>
  </si>
  <si>
    <t>9-а</t>
  </si>
  <si>
    <t>11/7-а</t>
  </si>
  <si>
    <t>вул. Бестужева Олександра</t>
  </si>
  <si>
    <t>32</t>
  </si>
  <si>
    <t>вул. Бондарська</t>
  </si>
  <si>
    <t>3</t>
  </si>
  <si>
    <t>вул. Борисоглібська</t>
  </si>
  <si>
    <t>4-а</t>
  </si>
  <si>
    <t>8/13-а</t>
  </si>
  <si>
    <t>9/15-а</t>
  </si>
  <si>
    <t>16-а</t>
  </si>
  <si>
    <t>16-б</t>
  </si>
  <si>
    <t>16-в</t>
  </si>
  <si>
    <t>17/1-а</t>
  </si>
  <si>
    <t>вул. Боричів Тік</t>
  </si>
  <si>
    <t>30</t>
  </si>
  <si>
    <t>вул. Братська</t>
  </si>
  <si>
    <t>3-а</t>
  </si>
  <si>
    <t>4</t>
  </si>
  <si>
    <t>5-а</t>
  </si>
  <si>
    <t>10</t>
  </si>
  <si>
    <t>вул. Валківська</t>
  </si>
  <si>
    <t>3/1</t>
  </si>
  <si>
    <t>5</t>
  </si>
  <si>
    <t>вул. Введенська</t>
  </si>
  <si>
    <t>"</t>
  </si>
  <si>
    <t>6-а</t>
  </si>
  <si>
    <t>7/9</t>
  </si>
  <si>
    <t>15-а</t>
  </si>
  <si>
    <t>25</t>
  </si>
  <si>
    <t>26</t>
  </si>
  <si>
    <t>42</t>
  </si>
  <si>
    <t>вул. Верболозна</t>
  </si>
  <si>
    <t>37</t>
  </si>
  <si>
    <t>вул. Верхній Вал</t>
  </si>
  <si>
    <t>40-а</t>
  </si>
  <si>
    <t>40-б</t>
  </si>
  <si>
    <t>40-в</t>
  </si>
  <si>
    <t>44</t>
  </si>
  <si>
    <t>48/28-а</t>
  </si>
  <si>
    <t>48/28-б</t>
  </si>
  <si>
    <t>50-а</t>
  </si>
  <si>
    <t>50-б</t>
  </si>
  <si>
    <t>52-в</t>
  </si>
  <si>
    <t>54/23</t>
  </si>
  <si>
    <t>62</t>
  </si>
  <si>
    <t>вул. Вишгородська</t>
  </si>
  <si>
    <t>29</t>
  </si>
  <si>
    <t>31</t>
  </si>
  <si>
    <t>33</t>
  </si>
  <si>
    <t>47-а</t>
  </si>
  <si>
    <t>47-в</t>
  </si>
  <si>
    <t>51/1</t>
  </si>
  <si>
    <t>вул. Вітряні Гори</t>
  </si>
  <si>
    <t>2</t>
  </si>
  <si>
    <t>2-а</t>
  </si>
  <si>
    <t>17</t>
  </si>
  <si>
    <t>21/7</t>
  </si>
  <si>
    <t>вул. Воздвиженська</t>
  </si>
  <si>
    <t>1-б</t>
  </si>
  <si>
    <t>вул. Волоська</t>
  </si>
  <si>
    <t>2/19-в</t>
  </si>
  <si>
    <t>18/17</t>
  </si>
  <si>
    <t>20</t>
  </si>
  <si>
    <t>21</t>
  </si>
  <si>
    <t>23</t>
  </si>
  <si>
    <t>24-а</t>
  </si>
  <si>
    <t>29-а</t>
  </si>
  <si>
    <t>36/38</t>
  </si>
  <si>
    <t>37-а</t>
  </si>
  <si>
    <t>37-б</t>
  </si>
  <si>
    <t>43/35</t>
  </si>
  <si>
    <t>46/32</t>
  </si>
  <si>
    <t>55/57</t>
  </si>
  <si>
    <t>вул. Галицька</t>
  </si>
  <si>
    <t>7</t>
  </si>
  <si>
    <t>7-а</t>
  </si>
  <si>
    <t>9</t>
  </si>
  <si>
    <t>11</t>
  </si>
  <si>
    <t>14</t>
  </si>
  <si>
    <t>14-а</t>
  </si>
  <si>
    <t>16</t>
  </si>
  <si>
    <t>вул. Гречка Маршала</t>
  </si>
  <si>
    <t>6</t>
  </si>
  <si>
    <t>8</t>
  </si>
  <si>
    <t>8-б</t>
  </si>
  <si>
    <t>8-в</t>
  </si>
  <si>
    <t>8-г</t>
  </si>
  <si>
    <t>8-д</t>
  </si>
  <si>
    <t>11-а</t>
  </si>
  <si>
    <t>12</t>
  </si>
  <si>
    <t>12-в</t>
  </si>
  <si>
    <t>12-г</t>
  </si>
  <si>
    <t>12-д</t>
  </si>
  <si>
    <t>18</t>
  </si>
  <si>
    <t>18-а</t>
  </si>
  <si>
    <t>18-б</t>
  </si>
  <si>
    <t>18-в</t>
  </si>
  <si>
    <t>18-г</t>
  </si>
  <si>
    <t>18-д</t>
  </si>
  <si>
    <t>20-а</t>
  </si>
  <si>
    <t>20-б</t>
  </si>
  <si>
    <t>20-в</t>
  </si>
  <si>
    <t>20-г</t>
  </si>
  <si>
    <t>24</t>
  </si>
  <si>
    <t>24-в</t>
  </si>
  <si>
    <t>вул. Електриків</t>
  </si>
  <si>
    <t>26/30</t>
  </si>
  <si>
    <t>26/30-а</t>
  </si>
  <si>
    <t>26/30-а корп.2</t>
  </si>
  <si>
    <t>28/1</t>
  </si>
  <si>
    <t>28/11</t>
  </si>
  <si>
    <t>28/12</t>
  </si>
  <si>
    <t>28/13</t>
  </si>
  <si>
    <t>28/14</t>
  </si>
  <si>
    <t>28/14-а</t>
  </si>
  <si>
    <t>28/3</t>
  </si>
  <si>
    <t>28/5</t>
  </si>
  <si>
    <t>28/6</t>
  </si>
  <si>
    <t>28-а</t>
  </si>
  <si>
    <t>28-б</t>
  </si>
  <si>
    <t>28-в</t>
  </si>
  <si>
    <t>30/5</t>
  </si>
  <si>
    <t>вул. Западинська</t>
  </si>
  <si>
    <t>3-б</t>
  </si>
  <si>
    <t>вул. Захарівська</t>
  </si>
  <si>
    <t>27</t>
  </si>
  <si>
    <t>вул.Ігоревська</t>
  </si>
  <si>
    <t>2/6</t>
  </si>
  <si>
    <t>12-а</t>
  </si>
  <si>
    <t>12-а'</t>
  </si>
  <si>
    <t>вул. І ллінська</t>
  </si>
  <si>
    <t>10-а</t>
  </si>
  <si>
    <t>вул. Іллінська</t>
  </si>
  <si>
    <t>вул. ІжакевичаІвана</t>
  </si>
  <si>
    <t>1/24</t>
  </si>
  <si>
    <t>5/9</t>
  </si>
  <si>
    <t>8/7</t>
  </si>
  <si>
    <t>19</t>
  </si>
  <si>
    <t>вул. Кирилівська</t>
  </si>
  <si>
    <t>2/9-а</t>
  </si>
  <si>
    <t>15-г</t>
  </si>
  <si>
    <t>24-б</t>
  </si>
  <si>
    <t>31-б</t>
  </si>
  <si>
    <t>31-в</t>
  </si>
  <si>
    <t>34-38-а</t>
  </si>
  <si>
    <t>85/87</t>
  </si>
  <si>
    <t>89</t>
  </si>
  <si>
    <t>109/2</t>
  </si>
  <si>
    <t>109-а</t>
  </si>
  <si>
    <t>109-б</t>
  </si>
  <si>
    <t>109-в/1</t>
  </si>
  <si>
    <t>110</t>
  </si>
  <si>
    <t>111</t>
  </si>
  <si>
    <t>115/1</t>
  </si>
  <si>
    <t>115/3</t>
  </si>
  <si>
    <t>116</t>
  </si>
  <si>
    <t>116-а</t>
  </si>
  <si>
    <t>117</t>
  </si>
  <si>
    <t>118</t>
  </si>
  <si>
    <t>118/2</t>
  </si>
  <si>
    <t>119/1</t>
  </si>
  <si>
    <t>121/2</t>
  </si>
  <si>
    <t>122/1</t>
  </si>
  <si>
    <t>123</t>
  </si>
  <si>
    <t>124</t>
  </si>
  <si>
    <t>126/2</t>
  </si>
  <si>
    <t>127</t>
  </si>
  <si>
    <t>127-а</t>
  </si>
  <si>
    <t>129-а</t>
  </si>
  <si>
    <t>вул. Копилівська</t>
  </si>
  <si>
    <t>2-б</t>
  </si>
  <si>
    <t>10-б</t>
  </si>
  <si>
    <t>12-б</t>
  </si>
  <si>
    <t>17/19</t>
  </si>
  <si>
    <t>65</t>
  </si>
  <si>
    <t>67</t>
  </si>
  <si>
    <t>67-б</t>
  </si>
  <si>
    <t>67-к11</t>
  </si>
  <si>
    <t>67-к12</t>
  </si>
  <si>
    <t>67-к13</t>
  </si>
  <si>
    <t>69</t>
  </si>
  <si>
    <t>вул. Костянтинівська</t>
  </si>
  <si>
    <t>1-а</t>
  </si>
  <si>
    <t>19-а</t>
  </si>
  <si>
    <t>21/12-а</t>
  </si>
  <si>
    <t>22/17-а</t>
  </si>
  <si>
    <t>27-а</t>
  </si>
  <si>
    <t>27-б</t>
  </si>
  <si>
    <t>32-а</t>
  </si>
  <si>
    <t>34</t>
  </si>
  <si>
    <t>36</t>
  </si>
  <si>
    <t>43</t>
  </si>
  <si>
    <t>45</t>
  </si>
  <si>
    <t>46-52</t>
  </si>
  <si>
    <t>51</t>
  </si>
  <si>
    <t>53-а</t>
  </si>
  <si>
    <t>54</t>
  </si>
  <si>
    <t>55-а</t>
  </si>
  <si>
    <t>56</t>
  </si>
  <si>
    <t>57</t>
  </si>
  <si>
    <t>59/5</t>
  </si>
  <si>
    <t>61</t>
  </si>
  <si>
    <t>63/12</t>
  </si>
  <si>
    <t>вул. Межигірська</t>
  </si>
  <si>
    <t>3/7-а</t>
  </si>
  <si>
    <t>3/7-б</t>
  </si>
  <si>
    <t>5-в</t>
  </si>
  <si>
    <t>13/34-а</t>
  </si>
  <si>
    <t>13-б</t>
  </si>
  <si>
    <t>19-а'</t>
  </si>
  <si>
    <t>22</t>
  </si>
  <si>
    <t>26/24</t>
  </si>
  <si>
    <t>30-б</t>
  </si>
  <si>
    <t>32-б</t>
  </si>
  <si>
    <t>50</t>
  </si>
  <si>
    <t>57/17</t>
  </si>
  <si>
    <t>59</t>
  </si>
  <si>
    <t>63</t>
  </si>
  <si>
    <t>вул. Межова</t>
  </si>
  <si>
    <t>3-в</t>
  </si>
  <si>
    <t>11/12</t>
  </si>
  <si>
    <t>15</t>
  </si>
  <si>
    <t>19-б</t>
  </si>
  <si>
    <t>21-а</t>
  </si>
  <si>
    <t>119</t>
  </si>
  <si>
    <t>вул. Мостицька</t>
  </si>
  <si>
    <t>16/2</t>
  </si>
  <si>
    <t>вул. Набережно - Лугова</t>
  </si>
  <si>
    <t>7-б</t>
  </si>
  <si>
    <t>вул. Набережно - Хрещатицька</t>
  </si>
  <si>
    <t>7-в</t>
  </si>
  <si>
    <t>17/18-а</t>
  </si>
  <si>
    <t>35</t>
  </si>
  <si>
    <t>35-а</t>
  </si>
  <si>
    <t>вул. Нижній Вал</t>
  </si>
  <si>
    <t>19/21-д</t>
  </si>
  <si>
    <t>23-а</t>
  </si>
  <si>
    <t>23-б</t>
  </si>
  <si>
    <t>23-в</t>
  </si>
  <si>
    <t>33-а</t>
  </si>
  <si>
    <t>33-б</t>
  </si>
  <si>
    <t>33-в</t>
  </si>
  <si>
    <t>33-г</t>
  </si>
  <si>
    <t>37/20-а</t>
  </si>
  <si>
    <t>41</t>
  </si>
  <si>
    <t>вул. Нижньоюрківська</t>
  </si>
  <si>
    <t>8-а</t>
  </si>
  <si>
    <t>13</t>
  </si>
  <si>
    <t>вул. Новокостянтинівська</t>
  </si>
  <si>
    <t>вул. Новомостицька</t>
  </si>
  <si>
    <t>2-в</t>
  </si>
  <si>
    <t>2-г</t>
  </si>
  <si>
    <t>вул. Оболонська</t>
  </si>
  <si>
    <t>13-15</t>
  </si>
  <si>
    <t>23/48</t>
  </si>
  <si>
    <t>25-27</t>
  </si>
  <si>
    <t>38</t>
  </si>
  <si>
    <t>39</t>
  </si>
  <si>
    <t>47</t>
  </si>
  <si>
    <t>вул. Оленівська</t>
  </si>
  <si>
    <t>34-а</t>
  </si>
  <si>
    <t>вул. Осиповського</t>
  </si>
  <si>
    <t>19-в</t>
  </si>
  <si>
    <t>вул. Паркова</t>
  </si>
  <si>
    <t>25/27</t>
  </si>
  <si>
    <t>вул. Петропавлівська</t>
  </si>
  <si>
    <t>13/8</t>
  </si>
  <si>
    <t>42-а/31</t>
  </si>
  <si>
    <t>48/1</t>
  </si>
  <si>
    <t>48-а</t>
  </si>
  <si>
    <t>56-а</t>
  </si>
  <si>
    <t>58</t>
  </si>
  <si>
    <t>вул. Покровська</t>
  </si>
  <si>
    <t>9-б</t>
  </si>
  <si>
    <t>вул. Полкова</t>
  </si>
  <si>
    <t>55</t>
  </si>
  <si>
    <t>57-а</t>
  </si>
  <si>
    <t>57-б</t>
  </si>
  <si>
    <t>57-в</t>
  </si>
  <si>
    <t>59-а</t>
  </si>
  <si>
    <t>61-а</t>
  </si>
  <si>
    <t>72</t>
  </si>
  <si>
    <t>74</t>
  </si>
  <si>
    <t>74/76-а</t>
  </si>
  <si>
    <t>78</t>
  </si>
  <si>
    <t>вул. Порика Василя</t>
  </si>
  <si>
    <t>9-в</t>
  </si>
  <si>
    <t>9-г</t>
  </si>
  <si>
    <t>11-б</t>
  </si>
  <si>
    <t>14-б</t>
  </si>
  <si>
    <t>17-а</t>
  </si>
  <si>
    <t>17-б</t>
  </si>
  <si>
    <t>вул. Почайнинська</t>
  </si>
  <si>
    <t>13/9</t>
  </si>
  <si>
    <t>40</t>
  </si>
  <si>
    <t>50/49</t>
  </si>
  <si>
    <t>52</t>
  </si>
  <si>
    <t>53/55</t>
  </si>
  <si>
    <t>57/59</t>
  </si>
  <si>
    <t>64</t>
  </si>
  <si>
    <t>вул. Притисько-Микільська</t>
  </si>
  <si>
    <t>вул. Рилєєва</t>
  </si>
  <si>
    <t>7/11</t>
  </si>
  <si>
    <t>вул. Сагайдачного Петра</t>
  </si>
  <si>
    <t>14-в</t>
  </si>
  <si>
    <t>25-г</t>
  </si>
  <si>
    <t>вул. Сальського Володимира</t>
  </si>
  <si>
    <t>вул. Світлицького</t>
  </si>
  <si>
    <t>26-а</t>
  </si>
  <si>
    <t>26-б</t>
  </si>
  <si>
    <t>28</t>
  </si>
  <si>
    <t>29/18</t>
  </si>
  <si>
    <t>30/20</t>
  </si>
  <si>
    <t>30/20-а</t>
  </si>
  <si>
    <t>30/20-б</t>
  </si>
  <si>
    <t>вул. Сирецька</t>
  </si>
  <si>
    <t>30/1</t>
  </si>
  <si>
    <t>32/2</t>
  </si>
  <si>
    <t>32-34</t>
  </si>
  <si>
    <t>42/44</t>
  </si>
  <si>
    <t>46</t>
  </si>
  <si>
    <t>48</t>
  </si>
  <si>
    <t>вул. Сковороди Григорія</t>
  </si>
  <si>
    <t>5-б</t>
  </si>
  <si>
    <t>7-аа</t>
  </si>
  <si>
    <t>вул. Сошенка</t>
  </si>
  <si>
    <t>вул. Спаська</t>
  </si>
  <si>
    <t>10-в</t>
  </si>
  <si>
    <t>10-г</t>
  </si>
  <si>
    <t>18-20</t>
  </si>
  <si>
    <t>21-23</t>
  </si>
  <si>
    <t>25/17</t>
  </si>
  <si>
    <t>25-д</t>
  </si>
  <si>
    <t>вул. Стеценка</t>
  </si>
  <si>
    <t>вул. Теліги Олени</t>
  </si>
  <si>
    <t>49</t>
  </si>
  <si>
    <t>53</t>
  </si>
  <si>
    <t>вул. Терьохіна Олексія</t>
  </si>
  <si>
    <t>вул. Тираспільська</t>
  </si>
  <si>
    <t>43/1</t>
  </si>
  <si>
    <t>43-а</t>
  </si>
  <si>
    <t>43-б</t>
  </si>
  <si>
    <t>вул. Тульчинська</t>
  </si>
  <si>
    <t>вул. Турівська</t>
  </si>
  <si>
    <t>18/20</t>
  </si>
  <si>
    <t>вул. Ужвій Наталії</t>
  </si>
  <si>
    <t>4-в</t>
  </si>
  <si>
    <t>4-г</t>
  </si>
  <si>
    <t>вул. Лесі Українки</t>
  </si>
  <si>
    <t>вул. Фролівська</t>
  </si>
  <si>
    <t>1</t>
  </si>
  <si>
    <t>вул. Хорива</t>
  </si>
  <si>
    <t>15/8</t>
  </si>
  <si>
    <t>16-г</t>
  </si>
  <si>
    <t>18/10-а</t>
  </si>
  <si>
    <t>18/10-а'</t>
  </si>
  <si>
    <t>18/10-б</t>
  </si>
  <si>
    <t>23/9-а</t>
  </si>
  <si>
    <t>31-а</t>
  </si>
  <si>
    <t>45/24</t>
  </si>
  <si>
    <t>49-в</t>
  </si>
  <si>
    <t>вул. Червонопільська</t>
  </si>
  <si>
    <t>1-в</t>
  </si>
  <si>
    <t>6/26</t>
  </si>
  <si>
    <t>11/13</t>
  </si>
  <si>
    <t>13/16</t>
  </si>
  <si>
    <t>14/14</t>
  </si>
  <si>
    <t>20/15</t>
  </si>
  <si>
    <t>23/17</t>
  </si>
  <si>
    <t>вул. Шполянська</t>
  </si>
  <si>
    <t>вул. Щекавицька</t>
  </si>
  <si>
    <t>40/37</t>
  </si>
  <si>
    <t>42/48</t>
  </si>
  <si>
    <t>вул. Юрківська</t>
  </si>
  <si>
    <t>12/59</t>
  </si>
  <si>
    <t>34-аа1</t>
  </si>
  <si>
    <t>34-аб</t>
  </si>
  <si>
    <t>34-б</t>
  </si>
  <si>
    <t>36/10</t>
  </si>
  <si>
    <t>37/3-а</t>
  </si>
  <si>
    <t>42-а</t>
  </si>
  <si>
    <t>вул. Ярославська</t>
  </si>
  <si>
    <t>15/23</t>
  </si>
  <si>
    <t>32/33</t>
  </si>
  <si>
    <t>35/35-а</t>
  </si>
  <si>
    <t>39-а</t>
  </si>
  <si>
    <t>39-в</t>
  </si>
  <si>
    <t>47/29-а</t>
  </si>
  <si>
    <t>пров. Бестужева Олександра</t>
  </si>
  <si>
    <t>22-а</t>
  </si>
  <si>
    <t>пров. Биківський</t>
  </si>
  <si>
    <t>пров. Бондарський</t>
  </si>
  <si>
    <t>пров. Електриків</t>
  </si>
  <si>
    <t>пров. Зелінського Академіка</t>
  </si>
  <si>
    <t>пров. Золочівський</t>
  </si>
  <si>
    <t>пров. Квітневий</t>
  </si>
  <si>
    <t>пров. Межовий</t>
  </si>
  <si>
    <t>пров. Полковий</t>
  </si>
  <si>
    <t>пров. Хорива</t>
  </si>
  <si>
    <t>пров. Чигиринський</t>
  </si>
  <si>
    <t>просп. Гонгадзе Георгія</t>
  </si>
  <si>
    <t>1/102</t>
  </si>
  <si>
    <t>18-е</t>
  </si>
  <si>
    <t>18-ж</t>
  </si>
  <si>
    <t>18-з</t>
  </si>
  <si>
    <t>20-д</t>
  </si>
  <si>
    <t>20-ж</t>
  </si>
  <si>
    <t>20-к</t>
  </si>
  <si>
    <t>32-в</t>
  </si>
  <si>
    <t>32-г</t>
  </si>
  <si>
    <t>просп. Правди</t>
  </si>
  <si>
    <t>62-а</t>
  </si>
  <si>
    <t>64-б</t>
  </si>
  <si>
    <t>68</t>
  </si>
  <si>
    <t>68-а</t>
  </si>
  <si>
    <t>68-б</t>
  </si>
  <si>
    <t>68-в</t>
  </si>
  <si>
    <t>70</t>
  </si>
  <si>
    <t>70-а</t>
  </si>
  <si>
    <t>70-б</t>
  </si>
  <si>
    <t>80</t>
  </si>
  <si>
    <t>80-а</t>
  </si>
  <si>
    <t>80-б</t>
  </si>
  <si>
    <t>80-в</t>
  </si>
  <si>
    <t>88</t>
  </si>
  <si>
    <t>88-а</t>
  </si>
  <si>
    <t>88-б</t>
  </si>
  <si>
    <t>90</t>
  </si>
  <si>
    <t>92</t>
  </si>
  <si>
    <t>94</t>
  </si>
  <si>
    <t>96</t>
  </si>
  <si>
    <t>96-а</t>
  </si>
  <si>
    <t>просп. Свободи</t>
  </si>
  <si>
    <t>1/60</t>
  </si>
  <si>
    <t>8/28</t>
  </si>
  <si>
    <t>15/1</t>
  </si>
  <si>
    <t>30-а</t>
  </si>
  <si>
    <t>32 (3,4 під'їзд)</t>
  </si>
  <si>
    <t>узвіз Андріївський</t>
  </si>
  <si>
    <t>11а'а''</t>
  </si>
  <si>
    <t>22-аб</t>
  </si>
  <si>
    <t>узвіз Боричів</t>
  </si>
  <si>
    <t>вул. Автозаводська</t>
  </si>
  <si>
    <t>Кирилівська</t>
  </si>
  <si>
    <t>85/87А</t>
  </si>
  <si>
    <t>Вишгородська</t>
  </si>
  <si>
    <t>23А</t>
  </si>
  <si>
    <t>Оплата послуг після 20 числа місяця, що настає за розрахунковим</t>
  </si>
  <si>
    <t>Тариф, грн за 1 кв. м загальної площі квартири за місяць, крім квартир першого поверху з ПДВ</t>
  </si>
  <si>
    <t>Тариф, грн за 1 кв. м загальної площі квартири з ПДВ
першого поверху за місяць</t>
  </si>
  <si>
    <t>Винагорода</t>
  </si>
  <si>
    <t>Капітальний ремонт</t>
  </si>
  <si>
    <t>Вартість освітлення місць загального користування і підвалів та підкачування води, грн за 1 кв. м загальної площі, що перебуває у власності або наймі фізичної чи юридичної особи за місяць, в тому числі плановий прибуток та ПДВ</t>
  </si>
  <si>
    <t>Вартість енергопостачання ліфтів, грн за 1 кв. м загальної площі, що перебуває у власності або наймі фізичної чи юридичної особи за місяць, в тому числі плановий прибуток та ПДВ</t>
  </si>
  <si>
    <t>Вартість 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будинку, грн. за 1 кв.м. загальної площі, що перебуває у власності або наймі фізичної чи юридичної особи за місяць, в тому числі плановий прибуток та ПДВ</t>
  </si>
  <si>
    <t>Вартість послуги з УБПТ та УББ, грн за 1 кв. м загальної площі, що перебуває у власності або наймі фізичної чи юридичної особи за місяць, крім квартир першого поверху, в тому числі плановий прибуток та ПДВ</t>
  </si>
  <si>
    <t>Вартість послуги з УБПТ та УББ, грн за 1 кв. м загальної площі першого поверху, що перебуває у власності або наймі фізичної чи юридичної особи за місяць, в тому числі плановий прибуток та ПДВ</t>
  </si>
  <si>
    <t>Розрахунок збільшення вартості послуг з утримання будинків і споруд та прибудинкових територій та управління багатоквартирними будинками в частині вартості електричної енергії (Постанова КМУ від 31.05.2024 №632), придбаної для освітлення місць загального користування та електроживлення ліфтів комунального підприємства "Керуюча компанія з обслуговування житлового фонду Подільського району міста Києва" з 01 червня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</si>
</sst>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10"/>
      <color rgb="FF1E1E1E"/>
      <name val="Times New Roman"/>
      <family val="1"/>
      <charset val="204"/>
    </font>
    <font>
      <i/>
      <sz val="10"/>
      <color rgb="FF1E1E1E"/>
      <name val="Times New Roman"/>
      <family val="1"/>
      <charset val="204"/>
    </font>
    <font>
      <b/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164" fontId="2" fillId="0" borderId="0" xfId="0" applyNumberFormat="1" applyFont="1"/>
    <xf numFmtId="0" fontId="3" fillId="2" borderId="1" xfId="0" applyFont="1" applyFill="1" applyBorder="1"/>
    <xf numFmtId="0" fontId="2" fillId="2" borderId="0" xfId="0" applyFont="1" applyFill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1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1" fontId="11" fillId="2" borderId="3" xfId="1" applyNumberFormat="1" applyFont="1" applyFill="1" applyBorder="1" applyAlignment="1">
      <alignment horizontal="center" vertical="center" wrapText="1"/>
    </xf>
    <xf numFmtId="1" fontId="11" fillId="2" borderId="4" xfId="1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5B745EF7-1468-41F0-97C5-7FA741823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EB3E-CAFB-4E7A-BB2E-8F658C26BBDB}">
  <dimension ref="B1:CM736"/>
  <sheetViews>
    <sheetView tabSelected="1" workbookViewId="0">
      <pane xSplit="4" ySplit="3" topLeftCell="X690" activePane="bottomRight" state="frozen"/>
      <selection pane="topRight" activeCell="E1" sqref="E1"/>
      <selection pane="bottomLeft" activeCell="A3" sqref="A3"/>
      <selection pane="bottomRight" sqref="A1:CB736"/>
    </sheetView>
  </sheetViews>
  <sheetFormatPr defaultColWidth="8.7109375" defaultRowHeight="12.75" x14ac:dyDescent="0.2"/>
  <cols>
    <col min="1" max="1" width="2.28515625" style="1" customWidth="1"/>
    <col min="2" max="2" width="5.5703125" style="12" customWidth="1"/>
    <col min="3" max="3" width="23.42578125" style="1" customWidth="1"/>
    <col min="4" max="4" width="8.7109375" style="1"/>
    <col min="5" max="29" width="7.28515625" style="1" hidden="1" customWidth="1"/>
    <col min="30" max="55" width="6.28515625" style="1" hidden="1" customWidth="1"/>
    <col min="56" max="56" width="3.140625" style="1" hidden="1" customWidth="1"/>
    <col min="57" max="72" width="8.7109375" style="1" hidden="1" customWidth="1"/>
    <col min="73" max="73" width="15" style="1" customWidth="1"/>
    <col min="74" max="74" width="8.7109375" style="1" hidden="1" customWidth="1"/>
    <col min="75" max="75" width="14.7109375" style="1" customWidth="1"/>
    <col min="76" max="76" width="17.5703125" style="1" customWidth="1"/>
    <col min="77" max="78" width="8.7109375" style="1" hidden="1" customWidth="1"/>
    <col min="79" max="79" width="12.5703125" style="1" customWidth="1"/>
    <col min="80" max="80" width="13.140625" style="1" customWidth="1"/>
    <col min="81" max="85" width="8.7109375" style="21" hidden="1" customWidth="1"/>
    <col min="86" max="16384" width="8.7109375" style="1"/>
  </cols>
  <sheetData>
    <row r="1" spans="2:88" ht="65.099999999999994" customHeight="1" x14ac:dyDescent="0.2">
      <c r="B1" s="39" t="s">
        <v>482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</row>
    <row r="2" spans="2:88" ht="12.95" customHeight="1" x14ac:dyDescent="0.2">
      <c r="Z2" s="1" t="s">
        <v>472</v>
      </c>
      <c r="BA2" s="1" t="s">
        <v>472</v>
      </c>
    </row>
    <row r="3" spans="2:88" s="19" customFormat="1" ht="92.1" customHeight="1" x14ac:dyDescent="0.2">
      <c r="B3" s="14" t="s">
        <v>19</v>
      </c>
      <c r="C3" s="14" t="s">
        <v>20</v>
      </c>
      <c r="D3" s="15" t="s">
        <v>21</v>
      </c>
      <c r="E3" s="16" t="s">
        <v>0</v>
      </c>
      <c r="F3" s="16" t="s">
        <v>1</v>
      </c>
      <c r="G3" s="16" t="s">
        <v>2</v>
      </c>
      <c r="H3" s="16" t="s">
        <v>3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16" t="s">
        <v>13</v>
      </c>
      <c r="S3" s="16" t="s">
        <v>14</v>
      </c>
      <c r="T3" s="16" t="s">
        <v>15</v>
      </c>
      <c r="U3" s="16" t="s">
        <v>15</v>
      </c>
      <c r="V3" s="16" t="s">
        <v>16</v>
      </c>
      <c r="W3" s="16" t="s">
        <v>16</v>
      </c>
      <c r="X3" s="16" t="s">
        <v>17</v>
      </c>
      <c r="Y3" s="16" t="s">
        <v>18</v>
      </c>
      <c r="Z3" s="16" t="s">
        <v>473</v>
      </c>
      <c r="AA3" s="16" t="s">
        <v>474</v>
      </c>
      <c r="AB3" s="16" t="s">
        <v>474</v>
      </c>
      <c r="AC3" s="17"/>
      <c r="AD3" s="18" t="s">
        <v>0</v>
      </c>
      <c r="AE3" s="18" t="s">
        <v>1</v>
      </c>
      <c r="AF3" s="18" t="s">
        <v>2</v>
      </c>
      <c r="AG3" s="18" t="s">
        <v>3</v>
      </c>
      <c r="AH3" s="18" t="s">
        <v>4</v>
      </c>
      <c r="AI3" s="18" t="s">
        <v>5</v>
      </c>
      <c r="AJ3" s="18" t="s">
        <v>6</v>
      </c>
      <c r="AK3" s="18" t="s">
        <v>7</v>
      </c>
      <c r="AL3" s="18" t="s">
        <v>8</v>
      </c>
      <c r="AM3" s="18" t="s">
        <v>9</v>
      </c>
      <c r="AN3" s="18" t="s">
        <v>10</v>
      </c>
      <c r="AO3" s="18" t="s">
        <v>11</v>
      </c>
      <c r="AP3" s="18" t="s">
        <v>12</v>
      </c>
      <c r="AQ3" s="18" t="s">
        <v>13</v>
      </c>
      <c r="AR3" s="18" t="s">
        <v>14</v>
      </c>
      <c r="AS3" s="18" t="s">
        <v>15</v>
      </c>
      <c r="AT3" s="18" t="s">
        <v>15</v>
      </c>
      <c r="AU3" s="18" t="s">
        <v>16</v>
      </c>
      <c r="AV3" s="18" t="s">
        <v>16</v>
      </c>
      <c r="AW3" s="16" t="s">
        <v>17</v>
      </c>
      <c r="AX3" s="16"/>
      <c r="AY3" s="18" t="s">
        <v>18</v>
      </c>
      <c r="AZ3" s="16"/>
      <c r="BA3" s="16" t="s">
        <v>473</v>
      </c>
      <c r="BB3" s="16" t="s">
        <v>474</v>
      </c>
      <c r="BC3" s="16" t="s">
        <v>474</v>
      </c>
      <c r="BE3" s="20" t="s">
        <v>0</v>
      </c>
      <c r="BF3" s="20" t="s">
        <v>1</v>
      </c>
      <c r="BG3" s="20" t="s">
        <v>2</v>
      </c>
      <c r="BH3" s="20" t="s">
        <v>3</v>
      </c>
      <c r="BI3" s="20" t="s">
        <v>4</v>
      </c>
      <c r="BJ3" s="20" t="s">
        <v>5</v>
      </c>
      <c r="BK3" s="20" t="s">
        <v>6</v>
      </c>
      <c r="BL3" s="20" t="s">
        <v>7</v>
      </c>
      <c r="BM3" s="20" t="s">
        <v>8</v>
      </c>
      <c r="BN3" s="20" t="s">
        <v>9</v>
      </c>
      <c r="BO3" s="20" t="s">
        <v>10</v>
      </c>
      <c r="BP3" s="20" t="s">
        <v>11</v>
      </c>
      <c r="BQ3" s="20" t="s">
        <v>12</v>
      </c>
      <c r="BR3" s="20" t="s">
        <v>13</v>
      </c>
      <c r="BS3" s="20" t="s">
        <v>14</v>
      </c>
      <c r="BT3" s="20" t="s">
        <v>15</v>
      </c>
      <c r="BU3" s="18" t="s">
        <v>477</v>
      </c>
      <c r="BV3" s="20" t="s">
        <v>16</v>
      </c>
      <c r="BW3" s="18" t="s">
        <v>478</v>
      </c>
      <c r="BX3" s="18" t="s">
        <v>479</v>
      </c>
      <c r="BY3" s="20" t="s">
        <v>475</v>
      </c>
      <c r="BZ3" s="20" t="s">
        <v>476</v>
      </c>
      <c r="CA3" s="18" t="s">
        <v>480</v>
      </c>
      <c r="CB3" s="18" t="s">
        <v>481</v>
      </c>
      <c r="CC3" s="22"/>
      <c r="CD3" s="23"/>
      <c r="CE3" s="23" t="s">
        <v>473</v>
      </c>
      <c r="CF3" s="23" t="s">
        <v>474</v>
      </c>
      <c r="CG3" s="23" t="s">
        <v>474</v>
      </c>
      <c r="CH3" s="1"/>
      <c r="CI3" s="1"/>
      <c r="CJ3" s="1"/>
    </row>
    <row r="4" spans="2:88" s="19" customFormat="1" ht="14.1" customHeight="1" x14ac:dyDescent="0.2">
      <c r="B4" s="34">
        <v>1</v>
      </c>
      <c r="C4" s="34">
        <v>2</v>
      </c>
      <c r="D4" s="35">
        <v>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2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6"/>
      <c r="AX4" s="36"/>
      <c r="AY4" s="37"/>
      <c r="AZ4" s="36"/>
      <c r="BA4" s="36"/>
      <c r="BB4" s="36"/>
      <c r="BC4" s="36"/>
      <c r="BD4" s="33"/>
      <c r="BE4" s="38">
        <v>4</v>
      </c>
      <c r="BF4" s="38">
        <v>5</v>
      </c>
      <c r="BG4" s="38">
        <v>6</v>
      </c>
      <c r="BH4" s="38">
        <v>7</v>
      </c>
      <c r="BI4" s="38">
        <v>8</v>
      </c>
      <c r="BJ4" s="38">
        <v>9</v>
      </c>
      <c r="BK4" s="38">
        <v>10</v>
      </c>
      <c r="BL4" s="38">
        <v>11</v>
      </c>
      <c r="BM4" s="38">
        <v>12</v>
      </c>
      <c r="BN4" s="38">
        <v>13</v>
      </c>
      <c r="BO4" s="38">
        <v>14</v>
      </c>
      <c r="BP4" s="38">
        <v>15</v>
      </c>
      <c r="BQ4" s="38">
        <v>16</v>
      </c>
      <c r="BR4" s="38">
        <v>17</v>
      </c>
      <c r="BS4" s="38">
        <v>18</v>
      </c>
      <c r="BT4" s="38">
        <v>19</v>
      </c>
      <c r="BU4" s="38">
        <v>4</v>
      </c>
      <c r="BV4" s="38">
        <v>21</v>
      </c>
      <c r="BW4" s="38">
        <v>5</v>
      </c>
      <c r="BX4" s="38">
        <v>6</v>
      </c>
      <c r="BY4" s="38">
        <v>24</v>
      </c>
      <c r="BZ4" s="38">
        <v>25</v>
      </c>
      <c r="CA4" s="36">
        <v>7</v>
      </c>
      <c r="CB4" s="36">
        <v>8</v>
      </c>
      <c r="CC4" s="22"/>
      <c r="CD4" s="23"/>
      <c r="CE4" s="23"/>
      <c r="CF4" s="23"/>
      <c r="CG4" s="23"/>
      <c r="CH4" s="1"/>
      <c r="CI4" s="1"/>
      <c r="CJ4" s="1"/>
    </row>
    <row r="5" spans="2:88" x14ac:dyDescent="0.2">
      <c r="B5" s="11">
        <v>1</v>
      </c>
      <c r="C5" s="3" t="s">
        <v>22</v>
      </c>
      <c r="D5" s="2" t="s">
        <v>23</v>
      </c>
      <c r="E5" s="10">
        <v>1.7209860888717967</v>
      </c>
      <c r="F5" s="10">
        <v>0.856355770373737</v>
      </c>
      <c r="G5" s="10"/>
      <c r="H5" s="10">
        <v>0</v>
      </c>
      <c r="I5" s="10">
        <v>0.58309999999999995</v>
      </c>
      <c r="J5" s="10">
        <v>0</v>
      </c>
      <c r="K5" s="10">
        <v>0.69949911897353423</v>
      </c>
      <c r="L5" s="10">
        <v>3.4799999999999998E-2</v>
      </c>
      <c r="M5" s="10">
        <v>3.9300000000000002E-2</v>
      </c>
      <c r="N5" s="10">
        <v>8.5900000000000004E-2</v>
      </c>
      <c r="O5" s="10">
        <v>0.15325902178093206</v>
      </c>
      <c r="P5" s="10">
        <v>0.18729999999999999</v>
      </c>
      <c r="Q5" s="10">
        <v>1.0999999999999999E-2</v>
      </c>
      <c r="R5" s="10">
        <v>0.20699999999999999</v>
      </c>
      <c r="S5" s="10">
        <v>0</v>
      </c>
      <c r="T5" s="10">
        <v>0.40150000000000002</v>
      </c>
      <c r="U5" s="10"/>
      <c r="V5" s="10">
        <v>0.1158</v>
      </c>
      <c r="W5" s="10"/>
      <c r="X5" s="10">
        <v>5.0958000000000006</v>
      </c>
      <c r="Y5" s="10">
        <v>6.8487552000000012</v>
      </c>
      <c r="Z5" s="10">
        <v>6.85</v>
      </c>
      <c r="AA5" s="10">
        <v>5.91</v>
      </c>
      <c r="AB5" s="10">
        <f>(E5+F5+G5+H5+J5+K5+L5+M5+N5+O5+P5+Q5+R5+S5+T5)*1.12*1.2</f>
        <v>5.9094336000000016</v>
      </c>
      <c r="AC5" s="10"/>
      <c r="AD5" s="10">
        <v>2.3130053034436999</v>
      </c>
      <c r="AE5" s="10">
        <v>1.1509421553823025</v>
      </c>
      <c r="AF5" s="10"/>
      <c r="AG5" s="10">
        <v>0</v>
      </c>
      <c r="AH5" s="10">
        <v>0.78368640000000001</v>
      </c>
      <c r="AI5" s="10">
        <v>0</v>
      </c>
      <c r="AJ5" s="10">
        <v>0.94012681590043001</v>
      </c>
      <c r="AK5" s="10">
        <v>4.6771200000000006E-2</v>
      </c>
      <c r="AL5" s="10">
        <v>5.2819200000000004E-2</v>
      </c>
      <c r="AM5" s="10">
        <v>0.123696</v>
      </c>
      <c r="AN5" s="10">
        <v>0.20598012527357271</v>
      </c>
      <c r="AO5" s="10">
        <v>0.25173119999999999</v>
      </c>
      <c r="AP5" s="10">
        <v>1.4784E-2</v>
      </c>
      <c r="AQ5" s="10">
        <v>0.27820800000000001</v>
      </c>
      <c r="AR5" s="10">
        <v>0</v>
      </c>
      <c r="AS5" s="10">
        <v>0.5396160000000001</v>
      </c>
      <c r="AT5" s="10">
        <f>AS5*2.5714</f>
        <v>1.3875685824000004</v>
      </c>
      <c r="AU5" s="10">
        <v>0.1556352</v>
      </c>
      <c r="AV5" s="10">
        <f>AU5*2.5714</f>
        <v>0.40020035328000003</v>
      </c>
      <c r="AW5" s="10">
        <f>SUM(AD5:AV5)-AS5-AU5</f>
        <v>7.949519335680006</v>
      </c>
      <c r="AX5" s="10">
        <f>AD5+AE5+AF5+AG5+AH5+AI5+AJ5+AK5+AL5+AM5+AN5+AO5+AP5+AQ5+AR5+AT5+AV5</f>
        <v>7.9495193356800051</v>
      </c>
      <c r="AY5" s="10">
        <v>6.8487552000000012</v>
      </c>
      <c r="AZ5" s="10">
        <f>AY5-AW5</f>
        <v>-1.1007641356800049</v>
      </c>
      <c r="BA5" s="10">
        <v>6.85</v>
      </c>
      <c r="BB5" s="10">
        <v>5.91</v>
      </c>
      <c r="BC5" s="10">
        <f>(AD5+AE5+AF5+AG5+AI5+AJ5+AK5+AL5+AM5+AN5+AO5+AP5+AQ5+AR5+AS5)*1.12*1.2</f>
        <v>7.9533619200000087</v>
      </c>
      <c r="BD5" s="9"/>
      <c r="BE5" s="24">
        <f>ROUND(AD5,4)</f>
        <v>2.3130000000000002</v>
      </c>
      <c r="BF5" s="24">
        <f t="shared" ref="BF5:BW5" si="0">ROUND(AE5,4)</f>
        <v>1.1509</v>
      </c>
      <c r="BG5" s="24">
        <f t="shared" si="0"/>
        <v>0</v>
      </c>
      <c r="BH5" s="24">
        <f t="shared" si="0"/>
        <v>0</v>
      </c>
      <c r="BI5" s="24">
        <f t="shared" si="0"/>
        <v>0.78369999999999995</v>
      </c>
      <c r="BJ5" s="24">
        <f t="shared" si="0"/>
        <v>0</v>
      </c>
      <c r="BK5" s="24">
        <f t="shared" si="0"/>
        <v>0.94010000000000005</v>
      </c>
      <c r="BL5" s="24">
        <f t="shared" si="0"/>
        <v>4.6800000000000001E-2</v>
      </c>
      <c r="BM5" s="24">
        <f t="shared" si="0"/>
        <v>5.28E-2</v>
      </c>
      <c r="BN5" s="24">
        <f t="shared" si="0"/>
        <v>0.1237</v>
      </c>
      <c r="BO5" s="24">
        <f t="shared" si="0"/>
        <v>0.20599999999999999</v>
      </c>
      <c r="BP5" s="24">
        <f t="shared" si="0"/>
        <v>0.25169999999999998</v>
      </c>
      <c r="BQ5" s="24">
        <f t="shared" si="0"/>
        <v>1.4800000000000001E-2</v>
      </c>
      <c r="BR5" s="24">
        <f t="shared" si="0"/>
        <v>0.2782</v>
      </c>
      <c r="BS5" s="24">
        <f t="shared" si="0"/>
        <v>0</v>
      </c>
      <c r="BT5" s="24">
        <f t="shared" si="0"/>
        <v>0.53959999999999997</v>
      </c>
      <c r="BU5" s="24">
        <f t="shared" si="0"/>
        <v>1.3875999999999999</v>
      </c>
      <c r="BV5" s="24">
        <f t="shared" si="0"/>
        <v>0.15559999999999999</v>
      </c>
      <c r="BW5" s="24">
        <f t="shared" si="0"/>
        <v>0.4002</v>
      </c>
      <c r="BX5" s="24"/>
      <c r="BY5" s="24"/>
      <c r="BZ5" s="24"/>
      <c r="CA5" s="25">
        <f>BE5+BF5+BG5+BH5+BI5+BJ5+BK5+BL5+BM5+BN5+BO5+BP5+BQ5+BR5+BS5+BU5+BW5+BX5+BY5+BZ5</f>
        <v>7.9495000000000013</v>
      </c>
      <c r="CB5" s="25">
        <f>BE5+BF5+BG5+BH5+BJ5+BK5+BL5+BM5+BN5+BO5+BP5+BQ5+BR5+BS5+BU5</f>
        <v>6.7656000000000009</v>
      </c>
      <c r="CC5" s="26">
        <f>CA5-BU5-BW5+BV5+BT5</f>
        <v>6.8569000000000013</v>
      </c>
      <c r="CD5" s="26">
        <f>CB5-BU5+BT5</f>
        <v>5.9176000000000011</v>
      </c>
      <c r="CE5" s="26">
        <f t="shared" ref="CE5" si="1">ROUND(BA5,3)</f>
        <v>6.85</v>
      </c>
      <c r="CF5" s="26">
        <f t="shared" ref="CF5" si="2">ROUND(BB5,3)</f>
        <v>5.91</v>
      </c>
      <c r="CG5" s="26">
        <f t="shared" ref="CG5" si="3">ROUND(BC5,3)</f>
        <v>7.9530000000000003</v>
      </c>
      <c r="CH5" s="13"/>
      <c r="CI5" s="13"/>
    </row>
    <row r="6" spans="2:88" x14ac:dyDescent="0.2">
      <c r="B6" s="11">
        <f>B5+1</f>
        <v>2</v>
      </c>
      <c r="C6" s="3" t="s">
        <v>22</v>
      </c>
      <c r="D6" s="3" t="s">
        <v>24</v>
      </c>
      <c r="E6" s="10">
        <v>2.133461275626424</v>
      </c>
      <c r="F6" s="10">
        <v>1.0982019362186788</v>
      </c>
      <c r="G6" s="10"/>
      <c r="H6" s="10">
        <v>0</v>
      </c>
      <c r="I6" s="10">
        <v>0</v>
      </c>
      <c r="J6" s="10">
        <v>0</v>
      </c>
      <c r="K6" s="10">
        <v>0.77958553530751706</v>
      </c>
      <c r="L6" s="10">
        <v>2.23E-2</v>
      </c>
      <c r="M6" s="10">
        <v>2.5600000000000001E-2</v>
      </c>
      <c r="N6" s="10">
        <v>6.2E-2</v>
      </c>
      <c r="O6" s="10">
        <v>0.16565125284738041</v>
      </c>
      <c r="P6" s="10">
        <v>0.31979999999999997</v>
      </c>
      <c r="Q6" s="10">
        <v>2.24E-2</v>
      </c>
      <c r="R6" s="10">
        <v>0.25240000000000001</v>
      </c>
      <c r="S6" s="10">
        <v>0</v>
      </c>
      <c r="T6" s="10">
        <v>0.2336</v>
      </c>
      <c r="U6" s="10"/>
      <c r="V6" s="10">
        <v>0</v>
      </c>
      <c r="W6" s="10"/>
      <c r="X6" s="10">
        <v>5.1150000000000011</v>
      </c>
      <c r="Y6" s="10">
        <v>6.8745600000000016</v>
      </c>
      <c r="Z6" s="10">
        <v>6.87</v>
      </c>
      <c r="AA6" s="10">
        <v>6.87</v>
      </c>
      <c r="AB6" s="10">
        <f t="shared" ref="AB6:AB69" si="4">(E6+F6+G6+H6+J6+K6+L6+M6+N6+O6+P6+Q6+R6+S6+T6)*1.12*1.2</f>
        <v>6.8745600000000016</v>
      </c>
      <c r="AC6" s="10"/>
      <c r="AD6" s="10">
        <f t="shared" ref="AD6:AD69" si="5">E6*1.12*1.2</f>
        <v>2.8673719544419138</v>
      </c>
      <c r="AE6" s="10">
        <f t="shared" ref="AE6:AE69" si="6">F6*1.12*1.2</f>
        <v>1.4759834022779044</v>
      </c>
      <c r="AF6" s="10"/>
      <c r="AG6" s="10">
        <v>0</v>
      </c>
      <c r="AH6" s="10">
        <f t="shared" ref="AH6:AH69" si="7">I6*1.12*1.2</f>
        <v>0</v>
      </c>
      <c r="AI6" s="10">
        <f t="shared" ref="AI6:AI69" si="8">J6*1.12*1.2</f>
        <v>0</v>
      </c>
      <c r="AJ6" s="10">
        <f t="shared" ref="AJ6:AJ69" si="9">K6*1.12*1.2</f>
        <v>1.0477629594533031</v>
      </c>
      <c r="AK6" s="10">
        <f t="shared" ref="AK6:AK69" si="10">L6*1.12*1.2</f>
        <v>2.99712E-2</v>
      </c>
      <c r="AL6" s="10">
        <f t="shared" ref="AL6:AL69" si="11">M6*1.12*1.2</f>
        <v>3.4406400000000004E-2</v>
      </c>
      <c r="AM6" s="10">
        <f t="shared" ref="AM6:AM69" si="12">N6*1.2*1.2</f>
        <v>8.9279999999999984E-2</v>
      </c>
      <c r="AN6" s="10">
        <f t="shared" ref="AN6:AN69" si="13">O6*1.12*1.2</f>
        <v>0.22263528382687928</v>
      </c>
      <c r="AO6" s="10">
        <f t="shared" ref="AO6:AO69" si="14">P6*1.12*1.2</f>
        <v>0.4298112</v>
      </c>
      <c r="AP6" s="10">
        <f t="shared" ref="AP6:AP69" si="15">Q6*1.12*1.2</f>
        <v>3.0105600000000003E-2</v>
      </c>
      <c r="AQ6" s="10">
        <f t="shared" ref="AQ6:AQ69" si="16">R6*1.12*1.2</f>
        <v>0.33922560000000007</v>
      </c>
      <c r="AR6" s="10">
        <v>0</v>
      </c>
      <c r="AS6" s="10">
        <f t="shared" ref="AS6:AS69" si="17">T6*1.12*1.2</f>
        <v>0.31395840000000003</v>
      </c>
      <c r="AT6" s="10">
        <f t="shared" ref="AT6:AT69" si="18">AS6*2.5714</f>
        <v>0.80731262976000007</v>
      </c>
      <c r="AU6" s="10">
        <f t="shared" ref="AU6:AU69" si="19">V6*1.12*1.2</f>
        <v>0</v>
      </c>
      <c r="AV6" s="10">
        <f t="shared" ref="AV6:AV69" si="20">AU6*2.5714</f>
        <v>0</v>
      </c>
      <c r="AW6" s="10">
        <f t="shared" ref="AW6:AW69" si="21">SUM(AD6:AV6)-AS6-AU6</f>
        <v>7.3738662297599999</v>
      </c>
      <c r="AX6" s="10">
        <f t="shared" ref="AX6:AX69" si="22">AD6+AE6+AF6+AG6+AH6+AI6+AJ6+AK6+AL6+AM6+AN6+AO6+AP6+AQ6+AR6+AT6+AV6</f>
        <v>7.3738662297599999</v>
      </c>
      <c r="AY6" s="10">
        <v>6.8745600000000016</v>
      </c>
      <c r="AZ6" s="10">
        <f t="shared" ref="AZ6:AZ69" si="23">AY6-AW6</f>
        <v>-0.49930622975999839</v>
      </c>
      <c r="BA6" s="10">
        <v>6.87</v>
      </c>
      <c r="BB6" s="10">
        <v>6.87</v>
      </c>
      <c r="BC6" s="10">
        <f t="shared" ref="BC6:BC69" si="24">(AD6+AE6+AF6+AG6+AI6+AJ6+AK6+AL6+AM6+AN6+AO6+AP6+AQ6+AR6+AS6)*1.12*1.2</f>
        <v>9.247408128</v>
      </c>
      <c r="BD6" s="9"/>
      <c r="BE6" s="24">
        <f t="shared" ref="BE6:BE69" si="25">ROUND(AD6,4)</f>
        <v>2.8673999999999999</v>
      </c>
      <c r="BF6" s="24">
        <f t="shared" ref="BF6:BF69" si="26">ROUND(AE6,4)</f>
        <v>1.476</v>
      </c>
      <c r="BG6" s="24">
        <f t="shared" ref="BG6:BG69" si="27">ROUND(AF6,4)</f>
        <v>0</v>
      </c>
      <c r="BH6" s="24">
        <f t="shared" ref="BH6:BH69" si="28">ROUND(AG6,4)</f>
        <v>0</v>
      </c>
      <c r="BI6" s="24">
        <f t="shared" ref="BI6:BI69" si="29">ROUND(AH6,4)</f>
        <v>0</v>
      </c>
      <c r="BJ6" s="24">
        <f t="shared" ref="BJ6:BJ69" si="30">ROUND(AI6,4)</f>
        <v>0</v>
      </c>
      <c r="BK6" s="24">
        <f t="shared" ref="BK6:BK69" si="31">ROUND(AJ6,4)</f>
        <v>1.0478000000000001</v>
      </c>
      <c r="BL6" s="24">
        <f t="shared" ref="BL6:BL69" si="32">ROUND(AK6,4)</f>
        <v>0.03</v>
      </c>
      <c r="BM6" s="24">
        <f t="shared" ref="BM6:BM69" si="33">ROUND(AL6,4)</f>
        <v>3.44E-2</v>
      </c>
      <c r="BN6" s="24">
        <f t="shared" ref="BN6:BN69" si="34">ROUND(AM6,4)</f>
        <v>8.9300000000000004E-2</v>
      </c>
      <c r="BO6" s="24">
        <f t="shared" ref="BO6:BO69" si="35">ROUND(AN6,4)</f>
        <v>0.22259999999999999</v>
      </c>
      <c r="BP6" s="24">
        <f t="shared" ref="BP6:BP69" si="36">ROUND(AO6,4)</f>
        <v>0.42980000000000002</v>
      </c>
      <c r="BQ6" s="24">
        <f t="shared" ref="BQ6:BQ69" si="37">ROUND(AP6,4)</f>
        <v>3.0099999999999998E-2</v>
      </c>
      <c r="BR6" s="24">
        <f t="shared" ref="BR6:BR69" si="38">ROUND(AQ6,4)</f>
        <v>0.3392</v>
      </c>
      <c r="BS6" s="24">
        <f t="shared" ref="BS6:BS69" si="39">ROUND(AR6,4)</f>
        <v>0</v>
      </c>
      <c r="BT6" s="24">
        <f t="shared" ref="BT6:BT69" si="40">ROUND(AS6,4)</f>
        <v>0.314</v>
      </c>
      <c r="BU6" s="24">
        <f t="shared" ref="BU6:BU69" si="41">ROUND(AT6,4)</f>
        <v>0.80730000000000002</v>
      </c>
      <c r="BV6" s="24">
        <f t="shared" ref="BV6:BV69" si="42">ROUND(AU6,4)</f>
        <v>0</v>
      </c>
      <c r="BW6" s="24">
        <f t="shared" ref="BW6:BW69" si="43">ROUND(AV6,4)</f>
        <v>0</v>
      </c>
      <c r="BX6" s="24"/>
      <c r="BY6" s="24"/>
      <c r="BZ6" s="24"/>
      <c r="CA6" s="25">
        <f t="shared" ref="CA6:CA69" si="44">BE6+BF6+BG6+BH6+BI6+BJ6+BK6+BL6+BM6+BN6+BO6+BP6+BQ6+BR6+BS6+BU6+BW6+BX6+BY6+BZ6</f>
        <v>7.373899999999999</v>
      </c>
      <c r="CB6" s="25">
        <f t="shared" ref="CB6:CB69" si="45">BE6+BF6+BG6+BH6+BJ6+BK6+BL6+BM6+BN6+BO6+BP6+BQ6+BR6+BS6+BU6</f>
        <v>7.373899999999999</v>
      </c>
      <c r="CC6" s="26">
        <f t="shared" ref="CC6:CC69" si="46">CA6-BU6-BW6+BV6+BT6</f>
        <v>6.8805999999999994</v>
      </c>
      <c r="CD6" s="26">
        <f t="shared" ref="CD6:CD69" si="47">CB6-BU6+BT6</f>
        <v>6.8805999999999994</v>
      </c>
      <c r="CE6" s="26">
        <f t="shared" ref="CE6:CE69" si="48">ROUND(BA6,3)</f>
        <v>6.87</v>
      </c>
      <c r="CF6" s="26">
        <f t="shared" ref="CF6:CF69" si="49">ROUND(BB6,3)</f>
        <v>6.87</v>
      </c>
      <c r="CG6" s="26">
        <f t="shared" ref="CG6:CG69" si="50">ROUND(BC6,3)</f>
        <v>9.2469999999999999</v>
      </c>
      <c r="CH6" s="13"/>
      <c r="CI6" s="13"/>
    </row>
    <row r="7" spans="2:88" x14ac:dyDescent="0.2">
      <c r="B7" s="11">
        <f t="shared" ref="B7:B70" si="51">B6+1</f>
        <v>3</v>
      </c>
      <c r="C7" s="3" t="s">
        <v>22</v>
      </c>
      <c r="D7" s="3" t="s">
        <v>25</v>
      </c>
      <c r="E7" s="10">
        <v>1.1329504207684979</v>
      </c>
      <c r="F7" s="10">
        <v>0.9315107732613529</v>
      </c>
      <c r="G7" s="10"/>
      <c r="H7" s="10">
        <v>0</v>
      </c>
      <c r="I7" s="10">
        <v>0.496</v>
      </c>
      <c r="J7" s="10">
        <v>0</v>
      </c>
      <c r="K7" s="10">
        <v>0.68838988567799297</v>
      </c>
      <c r="L7" s="10">
        <v>3.1E-2</v>
      </c>
      <c r="M7" s="10">
        <v>3.56E-2</v>
      </c>
      <c r="N7" s="10">
        <v>9.6299999999999997E-2</v>
      </c>
      <c r="O7" s="10">
        <v>0.22174892029215623</v>
      </c>
      <c r="P7" s="10">
        <v>0.34410000000000002</v>
      </c>
      <c r="Q7" s="10">
        <v>1.14E-2</v>
      </c>
      <c r="R7" s="10">
        <v>0.13850000000000001</v>
      </c>
      <c r="S7" s="10">
        <v>0</v>
      </c>
      <c r="T7" s="10">
        <v>0.39079999999999998</v>
      </c>
      <c r="U7" s="10"/>
      <c r="V7" s="10">
        <v>0.2039</v>
      </c>
      <c r="W7" s="10"/>
      <c r="X7" s="10">
        <v>4.7222</v>
      </c>
      <c r="Y7" s="10">
        <v>6.3466367999999997</v>
      </c>
      <c r="Z7" s="10">
        <v>6.35</v>
      </c>
      <c r="AA7" s="10">
        <v>5.41</v>
      </c>
      <c r="AB7" s="10">
        <f t="shared" si="4"/>
        <v>5.4059712000000006</v>
      </c>
      <c r="AC7" s="10"/>
      <c r="AD7" s="10">
        <f t="shared" si="5"/>
        <v>1.5226853655128614</v>
      </c>
      <c r="AE7" s="10">
        <f t="shared" si="6"/>
        <v>1.2519504792632585</v>
      </c>
      <c r="AF7" s="10"/>
      <c r="AG7" s="10">
        <v>0</v>
      </c>
      <c r="AH7" s="10">
        <f t="shared" si="7"/>
        <v>0.66662399999999999</v>
      </c>
      <c r="AI7" s="10">
        <f t="shared" si="8"/>
        <v>0</v>
      </c>
      <c r="AJ7" s="10">
        <f t="shared" si="9"/>
        <v>0.92519600635122257</v>
      </c>
      <c r="AK7" s="10">
        <f t="shared" si="10"/>
        <v>4.1664E-2</v>
      </c>
      <c r="AL7" s="10">
        <f t="shared" si="11"/>
        <v>4.7846400000000004E-2</v>
      </c>
      <c r="AM7" s="10">
        <f t="shared" si="12"/>
        <v>0.13867199999999999</v>
      </c>
      <c r="AN7" s="10">
        <f t="shared" si="13"/>
        <v>0.29803054887265801</v>
      </c>
      <c r="AO7" s="10">
        <f t="shared" si="14"/>
        <v>0.46247040000000006</v>
      </c>
      <c r="AP7" s="10">
        <f t="shared" si="15"/>
        <v>1.5321600000000001E-2</v>
      </c>
      <c r="AQ7" s="10">
        <f t="shared" si="16"/>
        <v>0.18614400000000003</v>
      </c>
      <c r="AR7" s="10">
        <v>0</v>
      </c>
      <c r="AS7" s="10">
        <f t="shared" si="17"/>
        <v>0.52523520000000001</v>
      </c>
      <c r="AT7" s="10">
        <f t="shared" si="18"/>
        <v>1.3505897932800002</v>
      </c>
      <c r="AU7" s="10">
        <f t="shared" si="19"/>
        <v>0.2740416</v>
      </c>
      <c r="AV7" s="10">
        <f t="shared" si="20"/>
        <v>0.70467057024000002</v>
      </c>
      <c r="AW7" s="10">
        <f t="shared" si="21"/>
        <v>7.6118651635200001</v>
      </c>
      <c r="AX7" s="10">
        <f t="shared" si="22"/>
        <v>7.611865163520001</v>
      </c>
      <c r="AY7" s="10">
        <v>6.3466367999999997</v>
      </c>
      <c r="AZ7" s="10">
        <f t="shared" si="23"/>
        <v>-1.2652283635200003</v>
      </c>
      <c r="BA7" s="10">
        <v>6.35</v>
      </c>
      <c r="BB7" s="10">
        <v>5.41</v>
      </c>
      <c r="BC7" s="10">
        <f t="shared" si="24"/>
        <v>7.2780503040000006</v>
      </c>
      <c r="BD7" s="9"/>
      <c r="BE7" s="24">
        <f t="shared" si="25"/>
        <v>1.5226999999999999</v>
      </c>
      <c r="BF7" s="24">
        <f t="shared" si="26"/>
        <v>1.252</v>
      </c>
      <c r="BG7" s="24">
        <f t="shared" si="27"/>
        <v>0</v>
      </c>
      <c r="BH7" s="24">
        <f t="shared" si="28"/>
        <v>0</v>
      </c>
      <c r="BI7" s="24">
        <f t="shared" si="29"/>
        <v>0.66659999999999997</v>
      </c>
      <c r="BJ7" s="24">
        <f t="shared" si="30"/>
        <v>0</v>
      </c>
      <c r="BK7" s="24">
        <f t="shared" si="31"/>
        <v>0.92520000000000002</v>
      </c>
      <c r="BL7" s="24">
        <f t="shared" si="32"/>
        <v>4.1700000000000001E-2</v>
      </c>
      <c r="BM7" s="24">
        <f t="shared" si="33"/>
        <v>4.7800000000000002E-2</v>
      </c>
      <c r="BN7" s="24">
        <f t="shared" si="34"/>
        <v>0.13869999999999999</v>
      </c>
      <c r="BO7" s="24">
        <f t="shared" si="35"/>
        <v>0.29799999999999999</v>
      </c>
      <c r="BP7" s="24">
        <f t="shared" si="36"/>
        <v>0.46250000000000002</v>
      </c>
      <c r="BQ7" s="24">
        <f t="shared" si="37"/>
        <v>1.5299999999999999E-2</v>
      </c>
      <c r="BR7" s="24">
        <f t="shared" si="38"/>
        <v>0.18609999999999999</v>
      </c>
      <c r="BS7" s="24">
        <f t="shared" si="39"/>
        <v>0</v>
      </c>
      <c r="BT7" s="24">
        <f t="shared" si="40"/>
        <v>0.5252</v>
      </c>
      <c r="BU7" s="24">
        <f t="shared" si="41"/>
        <v>1.3506</v>
      </c>
      <c r="BV7" s="24">
        <f t="shared" si="42"/>
        <v>0.27400000000000002</v>
      </c>
      <c r="BW7" s="24">
        <f t="shared" si="43"/>
        <v>0.70469999999999999</v>
      </c>
      <c r="BX7" s="24"/>
      <c r="BY7" s="24"/>
      <c r="BZ7" s="24"/>
      <c r="CA7" s="25">
        <f t="shared" si="44"/>
        <v>7.6118999999999994</v>
      </c>
      <c r="CB7" s="25">
        <f t="shared" si="45"/>
        <v>6.2406000000000006</v>
      </c>
      <c r="CC7" s="26">
        <f t="shared" si="46"/>
        <v>6.3557999999999995</v>
      </c>
      <c r="CD7" s="26">
        <f t="shared" si="47"/>
        <v>5.4152000000000005</v>
      </c>
      <c r="CE7" s="26">
        <f t="shared" si="48"/>
        <v>6.35</v>
      </c>
      <c r="CF7" s="26">
        <f t="shared" si="49"/>
        <v>5.41</v>
      </c>
      <c r="CG7" s="26">
        <f t="shared" si="50"/>
        <v>7.2779999999999996</v>
      </c>
      <c r="CH7" s="13"/>
      <c r="CI7" s="13"/>
    </row>
    <row r="8" spans="2:88" x14ac:dyDescent="0.2">
      <c r="B8" s="11">
        <f t="shared" si="51"/>
        <v>4</v>
      </c>
      <c r="C8" s="3" t="s">
        <v>26</v>
      </c>
      <c r="D8" s="3" t="s">
        <v>27</v>
      </c>
      <c r="E8" s="10">
        <v>1.3731477569620254</v>
      </c>
      <c r="F8" s="10">
        <v>0.60460676455696205</v>
      </c>
      <c r="G8" s="10"/>
      <c r="H8" s="10">
        <v>0</v>
      </c>
      <c r="I8" s="10">
        <v>0</v>
      </c>
      <c r="J8" s="10">
        <v>0</v>
      </c>
      <c r="K8" s="10">
        <v>0.60330684556962022</v>
      </c>
      <c r="L8" s="10">
        <v>3.0000000000000001E-3</v>
      </c>
      <c r="M8" s="10">
        <v>3.3999999999999998E-3</v>
      </c>
      <c r="N8" s="10">
        <v>0.1037</v>
      </c>
      <c r="O8" s="10">
        <v>0.27153863291139241</v>
      </c>
      <c r="P8" s="10">
        <v>1.1881999999999999</v>
      </c>
      <c r="Q8" s="10">
        <v>2.7E-2</v>
      </c>
      <c r="R8" s="10">
        <v>0.13719999999999999</v>
      </c>
      <c r="S8" s="10">
        <v>0</v>
      </c>
      <c r="T8" s="10">
        <v>0.17219999999999999</v>
      </c>
      <c r="U8" s="10"/>
      <c r="V8" s="10">
        <v>0</v>
      </c>
      <c r="W8" s="10"/>
      <c r="X8" s="10">
        <v>4.4873000000000003</v>
      </c>
      <c r="Y8" s="10">
        <v>6.0309312000000004</v>
      </c>
      <c r="Z8" s="10">
        <v>6.03</v>
      </c>
      <c r="AA8" s="10">
        <v>6.03</v>
      </c>
      <c r="AB8" s="10">
        <f t="shared" si="4"/>
        <v>6.0309312000000004</v>
      </c>
      <c r="AC8" s="10"/>
      <c r="AD8" s="10">
        <f t="shared" si="5"/>
        <v>1.8455105853569622</v>
      </c>
      <c r="AE8" s="10">
        <f t="shared" si="6"/>
        <v>0.81259149156455701</v>
      </c>
      <c r="AF8" s="10"/>
      <c r="AG8" s="10">
        <v>0</v>
      </c>
      <c r="AH8" s="10">
        <f t="shared" si="7"/>
        <v>0</v>
      </c>
      <c r="AI8" s="10">
        <f t="shared" si="8"/>
        <v>0</v>
      </c>
      <c r="AJ8" s="10">
        <f t="shared" si="9"/>
        <v>0.8108444004455696</v>
      </c>
      <c r="AK8" s="10">
        <f t="shared" si="10"/>
        <v>4.0320000000000009E-3</v>
      </c>
      <c r="AL8" s="10">
        <f t="shared" si="11"/>
        <v>4.5696000000000001E-3</v>
      </c>
      <c r="AM8" s="10">
        <f t="shared" si="12"/>
        <v>0.14932799999999999</v>
      </c>
      <c r="AN8" s="10">
        <f t="shared" si="13"/>
        <v>0.36494792263291143</v>
      </c>
      <c r="AO8" s="10">
        <f t="shared" si="14"/>
        <v>1.5969407999999998</v>
      </c>
      <c r="AP8" s="10">
        <f t="shared" si="15"/>
        <v>3.6288000000000001E-2</v>
      </c>
      <c r="AQ8" s="10">
        <f t="shared" si="16"/>
        <v>0.1843968</v>
      </c>
      <c r="AR8" s="10">
        <v>0</v>
      </c>
      <c r="AS8" s="10">
        <f t="shared" si="17"/>
        <v>0.2314368</v>
      </c>
      <c r="AT8" s="10">
        <f t="shared" si="18"/>
        <v>0.59511658752000007</v>
      </c>
      <c r="AU8" s="10">
        <f t="shared" si="19"/>
        <v>0</v>
      </c>
      <c r="AV8" s="10">
        <f t="shared" si="20"/>
        <v>0</v>
      </c>
      <c r="AW8" s="10">
        <f t="shared" si="21"/>
        <v>6.4045661875199995</v>
      </c>
      <c r="AX8" s="10">
        <f t="shared" si="22"/>
        <v>6.4045661875199995</v>
      </c>
      <c r="AY8" s="10">
        <v>6.0309312000000004</v>
      </c>
      <c r="AZ8" s="10">
        <f t="shared" si="23"/>
        <v>-0.37363498751999913</v>
      </c>
      <c r="BA8" s="10">
        <v>6.03</v>
      </c>
      <c r="BB8" s="10">
        <v>6.03</v>
      </c>
      <c r="BC8" s="10">
        <f t="shared" si="24"/>
        <v>8.1189513216000009</v>
      </c>
      <c r="BD8" s="9"/>
      <c r="BE8" s="24">
        <f t="shared" si="25"/>
        <v>1.8454999999999999</v>
      </c>
      <c r="BF8" s="24">
        <f t="shared" si="26"/>
        <v>0.81259999999999999</v>
      </c>
      <c r="BG8" s="24">
        <f t="shared" si="27"/>
        <v>0</v>
      </c>
      <c r="BH8" s="24">
        <f t="shared" si="28"/>
        <v>0</v>
      </c>
      <c r="BI8" s="24">
        <f t="shared" si="29"/>
        <v>0</v>
      </c>
      <c r="BJ8" s="24">
        <f t="shared" si="30"/>
        <v>0</v>
      </c>
      <c r="BK8" s="24">
        <f t="shared" si="31"/>
        <v>0.81079999999999997</v>
      </c>
      <c r="BL8" s="24">
        <f t="shared" si="32"/>
        <v>4.0000000000000001E-3</v>
      </c>
      <c r="BM8" s="24">
        <f t="shared" si="33"/>
        <v>4.5999999999999999E-3</v>
      </c>
      <c r="BN8" s="24">
        <f t="shared" si="34"/>
        <v>0.14929999999999999</v>
      </c>
      <c r="BO8" s="24">
        <f t="shared" si="35"/>
        <v>0.3649</v>
      </c>
      <c r="BP8" s="24">
        <f t="shared" si="36"/>
        <v>1.5969</v>
      </c>
      <c r="BQ8" s="24">
        <f t="shared" si="37"/>
        <v>3.6299999999999999E-2</v>
      </c>
      <c r="BR8" s="24">
        <f t="shared" si="38"/>
        <v>0.18440000000000001</v>
      </c>
      <c r="BS8" s="24">
        <f t="shared" si="39"/>
        <v>0</v>
      </c>
      <c r="BT8" s="24">
        <f t="shared" si="40"/>
        <v>0.23139999999999999</v>
      </c>
      <c r="BU8" s="24">
        <f t="shared" si="41"/>
        <v>0.59509999999999996</v>
      </c>
      <c r="BV8" s="24">
        <f t="shared" si="42"/>
        <v>0</v>
      </c>
      <c r="BW8" s="24">
        <f t="shared" si="43"/>
        <v>0</v>
      </c>
      <c r="BX8" s="24"/>
      <c r="BY8" s="24"/>
      <c r="BZ8" s="24"/>
      <c r="CA8" s="25">
        <f t="shared" si="44"/>
        <v>6.4044000000000008</v>
      </c>
      <c r="CB8" s="25">
        <f t="shared" si="45"/>
        <v>6.4044000000000008</v>
      </c>
      <c r="CC8" s="26">
        <f t="shared" si="46"/>
        <v>6.0407000000000002</v>
      </c>
      <c r="CD8" s="26">
        <f t="shared" si="47"/>
        <v>6.0407000000000002</v>
      </c>
      <c r="CE8" s="26">
        <f t="shared" si="48"/>
        <v>6.03</v>
      </c>
      <c r="CF8" s="26">
        <f t="shared" si="49"/>
        <v>6.03</v>
      </c>
      <c r="CG8" s="26">
        <f t="shared" si="50"/>
        <v>8.1189999999999998</v>
      </c>
      <c r="CH8" s="13"/>
      <c r="CI8" s="13"/>
    </row>
    <row r="9" spans="2:88" x14ac:dyDescent="0.2">
      <c r="B9" s="11">
        <f t="shared" si="51"/>
        <v>5</v>
      </c>
      <c r="C9" s="3" t="s">
        <v>28</v>
      </c>
      <c r="D9" s="3" t="s">
        <v>29</v>
      </c>
      <c r="E9" s="10">
        <v>1.2660983436642619</v>
      </c>
      <c r="F9" s="10">
        <v>1.6417918978423602</v>
      </c>
      <c r="G9" s="10"/>
      <c r="H9" s="10">
        <v>0</v>
      </c>
      <c r="I9" s="10">
        <v>0.2223</v>
      </c>
      <c r="J9" s="10">
        <v>0</v>
      </c>
      <c r="K9" s="10">
        <v>0.80699418080818353</v>
      </c>
      <c r="L9" s="10">
        <v>2.1000000000000001E-2</v>
      </c>
      <c r="M9" s="10">
        <v>2.35E-2</v>
      </c>
      <c r="N9" s="10">
        <v>0.18379999999999999</v>
      </c>
      <c r="O9" s="10">
        <v>0.36891557768519456</v>
      </c>
      <c r="P9" s="10">
        <v>0</v>
      </c>
      <c r="Q9" s="10">
        <v>0</v>
      </c>
      <c r="R9" s="10">
        <v>0.1323</v>
      </c>
      <c r="S9" s="10">
        <v>0</v>
      </c>
      <c r="T9" s="10">
        <v>0.14729999999999999</v>
      </c>
      <c r="U9" s="10"/>
      <c r="V9" s="10">
        <v>0.23960000000000001</v>
      </c>
      <c r="W9" s="10"/>
      <c r="X9" s="10">
        <v>5.0536000000000003</v>
      </c>
      <c r="Y9" s="10">
        <v>6.7920384000000009</v>
      </c>
      <c r="Z9" s="10">
        <v>6.79</v>
      </c>
      <c r="AA9" s="10">
        <v>6.17</v>
      </c>
      <c r="AB9" s="10">
        <f t="shared" si="4"/>
        <v>6.1712448000000002</v>
      </c>
      <c r="AC9" s="10"/>
      <c r="AD9" s="10">
        <f t="shared" si="5"/>
        <v>1.7016361738847681</v>
      </c>
      <c r="AE9" s="10">
        <f t="shared" si="6"/>
        <v>2.2065683107001322</v>
      </c>
      <c r="AF9" s="10"/>
      <c r="AG9" s="10">
        <v>0</v>
      </c>
      <c r="AH9" s="10">
        <f t="shared" si="7"/>
        <v>0.29877120000000001</v>
      </c>
      <c r="AI9" s="10">
        <f t="shared" si="8"/>
        <v>0</v>
      </c>
      <c r="AJ9" s="10">
        <f t="shared" si="9"/>
        <v>1.0846001790061988</v>
      </c>
      <c r="AK9" s="10">
        <f t="shared" si="10"/>
        <v>2.8224000000000003E-2</v>
      </c>
      <c r="AL9" s="10">
        <f t="shared" si="11"/>
        <v>3.1584000000000001E-2</v>
      </c>
      <c r="AM9" s="10">
        <f t="shared" si="12"/>
        <v>0.26467199999999996</v>
      </c>
      <c r="AN9" s="10">
        <f t="shared" si="13"/>
        <v>0.4958225364089015</v>
      </c>
      <c r="AO9" s="10">
        <f t="shared" si="14"/>
        <v>0</v>
      </c>
      <c r="AP9" s="10">
        <f t="shared" si="15"/>
        <v>0</v>
      </c>
      <c r="AQ9" s="10">
        <f t="shared" si="16"/>
        <v>0.1778112</v>
      </c>
      <c r="AR9" s="10">
        <v>0</v>
      </c>
      <c r="AS9" s="10">
        <f t="shared" si="17"/>
        <v>0.19797120000000001</v>
      </c>
      <c r="AT9" s="10">
        <f t="shared" si="18"/>
        <v>0.50906314368000005</v>
      </c>
      <c r="AU9" s="10">
        <f t="shared" si="19"/>
        <v>0.32202240000000004</v>
      </c>
      <c r="AV9" s="10">
        <f t="shared" si="20"/>
        <v>0.82804839936000019</v>
      </c>
      <c r="AW9" s="10">
        <f t="shared" si="21"/>
        <v>7.6268011430400016</v>
      </c>
      <c r="AX9" s="10">
        <f t="shared" si="22"/>
        <v>7.6268011430399998</v>
      </c>
      <c r="AY9" s="10">
        <v>6.7920384000000009</v>
      </c>
      <c r="AZ9" s="10">
        <f t="shared" si="23"/>
        <v>-0.83476274304000064</v>
      </c>
      <c r="BA9" s="10">
        <v>6.79</v>
      </c>
      <c r="BB9" s="10">
        <v>6.17</v>
      </c>
      <c r="BC9" s="10">
        <f t="shared" si="24"/>
        <v>8.3178676223999997</v>
      </c>
      <c r="BD9" s="9"/>
      <c r="BE9" s="24">
        <f t="shared" si="25"/>
        <v>1.7016</v>
      </c>
      <c r="BF9" s="24">
        <f t="shared" si="26"/>
        <v>2.2065999999999999</v>
      </c>
      <c r="BG9" s="24">
        <f t="shared" si="27"/>
        <v>0</v>
      </c>
      <c r="BH9" s="24">
        <f t="shared" si="28"/>
        <v>0</v>
      </c>
      <c r="BI9" s="24">
        <f t="shared" si="29"/>
        <v>0.29880000000000001</v>
      </c>
      <c r="BJ9" s="24">
        <f t="shared" si="30"/>
        <v>0</v>
      </c>
      <c r="BK9" s="24">
        <f t="shared" si="31"/>
        <v>1.0846</v>
      </c>
      <c r="BL9" s="24">
        <f t="shared" si="32"/>
        <v>2.8199999999999999E-2</v>
      </c>
      <c r="BM9" s="24">
        <f t="shared" si="33"/>
        <v>3.1600000000000003E-2</v>
      </c>
      <c r="BN9" s="24">
        <f t="shared" si="34"/>
        <v>0.26469999999999999</v>
      </c>
      <c r="BO9" s="24">
        <f t="shared" si="35"/>
        <v>0.49580000000000002</v>
      </c>
      <c r="BP9" s="24">
        <f t="shared" si="36"/>
        <v>0</v>
      </c>
      <c r="BQ9" s="24">
        <f t="shared" si="37"/>
        <v>0</v>
      </c>
      <c r="BR9" s="24">
        <f t="shared" si="38"/>
        <v>0.17780000000000001</v>
      </c>
      <c r="BS9" s="24">
        <f t="shared" si="39"/>
        <v>0</v>
      </c>
      <c r="BT9" s="24">
        <f t="shared" si="40"/>
        <v>0.19800000000000001</v>
      </c>
      <c r="BU9" s="24">
        <f t="shared" si="41"/>
        <v>0.5091</v>
      </c>
      <c r="BV9" s="24">
        <f t="shared" si="42"/>
        <v>0.32200000000000001</v>
      </c>
      <c r="BW9" s="24">
        <f t="shared" si="43"/>
        <v>0.82799999999999996</v>
      </c>
      <c r="BX9" s="24"/>
      <c r="BY9" s="24"/>
      <c r="BZ9" s="24"/>
      <c r="CA9" s="25">
        <f t="shared" si="44"/>
        <v>7.6268000000000011</v>
      </c>
      <c r="CB9" s="25">
        <f t="shared" si="45"/>
        <v>6.5000000000000009</v>
      </c>
      <c r="CC9" s="26">
        <f t="shared" si="46"/>
        <v>6.8097000000000012</v>
      </c>
      <c r="CD9" s="26">
        <f t="shared" si="47"/>
        <v>6.1889000000000012</v>
      </c>
      <c r="CE9" s="26">
        <f t="shared" si="48"/>
        <v>6.79</v>
      </c>
      <c r="CF9" s="26">
        <f t="shared" si="49"/>
        <v>6.17</v>
      </c>
      <c r="CG9" s="26">
        <f t="shared" si="50"/>
        <v>8.3179999999999996</v>
      </c>
      <c r="CH9" s="13"/>
      <c r="CI9" s="13"/>
    </row>
    <row r="10" spans="2:88" x14ac:dyDescent="0.2">
      <c r="B10" s="11">
        <f t="shared" si="51"/>
        <v>6</v>
      </c>
      <c r="C10" s="3" t="s">
        <v>30</v>
      </c>
      <c r="D10" s="3" t="s">
        <v>31</v>
      </c>
      <c r="E10" s="10">
        <v>2.5091615494584043</v>
      </c>
      <c r="F10" s="10">
        <v>0.70362553747182055</v>
      </c>
      <c r="G10" s="10"/>
      <c r="H10" s="10">
        <v>0</v>
      </c>
      <c r="I10" s="10">
        <v>0</v>
      </c>
      <c r="J10" s="10">
        <v>0.31409999999999999</v>
      </c>
      <c r="K10" s="10">
        <v>0.65284728377412438</v>
      </c>
      <c r="L10" s="10">
        <v>4.4999999999999997E-3</v>
      </c>
      <c r="M10" s="10">
        <v>5.1999999999999998E-3</v>
      </c>
      <c r="N10" s="10">
        <v>4.4299999999999999E-2</v>
      </c>
      <c r="O10" s="10">
        <v>0.20266562929565074</v>
      </c>
      <c r="P10" s="10">
        <v>0.1351</v>
      </c>
      <c r="Q10" s="10">
        <v>3.6499999999999998E-2</v>
      </c>
      <c r="R10" s="10">
        <v>0.32400000000000001</v>
      </c>
      <c r="S10" s="10">
        <v>0</v>
      </c>
      <c r="T10" s="10">
        <v>0.1983</v>
      </c>
      <c r="U10" s="10"/>
      <c r="V10" s="10">
        <v>0</v>
      </c>
      <c r="W10" s="10"/>
      <c r="X10" s="10">
        <v>5.1303000000000001</v>
      </c>
      <c r="Y10" s="10">
        <v>6.8951232000000005</v>
      </c>
      <c r="Z10" s="10">
        <v>6.9</v>
      </c>
      <c r="AA10" s="10">
        <v>6.9</v>
      </c>
      <c r="AB10" s="10">
        <f t="shared" si="4"/>
        <v>6.8951232000000005</v>
      </c>
      <c r="AC10" s="10"/>
      <c r="AD10" s="10">
        <f t="shared" si="5"/>
        <v>3.3723131224720952</v>
      </c>
      <c r="AE10" s="10">
        <f t="shared" si="6"/>
        <v>0.94567272236212685</v>
      </c>
      <c r="AF10" s="10"/>
      <c r="AG10" s="10">
        <v>0</v>
      </c>
      <c r="AH10" s="10">
        <f t="shared" si="7"/>
        <v>0</v>
      </c>
      <c r="AI10" s="10">
        <f t="shared" si="8"/>
        <v>0.42215040000000004</v>
      </c>
      <c r="AJ10" s="10">
        <f t="shared" si="9"/>
        <v>0.87742674939242327</v>
      </c>
      <c r="AK10" s="10">
        <f t="shared" si="10"/>
        <v>6.0480000000000004E-3</v>
      </c>
      <c r="AL10" s="10">
        <f t="shared" si="11"/>
        <v>6.9887999999999999E-3</v>
      </c>
      <c r="AM10" s="10">
        <f t="shared" si="12"/>
        <v>6.3792000000000001E-2</v>
      </c>
      <c r="AN10" s="10">
        <f t="shared" si="13"/>
        <v>0.2723826057733546</v>
      </c>
      <c r="AO10" s="10">
        <f t="shared" si="14"/>
        <v>0.1815744</v>
      </c>
      <c r="AP10" s="10">
        <f t="shared" si="15"/>
        <v>4.9055999999999995E-2</v>
      </c>
      <c r="AQ10" s="10">
        <f t="shared" si="16"/>
        <v>0.43545600000000001</v>
      </c>
      <c r="AR10" s="10">
        <v>0</v>
      </c>
      <c r="AS10" s="10">
        <f t="shared" si="17"/>
        <v>0.26651520000000001</v>
      </c>
      <c r="AT10" s="10">
        <f t="shared" si="18"/>
        <v>0.68531718528000007</v>
      </c>
      <c r="AU10" s="10">
        <f t="shared" si="19"/>
        <v>0</v>
      </c>
      <c r="AV10" s="10">
        <f t="shared" si="20"/>
        <v>0</v>
      </c>
      <c r="AW10" s="10">
        <f t="shared" si="21"/>
        <v>7.3181779852800002</v>
      </c>
      <c r="AX10" s="10">
        <f t="shared" si="22"/>
        <v>7.3181779852800002</v>
      </c>
      <c r="AY10" s="10">
        <v>6.8951232000000005</v>
      </c>
      <c r="AZ10" s="10">
        <f t="shared" si="23"/>
        <v>-0.42305478527999973</v>
      </c>
      <c r="BA10" s="10">
        <v>6.9</v>
      </c>
      <c r="BB10" s="10">
        <v>6.9</v>
      </c>
      <c r="BC10" s="10">
        <f t="shared" si="24"/>
        <v>9.272761344000001</v>
      </c>
      <c r="BD10" s="9"/>
      <c r="BE10" s="24">
        <f t="shared" si="25"/>
        <v>3.3723000000000001</v>
      </c>
      <c r="BF10" s="24">
        <f t="shared" si="26"/>
        <v>0.94569999999999999</v>
      </c>
      <c r="BG10" s="24">
        <f t="shared" si="27"/>
        <v>0</v>
      </c>
      <c r="BH10" s="24">
        <f t="shared" si="28"/>
        <v>0</v>
      </c>
      <c r="BI10" s="24">
        <f t="shared" si="29"/>
        <v>0</v>
      </c>
      <c r="BJ10" s="24">
        <f t="shared" si="30"/>
        <v>0.42220000000000002</v>
      </c>
      <c r="BK10" s="24">
        <f t="shared" si="31"/>
        <v>0.87739999999999996</v>
      </c>
      <c r="BL10" s="24">
        <f t="shared" si="32"/>
        <v>6.0000000000000001E-3</v>
      </c>
      <c r="BM10" s="24">
        <f t="shared" si="33"/>
        <v>7.0000000000000001E-3</v>
      </c>
      <c r="BN10" s="24">
        <f t="shared" si="34"/>
        <v>6.3799999999999996E-2</v>
      </c>
      <c r="BO10" s="24">
        <f t="shared" si="35"/>
        <v>0.27239999999999998</v>
      </c>
      <c r="BP10" s="24">
        <f t="shared" si="36"/>
        <v>0.18160000000000001</v>
      </c>
      <c r="BQ10" s="24">
        <f t="shared" si="37"/>
        <v>4.9099999999999998E-2</v>
      </c>
      <c r="BR10" s="24">
        <f t="shared" si="38"/>
        <v>0.4355</v>
      </c>
      <c r="BS10" s="24">
        <f t="shared" si="39"/>
        <v>0</v>
      </c>
      <c r="BT10" s="24">
        <f t="shared" si="40"/>
        <v>0.26650000000000001</v>
      </c>
      <c r="BU10" s="24">
        <f t="shared" si="41"/>
        <v>0.68530000000000002</v>
      </c>
      <c r="BV10" s="24">
        <f t="shared" si="42"/>
        <v>0</v>
      </c>
      <c r="BW10" s="24">
        <f t="shared" si="43"/>
        <v>0</v>
      </c>
      <c r="BX10" s="24"/>
      <c r="BY10" s="24"/>
      <c r="BZ10" s="24"/>
      <c r="CA10" s="25">
        <f t="shared" si="44"/>
        <v>7.3182999999999998</v>
      </c>
      <c r="CB10" s="25">
        <f t="shared" si="45"/>
        <v>7.3182999999999998</v>
      </c>
      <c r="CC10" s="26">
        <f t="shared" si="46"/>
        <v>6.8994999999999997</v>
      </c>
      <c r="CD10" s="26">
        <f t="shared" si="47"/>
        <v>6.8994999999999997</v>
      </c>
      <c r="CE10" s="26">
        <f t="shared" si="48"/>
        <v>6.9</v>
      </c>
      <c r="CF10" s="26">
        <f t="shared" si="49"/>
        <v>6.9</v>
      </c>
      <c r="CG10" s="26">
        <f t="shared" si="50"/>
        <v>9.2729999999999997</v>
      </c>
      <c r="CH10" s="13"/>
      <c r="CI10" s="13"/>
    </row>
    <row r="11" spans="2:88" x14ac:dyDescent="0.2">
      <c r="B11" s="11">
        <f t="shared" si="51"/>
        <v>7</v>
      </c>
      <c r="C11" s="3" t="s">
        <v>30</v>
      </c>
      <c r="D11" s="3" t="s">
        <v>32</v>
      </c>
      <c r="E11" s="10">
        <v>1.1971896521411529</v>
      </c>
      <c r="F11" s="10">
        <v>1.498181841014693</v>
      </c>
      <c r="G11" s="10"/>
      <c r="H11" s="10">
        <v>0</v>
      </c>
      <c r="I11" s="10">
        <v>0</v>
      </c>
      <c r="J11" s="10">
        <v>0</v>
      </c>
      <c r="K11" s="10">
        <v>0.72107062664824817</v>
      </c>
      <c r="L11" s="10">
        <v>3.1300000000000001E-2</v>
      </c>
      <c r="M11" s="10">
        <v>3.5900000000000001E-2</v>
      </c>
      <c r="N11" s="10">
        <v>8.0299999999999996E-2</v>
      </c>
      <c r="O11" s="10">
        <v>0.18235788019590604</v>
      </c>
      <c r="P11" s="10">
        <v>0.74509999999999998</v>
      </c>
      <c r="Q11" s="10">
        <v>5.1999999999999998E-3</v>
      </c>
      <c r="R11" s="10">
        <v>0.1527</v>
      </c>
      <c r="S11" s="10">
        <v>0</v>
      </c>
      <c r="T11" s="10">
        <v>0.31209999999999999</v>
      </c>
      <c r="U11" s="10"/>
      <c r="V11" s="10">
        <v>0</v>
      </c>
      <c r="W11" s="10"/>
      <c r="X11" s="10">
        <v>4.9614000000000003</v>
      </c>
      <c r="Y11" s="10">
        <v>6.668121600000001</v>
      </c>
      <c r="Z11" s="10">
        <v>6.67</v>
      </c>
      <c r="AA11" s="10">
        <v>6.67</v>
      </c>
      <c r="AB11" s="10">
        <f t="shared" si="4"/>
        <v>6.668121600000001</v>
      </c>
      <c r="AC11" s="10"/>
      <c r="AD11" s="10">
        <f t="shared" si="5"/>
        <v>1.6090228924777097</v>
      </c>
      <c r="AE11" s="10">
        <f t="shared" si="6"/>
        <v>2.0135563943237478</v>
      </c>
      <c r="AF11" s="10"/>
      <c r="AG11" s="10">
        <v>0</v>
      </c>
      <c r="AH11" s="10">
        <f t="shared" si="7"/>
        <v>0</v>
      </c>
      <c r="AI11" s="10">
        <f t="shared" si="8"/>
        <v>0</v>
      </c>
      <c r="AJ11" s="10">
        <f t="shared" si="9"/>
        <v>0.96911892221524554</v>
      </c>
      <c r="AK11" s="10">
        <f t="shared" si="10"/>
        <v>4.2067200000000006E-2</v>
      </c>
      <c r="AL11" s="10">
        <f t="shared" si="11"/>
        <v>4.8249600000000011E-2</v>
      </c>
      <c r="AM11" s="10">
        <f t="shared" si="12"/>
        <v>0.11563199999999998</v>
      </c>
      <c r="AN11" s="10">
        <f t="shared" si="13"/>
        <v>0.24508899098329773</v>
      </c>
      <c r="AO11" s="10">
        <f t="shared" si="14"/>
        <v>1.0014144</v>
      </c>
      <c r="AP11" s="10">
        <f t="shared" si="15"/>
        <v>6.9887999999999999E-3</v>
      </c>
      <c r="AQ11" s="10">
        <f t="shared" si="16"/>
        <v>0.20522880000000002</v>
      </c>
      <c r="AR11" s="10">
        <v>0</v>
      </c>
      <c r="AS11" s="10">
        <f t="shared" si="17"/>
        <v>0.41946240000000001</v>
      </c>
      <c r="AT11" s="10">
        <f t="shared" si="18"/>
        <v>1.0786056153600001</v>
      </c>
      <c r="AU11" s="10">
        <f t="shared" si="19"/>
        <v>0</v>
      </c>
      <c r="AV11" s="10">
        <f t="shared" si="20"/>
        <v>0</v>
      </c>
      <c r="AW11" s="10">
        <f t="shared" si="21"/>
        <v>7.3349736153600009</v>
      </c>
      <c r="AX11" s="10">
        <f t="shared" si="22"/>
        <v>7.3349736153600009</v>
      </c>
      <c r="AY11" s="10">
        <v>6.668121600000001</v>
      </c>
      <c r="AZ11" s="10">
        <f t="shared" si="23"/>
        <v>-0.66685201535999994</v>
      </c>
      <c r="BA11" s="10">
        <v>6.67</v>
      </c>
      <c r="BB11" s="10">
        <v>6.67</v>
      </c>
      <c r="BC11" s="10">
        <f t="shared" si="24"/>
        <v>8.9723160576000023</v>
      </c>
      <c r="BD11" s="9"/>
      <c r="BE11" s="24">
        <f t="shared" si="25"/>
        <v>1.609</v>
      </c>
      <c r="BF11" s="24">
        <f t="shared" si="26"/>
        <v>2.0135999999999998</v>
      </c>
      <c r="BG11" s="24">
        <f t="shared" si="27"/>
        <v>0</v>
      </c>
      <c r="BH11" s="24">
        <f t="shared" si="28"/>
        <v>0</v>
      </c>
      <c r="BI11" s="24">
        <f t="shared" si="29"/>
        <v>0</v>
      </c>
      <c r="BJ11" s="24">
        <f t="shared" si="30"/>
        <v>0</v>
      </c>
      <c r="BK11" s="24">
        <f t="shared" si="31"/>
        <v>0.96909999999999996</v>
      </c>
      <c r="BL11" s="24">
        <f t="shared" si="32"/>
        <v>4.2099999999999999E-2</v>
      </c>
      <c r="BM11" s="24">
        <f t="shared" si="33"/>
        <v>4.82E-2</v>
      </c>
      <c r="BN11" s="24">
        <f t="shared" si="34"/>
        <v>0.11559999999999999</v>
      </c>
      <c r="BO11" s="24">
        <f t="shared" si="35"/>
        <v>0.24510000000000001</v>
      </c>
      <c r="BP11" s="24">
        <f t="shared" si="36"/>
        <v>1.0014000000000001</v>
      </c>
      <c r="BQ11" s="24">
        <f t="shared" si="37"/>
        <v>7.0000000000000001E-3</v>
      </c>
      <c r="BR11" s="24">
        <f t="shared" si="38"/>
        <v>0.20519999999999999</v>
      </c>
      <c r="BS11" s="24">
        <f t="shared" si="39"/>
        <v>0</v>
      </c>
      <c r="BT11" s="24">
        <f t="shared" si="40"/>
        <v>0.41949999999999998</v>
      </c>
      <c r="BU11" s="24">
        <f t="shared" si="41"/>
        <v>1.0786</v>
      </c>
      <c r="BV11" s="24">
        <f t="shared" si="42"/>
        <v>0</v>
      </c>
      <c r="BW11" s="24">
        <f t="shared" si="43"/>
        <v>0</v>
      </c>
      <c r="BX11" s="24"/>
      <c r="BY11" s="24"/>
      <c r="BZ11" s="24"/>
      <c r="CA11" s="25">
        <f t="shared" si="44"/>
        <v>7.3348999999999975</v>
      </c>
      <c r="CB11" s="25">
        <f t="shared" si="45"/>
        <v>7.3348999999999975</v>
      </c>
      <c r="CC11" s="26">
        <f t="shared" si="46"/>
        <v>6.675799999999998</v>
      </c>
      <c r="CD11" s="26">
        <f t="shared" si="47"/>
        <v>6.675799999999998</v>
      </c>
      <c r="CE11" s="26">
        <f t="shared" si="48"/>
        <v>6.67</v>
      </c>
      <c r="CF11" s="26">
        <f t="shared" si="49"/>
        <v>6.67</v>
      </c>
      <c r="CG11" s="26">
        <f t="shared" si="50"/>
        <v>8.9719999999999995</v>
      </c>
      <c r="CH11" s="13"/>
      <c r="CI11" s="13"/>
    </row>
    <row r="12" spans="2:88" x14ac:dyDescent="0.2">
      <c r="B12" s="11">
        <f t="shared" si="51"/>
        <v>8</v>
      </c>
      <c r="C12" s="3" t="s">
        <v>30</v>
      </c>
      <c r="D12" s="3" t="s">
        <v>33</v>
      </c>
      <c r="E12" s="10">
        <v>1.3579208109428433</v>
      </c>
      <c r="F12" s="10">
        <v>1.4668204201270152</v>
      </c>
      <c r="G12" s="10"/>
      <c r="H12" s="10">
        <v>0</v>
      </c>
      <c r="I12" s="10">
        <v>0</v>
      </c>
      <c r="J12" s="10">
        <v>0</v>
      </c>
      <c r="K12" s="10">
        <v>0.7306590620420127</v>
      </c>
      <c r="L12" s="10">
        <v>1.0999999999999999E-2</v>
      </c>
      <c r="M12" s="10">
        <v>1.26E-2</v>
      </c>
      <c r="N12" s="10">
        <v>9.1999999999999998E-2</v>
      </c>
      <c r="O12" s="10">
        <v>0.19899970688812899</v>
      </c>
      <c r="P12" s="10">
        <v>0.7379</v>
      </c>
      <c r="Q12" s="10">
        <v>3.3999999999999998E-3</v>
      </c>
      <c r="R12" s="10">
        <v>0.17100000000000001</v>
      </c>
      <c r="S12" s="10">
        <v>0</v>
      </c>
      <c r="T12" s="10">
        <v>0.33950000000000002</v>
      </c>
      <c r="U12" s="10"/>
      <c r="V12" s="10">
        <v>0</v>
      </c>
      <c r="W12" s="10"/>
      <c r="X12" s="10">
        <v>5.1218000000000012</v>
      </c>
      <c r="Y12" s="10">
        <v>6.8836992000000023</v>
      </c>
      <c r="Z12" s="10">
        <v>6.88</v>
      </c>
      <c r="AA12" s="10">
        <v>6.88</v>
      </c>
      <c r="AB12" s="10">
        <f t="shared" si="4"/>
        <v>6.8836992000000023</v>
      </c>
      <c r="AC12" s="10"/>
      <c r="AD12" s="10">
        <f t="shared" si="5"/>
        <v>1.8250455699071815</v>
      </c>
      <c r="AE12" s="10">
        <f t="shared" si="6"/>
        <v>1.9714066446507086</v>
      </c>
      <c r="AF12" s="10"/>
      <c r="AG12" s="10">
        <v>0</v>
      </c>
      <c r="AH12" s="10">
        <f t="shared" si="7"/>
        <v>0</v>
      </c>
      <c r="AI12" s="10">
        <f t="shared" si="8"/>
        <v>0</v>
      </c>
      <c r="AJ12" s="10">
        <f t="shared" si="9"/>
        <v>0.98200577938446509</v>
      </c>
      <c r="AK12" s="10">
        <f t="shared" si="10"/>
        <v>1.4784E-2</v>
      </c>
      <c r="AL12" s="10">
        <f t="shared" si="11"/>
        <v>1.6934400000000002E-2</v>
      </c>
      <c r="AM12" s="10">
        <f t="shared" si="12"/>
        <v>0.13247999999999999</v>
      </c>
      <c r="AN12" s="10">
        <f t="shared" si="13"/>
        <v>0.2674556060576454</v>
      </c>
      <c r="AO12" s="10">
        <f t="shared" si="14"/>
        <v>0.9917376</v>
      </c>
      <c r="AP12" s="10">
        <f t="shared" si="15"/>
        <v>4.5696000000000001E-3</v>
      </c>
      <c r="AQ12" s="10">
        <f t="shared" si="16"/>
        <v>0.22982400000000003</v>
      </c>
      <c r="AR12" s="10">
        <v>0</v>
      </c>
      <c r="AS12" s="10">
        <f t="shared" si="17"/>
        <v>0.45628800000000008</v>
      </c>
      <c r="AT12" s="10">
        <f t="shared" si="18"/>
        <v>1.1732989632000004</v>
      </c>
      <c r="AU12" s="10">
        <f t="shared" si="19"/>
        <v>0</v>
      </c>
      <c r="AV12" s="10">
        <f t="shared" si="20"/>
        <v>0</v>
      </c>
      <c r="AW12" s="10">
        <f t="shared" si="21"/>
        <v>7.6095421632000013</v>
      </c>
      <c r="AX12" s="10">
        <f t="shared" si="22"/>
        <v>7.6095421632000013</v>
      </c>
      <c r="AY12" s="10">
        <v>6.8836992000000023</v>
      </c>
      <c r="AZ12" s="10">
        <f t="shared" si="23"/>
        <v>-0.72584296319999897</v>
      </c>
      <c r="BA12" s="10">
        <v>6.88</v>
      </c>
      <c r="BB12" s="10">
        <v>6.88</v>
      </c>
      <c r="BC12" s="10">
        <f t="shared" si="24"/>
        <v>9.2635619328000001</v>
      </c>
      <c r="BD12" s="9"/>
      <c r="BE12" s="24">
        <f t="shared" si="25"/>
        <v>1.825</v>
      </c>
      <c r="BF12" s="24">
        <f t="shared" si="26"/>
        <v>1.9714</v>
      </c>
      <c r="BG12" s="24">
        <f t="shared" si="27"/>
        <v>0</v>
      </c>
      <c r="BH12" s="24">
        <f t="shared" si="28"/>
        <v>0</v>
      </c>
      <c r="BI12" s="24">
        <f t="shared" si="29"/>
        <v>0</v>
      </c>
      <c r="BJ12" s="24">
        <f t="shared" si="30"/>
        <v>0</v>
      </c>
      <c r="BK12" s="24">
        <f t="shared" si="31"/>
        <v>0.98199999999999998</v>
      </c>
      <c r="BL12" s="24">
        <f t="shared" si="32"/>
        <v>1.4800000000000001E-2</v>
      </c>
      <c r="BM12" s="24">
        <f t="shared" si="33"/>
        <v>1.6899999999999998E-2</v>
      </c>
      <c r="BN12" s="24">
        <f t="shared" si="34"/>
        <v>0.13250000000000001</v>
      </c>
      <c r="BO12" s="24">
        <f t="shared" si="35"/>
        <v>0.26750000000000002</v>
      </c>
      <c r="BP12" s="24">
        <f t="shared" si="36"/>
        <v>0.99170000000000003</v>
      </c>
      <c r="BQ12" s="24">
        <f t="shared" si="37"/>
        <v>4.5999999999999999E-3</v>
      </c>
      <c r="BR12" s="24">
        <f t="shared" si="38"/>
        <v>0.2298</v>
      </c>
      <c r="BS12" s="24">
        <f t="shared" si="39"/>
        <v>0</v>
      </c>
      <c r="BT12" s="24">
        <f t="shared" si="40"/>
        <v>0.45629999999999998</v>
      </c>
      <c r="BU12" s="24">
        <f t="shared" si="41"/>
        <v>1.1733</v>
      </c>
      <c r="BV12" s="24">
        <f t="shared" si="42"/>
        <v>0</v>
      </c>
      <c r="BW12" s="24">
        <f t="shared" si="43"/>
        <v>0</v>
      </c>
      <c r="BX12" s="24"/>
      <c r="BY12" s="24"/>
      <c r="BZ12" s="24"/>
      <c r="CA12" s="25">
        <f t="shared" si="44"/>
        <v>7.6095000000000006</v>
      </c>
      <c r="CB12" s="25">
        <f t="shared" si="45"/>
        <v>7.6095000000000006</v>
      </c>
      <c r="CC12" s="26">
        <f t="shared" si="46"/>
        <v>6.8925000000000001</v>
      </c>
      <c r="CD12" s="26">
        <f t="shared" si="47"/>
        <v>6.8925000000000001</v>
      </c>
      <c r="CE12" s="26">
        <f t="shared" si="48"/>
        <v>6.88</v>
      </c>
      <c r="CF12" s="26">
        <f t="shared" si="49"/>
        <v>6.88</v>
      </c>
      <c r="CG12" s="26">
        <f t="shared" si="50"/>
        <v>9.2639999999999993</v>
      </c>
      <c r="CH12" s="13"/>
      <c r="CI12" s="13"/>
    </row>
    <row r="13" spans="2:88" x14ac:dyDescent="0.2">
      <c r="B13" s="11">
        <f t="shared" si="51"/>
        <v>9</v>
      </c>
      <c r="C13" s="3" t="s">
        <v>30</v>
      </c>
      <c r="D13" s="3" t="s">
        <v>34</v>
      </c>
      <c r="E13" s="10">
        <v>0.85852776151594523</v>
      </c>
      <c r="F13" s="10">
        <v>0.5328640579263596</v>
      </c>
      <c r="G13" s="10"/>
      <c r="H13" s="10">
        <v>0</v>
      </c>
      <c r="I13" s="10">
        <v>0</v>
      </c>
      <c r="J13" s="10">
        <v>0</v>
      </c>
      <c r="K13" s="10">
        <v>0.64436547527345556</v>
      </c>
      <c r="L13" s="10">
        <v>7.4999999999999997E-3</v>
      </c>
      <c r="M13" s="10">
        <v>7.3000000000000001E-3</v>
      </c>
      <c r="N13" s="10">
        <v>4.7500000000000001E-2</v>
      </c>
      <c r="O13" s="10">
        <v>0.11614270528423971</v>
      </c>
      <c r="P13" s="10">
        <v>0.94810000000000005</v>
      </c>
      <c r="Q13" s="10">
        <v>1.5E-3</v>
      </c>
      <c r="R13" s="10">
        <v>0.112</v>
      </c>
      <c r="S13" s="10">
        <v>0</v>
      </c>
      <c r="T13" s="10">
        <v>0.22309999999999999</v>
      </c>
      <c r="U13" s="10"/>
      <c r="V13" s="10">
        <v>0</v>
      </c>
      <c r="W13" s="10"/>
      <c r="X13" s="10">
        <v>3.4989000000000003</v>
      </c>
      <c r="Y13" s="10">
        <v>4.7025216000000007</v>
      </c>
      <c r="Z13" s="10">
        <v>4.7</v>
      </c>
      <c r="AA13" s="10">
        <v>4.7</v>
      </c>
      <c r="AB13" s="10">
        <f t="shared" si="4"/>
        <v>4.7025216000000007</v>
      </c>
      <c r="AC13" s="10"/>
      <c r="AD13" s="10">
        <f t="shared" si="5"/>
        <v>1.1538613114774305</v>
      </c>
      <c r="AE13" s="10">
        <f t="shared" si="6"/>
        <v>0.71616929385302741</v>
      </c>
      <c r="AF13" s="10"/>
      <c r="AG13" s="10">
        <v>0</v>
      </c>
      <c r="AH13" s="10">
        <f t="shared" si="7"/>
        <v>0</v>
      </c>
      <c r="AI13" s="10">
        <f t="shared" si="8"/>
        <v>0</v>
      </c>
      <c r="AJ13" s="10">
        <f t="shared" si="9"/>
        <v>0.86602719876752432</v>
      </c>
      <c r="AK13" s="10">
        <f t="shared" si="10"/>
        <v>1.008E-2</v>
      </c>
      <c r="AL13" s="10">
        <f t="shared" si="11"/>
        <v>9.8112000000000008E-3</v>
      </c>
      <c r="AM13" s="10">
        <f t="shared" si="12"/>
        <v>6.8399999999999989E-2</v>
      </c>
      <c r="AN13" s="10">
        <f t="shared" si="13"/>
        <v>0.15609579590201819</v>
      </c>
      <c r="AO13" s="10">
        <f t="shared" si="14"/>
        <v>1.2742464000000002</v>
      </c>
      <c r="AP13" s="10">
        <f t="shared" si="15"/>
        <v>2.0160000000000004E-3</v>
      </c>
      <c r="AQ13" s="10">
        <f t="shared" si="16"/>
        <v>0.15052800000000002</v>
      </c>
      <c r="AR13" s="10">
        <v>0</v>
      </c>
      <c r="AS13" s="10">
        <f t="shared" si="17"/>
        <v>0.29984640000000001</v>
      </c>
      <c r="AT13" s="10">
        <f t="shared" si="18"/>
        <v>0.77102503296000002</v>
      </c>
      <c r="AU13" s="10">
        <f t="shared" si="19"/>
        <v>0</v>
      </c>
      <c r="AV13" s="10">
        <f t="shared" si="20"/>
        <v>0</v>
      </c>
      <c r="AW13" s="10">
        <f t="shared" si="21"/>
        <v>5.1782602329600014</v>
      </c>
      <c r="AX13" s="10">
        <f t="shared" si="22"/>
        <v>5.1782602329600014</v>
      </c>
      <c r="AY13" s="10">
        <v>4.7025216000000007</v>
      </c>
      <c r="AZ13" s="10">
        <f t="shared" si="23"/>
        <v>-0.47573863296000063</v>
      </c>
      <c r="BA13" s="10">
        <v>4.7</v>
      </c>
      <c r="BB13" s="10">
        <v>4.7</v>
      </c>
      <c r="BC13" s="10">
        <f t="shared" si="24"/>
        <v>6.3263176704000017</v>
      </c>
      <c r="BD13" s="9"/>
      <c r="BE13" s="24">
        <f t="shared" si="25"/>
        <v>1.1538999999999999</v>
      </c>
      <c r="BF13" s="24">
        <f t="shared" si="26"/>
        <v>0.71619999999999995</v>
      </c>
      <c r="BG13" s="24">
        <f t="shared" si="27"/>
        <v>0</v>
      </c>
      <c r="BH13" s="24">
        <f t="shared" si="28"/>
        <v>0</v>
      </c>
      <c r="BI13" s="24">
        <f t="shared" si="29"/>
        <v>0</v>
      </c>
      <c r="BJ13" s="24">
        <f t="shared" si="30"/>
        <v>0</v>
      </c>
      <c r="BK13" s="24">
        <f t="shared" si="31"/>
        <v>0.86599999999999999</v>
      </c>
      <c r="BL13" s="24">
        <f t="shared" si="32"/>
        <v>1.01E-2</v>
      </c>
      <c r="BM13" s="24">
        <f t="shared" si="33"/>
        <v>9.7999999999999997E-3</v>
      </c>
      <c r="BN13" s="24">
        <f t="shared" si="34"/>
        <v>6.8400000000000002E-2</v>
      </c>
      <c r="BO13" s="24">
        <f t="shared" si="35"/>
        <v>0.15609999999999999</v>
      </c>
      <c r="BP13" s="24">
        <f t="shared" si="36"/>
        <v>1.2742</v>
      </c>
      <c r="BQ13" s="24">
        <f t="shared" si="37"/>
        <v>2E-3</v>
      </c>
      <c r="BR13" s="24">
        <f t="shared" si="38"/>
        <v>0.15049999999999999</v>
      </c>
      <c r="BS13" s="24">
        <f t="shared" si="39"/>
        <v>0</v>
      </c>
      <c r="BT13" s="24">
        <f t="shared" si="40"/>
        <v>0.29980000000000001</v>
      </c>
      <c r="BU13" s="24">
        <f t="shared" si="41"/>
        <v>0.77100000000000002</v>
      </c>
      <c r="BV13" s="24">
        <f t="shared" si="42"/>
        <v>0</v>
      </c>
      <c r="BW13" s="24">
        <f t="shared" si="43"/>
        <v>0</v>
      </c>
      <c r="BX13" s="24"/>
      <c r="BY13" s="24"/>
      <c r="BZ13" s="24"/>
      <c r="CA13" s="25">
        <f t="shared" si="44"/>
        <v>5.1781999999999995</v>
      </c>
      <c r="CB13" s="25">
        <f t="shared" si="45"/>
        <v>5.1781999999999995</v>
      </c>
      <c r="CC13" s="26">
        <f t="shared" si="46"/>
        <v>4.7069999999999999</v>
      </c>
      <c r="CD13" s="26">
        <f t="shared" si="47"/>
        <v>4.7069999999999999</v>
      </c>
      <c r="CE13" s="26">
        <f t="shared" si="48"/>
        <v>4.7</v>
      </c>
      <c r="CF13" s="26">
        <f t="shared" si="49"/>
        <v>4.7</v>
      </c>
      <c r="CG13" s="26">
        <f t="shared" si="50"/>
        <v>6.3259999999999996</v>
      </c>
      <c r="CH13" s="13"/>
      <c r="CI13" s="13"/>
    </row>
    <row r="14" spans="2:88" x14ac:dyDescent="0.2">
      <c r="B14" s="11">
        <f t="shared" si="51"/>
        <v>10</v>
      </c>
      <c r="C14" s="3" t="s">
        <v>30</v>
      </c>
      <c r="D14" s="3" t="s">
        <v>35</v>
      </c>
      <c r="E14" s="10">
        <v>2.2126548642108093</v>
      </c>
      <c r="F14" s="10">
        <v>0.86270495832212957</v>
      </c>
      <c r="G14" s="10"/>
      <c r="H14" s="10">
        <v>0</v>
      </c>
      <c r="I14" s="10">
        <v>0</v>
      </c>
      <c r="J14" s="10">
        <v>0</v>
      </c>
      <c r="K14" s="10">
        <v>0.71203348749663897</v>
      </c>
      <c r="L14" s="10">
        <v>3.0300000000000001E-2</v>
      </c>
      <c r="M14" s="10">
        <v>3.1600000000000003E-2</v>
      </c>
      <c r="N14" s="10">
        <v>8.4900000000000003E-2</v>
      </c>
      <c r="O14" s="10">
        <v>0.33280668997042218</v>
      </c>
      <c r="P14" s="10">
        <v>0.20549999999999999</v>
      </c>
      <c r="Q14" s="10">
        <v>0</v>
      </c>
      <c r="R14" s="10">
        <v>0.28799999999999998</v>
      </c>
      <c r="S14" s="10">
        <v>0</v>
      </c>
      <c r="T14" s="10">
        <v>0.34179999999999999</v>
      </c>
      <c r="U14" s="10"/>
      <c r="V14" s="10">
        <v>0</v>
      </c>
      <c r="W14" s="10"/>
      <c r="X14" s="10">
        <v>5.1023000000000005</v>
      </c>
      <c r="Y14" s="10">
        <v>6.857491200000001</v>
      </c>
      <c r="Z14" s="10">
        <v>6.86</v>
      </c>
      <c r="AA14" s="10">
        <v>6.86</v>
      </c>
      <c r="AB14" s="10">
        <f t="shared" si="4"/>
        <v>6.857491200000001</v>
      </c>
      <c r="AC14" s="10"/>
      <c r="AD14" s="10">
        <f t="shared" si="5"/>
        <v>2.9738081374993275</v>
      </c>
      <c r="AE14" s="10">
        <f t="shared" si="6"/>
        <v>1.1594754639849423</v>
      </c>
      <c r="AF14" s="10"/>
      <c r="AG14" s="10">
        <v>0</v>
      </c>
      <c r="AH14" s="10">
        <f t="shared" si="7"/>
        <v>0</v>
      </c>
      <c r="AI14" s="10">
        <f t="shared" si="8"/>
        <v>0</v>
      </c>
      <c r="AJ14" s="10">
        <f t="shared" si="9"/>
        <v>0.95697300719548273</v>
      </c>
      <c r="AK14" s="10">
        <f t="shared" si="10"/>
        <v>4.0723200000000001E-2</v>
      </c>
      <c r="AL14" s="10">
        <f t="shared" si="11"/>
        <v>4.2470400000000005E-2</v>
      </c>
      <c r="AM14" s="10">
        <f t="shared" si="12"/>
        <v>0.12225599999999999</v>
      </c>
      <c r="AN14" s="10">
        <f t="shared" si="13"/>
        <v>0.44729219132024739</v>
      </c>
      <c r="AO14" s="10">
        <f t="shared" si="14"/>
        <v>0.27619199999999999</v>
      </c>
      <c r="AP14" s="10">
        <f t="shared" si="15"/>
        <v>0</v>
      </c>
      <c r="AQ14" s="10">
        <f t="shared" si="16"/>
        <v>0.38707200000000003</v>
      </c>
      <c r="AR14" s="10">
        <v>0</v>
      </c>
      <c r="AS14" s="10">
        <f t="shared" si="17"/>
        <v>0.45937920000000004</v>
      </c>
      <c r="AT14" s="10">
        <f t="shared" si="18"/>
        <v>1.1812476748800003</v>
      </c>
      <c r="AU14" s="10">
        <f t="shared" si="19"/>
        <v>0</v>
      </c>
      <c r="AV14" s="10">
        <f t="shared" si="20"/>
        <v>0</v>
      </c>
      <c r="AW14" s="10">
        <f t="shared" si="21"/>
        <v>7.5875100748800017</v>
      </c>
      <c r="AX14" s="10">
        <f t="shared" si="22"/>
        <v>7.5875100748800008</v>
      </c>
      <c r="AY14" s="10">
        <v>6.857491200000001</v>
      </c>
      <c r="AZ14" s="10">
        <f t="shared" si="23"/>
        <v>-0.73001887488000072</v>
      </c>
      <c r="BA14" s="10">
        <v>6.86</v>
      </c>
      <c r="BB14" s="10">
        <v>6.86</v>
      </c>
      <c r="BC14" s="10">
        <f t="shared" si="24"/>
        <v>9.2274223104000015</v>
      </c>
      <c r="BD14" s="9"/>
      <c r="BE14" s="24">
        <f t="shared" si="25"/>
        <v>2.9738000000000002</v>
      </c>
      <c r="BF14" s="24">
        <f t="shared" si="26"/>
        <v>1.1595</v>
      </c>
      <c r="BG14" s="24">
        <f t="shared" si="27"/>
        <v>0</v>
      </c>
      <c r="BH14" s="24">
        <f t="shared" si="28"/>
        <v>0</v>
      </c>
      <c r="BI14" s="24">
        <f t="shared" si="29"/>
        <v>0</v>
      </c>
      <c r="BJ14" s="24">
        <f t="shared" si="30"/>
        <v>0</v>
      </c>
      <c r="BK14" s="24">
        <f t="shared" si="31"/>
        <v>0.95699999999999996</v>
      </c>
      <c r="BL14" s="24">
        <f t="shared" si="32"/>
        <v>4.07E-2</v>
      </c>
      <c r="BM14" s="24">
        <f t="shared" si="33"/>
        <v>4.2500000000000003E-2</v>
      </c>
      <c r="BN14" s="24">
        <f t="shared" si="34"/>
        <v>0.12230000000000001</v>
      </c>
      <c r="BO14" s="24">
        <f t="shared" si="35"/>
        <v>0.44729999999999998</v>
      </c>
      <c r="BP14" s="24">
        <f t="shared" si="36"/>
        <v>0.2762</v>
      </c>
      <c r="BQ14" s="24">
        <f t="shared" si="37"/>
        <v>0</v>
      </c>
      <c r="BR14" s="24">
        <f t="shared" si="38"/>
        <v>0.3871</v>
      </c>
      <c r="BS14" s="24">
        <f t="shared" si="39"/>
        <v>0</v>
      </c>
      <c r="BT14" s="24">
        <f t="shared" si="40"/>
        <v>0.45939999999999998</v>
      </c>
      <c r="BU14" s="24">
        <f t="shared" si="41"/>
        <v>1.1812</v>
      </c>
      <c r="BV14" s="24">
        <f t="shared" si="42"/>
        <v>0</v>
      </c>
      <c r="BW14" s="24">
        <f t="shared" si="43"/>
        <v>0</v>
      </c>
      <c r="BX14" s="24"/>
      <c r="BY14" s="24"/>
      <c r="BZ14" s="24"/>
      <c r="CA14" s="25">
        <f t="shared" si="44"/>
        <v>7.5876000000000019</v>
      </c>
      <c r="CB14" s="25">
        <f t="shared" si="45"/>
        <v>7.5876000000000019</v>
      </c>
      <c r="CC14" s="26">
        <f t="shared" si="46"/>
        <v>6.865800000000001</v>
      </c>
      <c r="CD14" s="26">
        <f t="shared" si="47"/>
        <v>6.865800000000001</v>
      </c>
      <c r="CE14" s="26">
        <f t="shared" si="48"/>
        <v>6.86</v>
      </c>
      <c r="CF14" s="26">
        <f t="shared" si="49"/>
        <v>6.86</v>
      </c>
      <c r="CG14" s="26">
        <f t="shared" si="50"/>
        <v>9.2270000000000003</v>
      </c>
      <c r="CH14" s="13"/>
      <c r="CI14" s="13"/>
    </row>
    <row r="15" spans="2:88" x14ac:dyDescent="0.2">
      <c r="B15" s="11">
        <f t="shared" si="51"/>
        <v>11</v>
      </c>
      <c r="C15" s="3" t="s">
        <v>30</v>
      </c>
      <c r="D15" s="3" t="s">
        <v>36</v>
      </c>
      <c r="E15" s="10">
        <v>1.5344171940928271</v>
      </c>
      <c r="F15" s="10">
        <v>0.55222099156118143</v>
      </c>
      <c r="G15" s="10"/>
      <c r="H15" s="10">
        <v>0</v>
      </c>
      <c r="I15" s="10">
        <v>0</v>
      </c>
      <c r="J15" s="10">
        <v>0</v>
      </c>
      <c r="K15" s="10">
        <v>0.67785073839662446</v>
      </c>
      <c r="L15" s="10">
        <v>2.9000000000000001E-2</v>
      </c>
      <c r="M15" s="10">
        <v>2.98E-2</v>
      </c>
      <c r="N15" s="10">
        <v>6.54E-2</v>
      </c>
      <c r="O15" s="10">
        <v>0.24301107594936711</v>
      </c>
      <c r="P15" s="10">
        <v>0.38850000000000001</v>
      </c>
      <c r="Q15" s="10">
        <v>1.5699999999999999E-2</v>
      </c>
      <c r="R15" s="10">
        <v>0.2102</v>
      </c>
      <c r="S15" s="10">
        <v>0</v>
      </c>
      <c r="T15" s="10">
        <v>0.35920000000000002</v>
      </c>
      <c r="U15" s="10"/>
      <c r="V15" s="10">
        <v>0</v>
      </c>
      <c r="W15" s="10"/>
      <c r="X15" s="10">
        <v>4.1052999999999997</v>
      </c>
      <c r="Y15" s="10">
        <v>5.5175231999999994</v>
      </c>
      <c r="Z15" s="10">
        <v>5.52</v>
      </c>
      <c r="AA15" s="10">
        <v>5.52</v>
      </c>
      <c r="AB15" s="10">
        <f t="shared" si="4"/>
        <v>5.5175231999999994</v>
      </c>
      <c r="AC15" s="10"/>
      <c r="AD15" s="10">
        <f t="shared" si="5"/>
        <v>2.0622567088607595</v>
      </c>
      <c r="AE15" s="10">
        <f t="shared" si="6"/>
        <v>0.74218501265822789</v>
      </c>
      <c r="AF15" s="10"/>
      <c r="AG15" s="10">
        <v>0</v>
      </c>
      <c r="AH15" s="10">
        <f t="shared" si="7"/>
        <v>0</v>
      </c>
      <c r="AI15" s="10">
        <f t="shared" si="8"/>
        <v>0</v>
      </c>
      <c r="AJ15" s="10">
        <f t="shared" si="9"/>
        <v>0.91103139240506326</v>
      </c>
      <c r="AK15" s="10">
        <f t="shared" si="10"/>
        <v>3.8976000000000004E-2</v>
      </c>
      <c r="AL15" s="10">
        <f t="shared" si="11"/>
        <v>4.0051200000000002E-2</v>
      </c>
      <c r="AM15" s="10">
        <f t="shared" si="12"/>
        <v>9.4175999999999996E-2</v>
      </c>
      <c r="AN15" s="10">
        <f t="shared" si="13"/>
        <v>0.32660688607594945</v>
      </c>
      <c r="AO15" s="10">
        <f t="shared" si="14"/>
        <v>0.52214400000000005</v>
      </c>
      <c r="AP15" s="10">
        <f t="shared" si="15"/>
        <v>2.1100799999999999E-2</v>
      </c>
      <c r="AQ15" s="10">
        <f t="shared" si="16"/>
        <v>0.2825088</v>
      </c>
      <c r="AR15" s="10">
        <v>0</v>
      </c>
      <c r="AS15" s="10">
        <f t="shared" si="17"/>
        <v>0.48276480000000005</v>
      </c>
      <c r="AT15" s="10">
        <f t="shared" si="18"/>
        <v>1.2413814067200002</v>
      </c>
      <c r="AU15" s="10">
        <f t="shared" si="19"/>
        <v>0</v>
      </c>
      <c r="AV15" s="10">
        <f t="shared" si="20"/>
        <v>0</v>
      </c>
      <c r="AW15" s="10">
        <f t="shared" si="21"/>
        <v>6.282418206720001</v>
      </c>
      <c r="AX15" s="10">
        <f t="shared" si="22"/>
        <v>6.282418206720001</v>
      </c>
      <c r="AY15" s="10">
        <v>5.5175231999999994</v>
      </c>
      <c r="AZ15" s="10">
        <f t="shared" si="23"/>
        <v>-0.76489500672000155</v>
      </c>
      <c r="BA15" s="10">
        <v>5.52</v>
      </c>
      <c r="BB15" s="10">
        <v>5.52</v>
      </c>
      <c r="BC15" s="10">
        <f t="shared" si="24"/>
        <v>7.4239893504000012</v>
      </c>
      <c r="BD15" s="9"/>
      <c r="BE15" s="24">
        <f t="shared" si="25"/>
        <v>2.0623</v>
      </c>
      <c r="BF15" s="24">
        <f t="shared" si="26"/>
        <v>0.74219999999999997</v>
      </c>
      <c r="BG15" s="24">
        <f t="shared" si="27"/>
        <v>0</v>
      </c>
      <c r="BH15" s="24">
        <f t="shared" si="28"/>
        <v>0</v>
      </c>
      <c r="BI15" s="24">
        <f t="shared" si="29"/>
        <v>0</v>
      </c>
      <c r="BJ15" s="24">
        <f t="shared" si="30"/>
        <v>0</v>
      </c>
      <c r="BK15" s="24">
        <f t="shared" si="31"/>
        <v>0.91100000000000003</v>
      </c>
      <c r="BL15" s="24">
        <f t="shared" si="32"/>
        <v>3.9E-2</v>
      </c>
      <c r="BM15" s="24">
        <f t="shared" si="33"/>
        <v>4.0099999999999997E-2</v>
      </c>
      <c r="BN15" s="24">
        <f t="shared" si="34"/>
        <v>9.4200000000000006E-2</v>
      </c>
      <c r="BO15" s="24">
        <f t="shared" si="35"/>
        <v>0.3266</v>
      </c>
      <c r="BP15" s="24">
        <f t="shared" si="36"/>
        <v>0.52210000000000001</v>
      </c>
      <c r="BQ15" s="24">
        <f t="shared" si="37"/>
        <v>2.1100000000000001E-2</v>
      </c>
      <c r="BR15" s="24">
        <f t="shared" si="38"/>
        <v>0.28249999999999997</v>
      </c>
      <c r="BS15" s="24">
        <f t="shared" si="39"/>
        <v>0</v>
      </c>
      <c r="BT15" s="24">
        <f t="shared" si="40"/>
        <v>0.48280000000000001</v>
      </c>
      <c r="BU15" s="24">
        <f t="shared" si="41"/>
        <v>1.2414000000000001</v>
      </c>
      <c r="BV15" s="24">
        <f t="shared" si="42"/>
        <v>0</v>
      </c>
      <c r="BW15" s="24">
        <f t="shared" si="43"/>
        <v>0</v>
      </c>
      <c r="BX15" s="24"/>
      <c r="BY15" s="24"/>
      <c r="BZ15" s="24"/>
      <c r="CA15" s="25">
        <f t="shared" si="44"/>
        <v>6.2824999999999989</v>
      </c>
      <c r="CB15" s="25">
        <f t="shared" si="45"/>
        <v>6.2824999999999989</v>
      </c>
      <c r="CC15" s="26">
        <f t="shared" si="46"/>
        <v>5.5238999999999985</v>
      </c>
      <c r="CD15" s="26">
        <f t="shared" si="47"/>
        <v>5.5238999999999985</v>
      </c>
      <c r="CE15" s="26">
        <f t="shared" si="48"/>
        <v>5.52</v>
      </c>
      <c r="CF15" s="26">
        <f t="shared" si="49"/>
        <v>5.52</v>
      </c>
      <c r="CG15" s="26">
        <f t="shared" si="50"/>
        <v>7.4240000000000004</v>
      </c>
      <c r="CH15" s="13"/>
      <c r="CI15" s="13"/>
    </row>
    <row r="16" spans="2:88" x14ac:dyDescent="0.2">
      <c r="B16" s="11">
        <f t="shared" si="51"/>
        <v>12</v>
      </c>
      <c r="C16" s="3" t="s">
        <v>30</v>
      </c>
      <c r="D16" s="3" t="s">
        <v>37</v>
      </c>
      <c r="E16" s="10">
        <v>1.0089984133126935</v>
      </c>
      <c r="F16" s="10">
        <v>1.1308728018575851</v>
      </c>
      <c r="G16" s="10"/>
      <c r="H16" s="10">
        <v>0</v>
      </c>
      <c r="I16" s="10">
        <v>0</v>
      </c>
      <c r="J16" s="10">
        <v>0</v>
      </c>
      <c r="K16" s="10">
        <v>0.74526831269349847</v>
      </c>
      <c r="L16" s="10">
        <v>3.4099999999999998E-2</v>
      </c>
      <c r="M16" s="10">
        <v>3.9100000000000003E-2</v>
      </c>
      <c r="N16" s="10">
        <v>2.8400000000000002E-2</v>
      </c>
      <c r="O16" s="10">
        <v>0.13426047213622291</v>
      </c>
      <c r="P16" s="10">
        <v>1.0285</v>
      </c>
      <c r="Q16" s="10">
        <v>2.5000000000000001E-3</v>
      </c>
      <c r="R16" s="10">
        <v>0.1244</v>
      </c>
      <c r="S16" s="10">
        <v>0</v>
      </c>
      <c r="T16" s="10">
        <v>0.215</v>
      </c>
      <c r="U16" s="10"/>
      <c r="V16" s="10">
        <v>0</v>
      </c>
      <c r="W16" s="10"/>
      <c r="X16" s="10">
        <v>4.4913999999999996</v>
      </c>
      <c r="Y16" s="10">
        <v>6.0364415999999999</v>
      </c>
      <c r="Z16" s="10">
        <v>6.04</v>
      </c>
      <c r="AA16" s="10">
        <v>6.04</v>
      </c>
      <c r="AB16" s="10">
        <f t="shared" si="4"/>
        <v>6.0364415999999999</v>
      </c>
      <c r="AC16" s="10"/>
      <c r="AD16" s="10">
        <f t="shared" si="5"/>
        <v>1.3560938674922602</v>
      </c>
      <c r="AE16" s="10">
        <f t="shared" si="6"/>
        <v>1.5198930456965944</v>
      </c>
      <c r="AF16" s="10"/>
      <c r="AG16" s="10">
        <v>0</v>
      </c>
      <c r="AH16" s="10">
        <f t="shared" si="7"/>
        <v>0</v>
      </c>
      <c r="AI16" s="10">
        <f t="shared" si="8"/>
        <v>0</v>
      </c>
      <c r="AJ16" s="10">
        <f t="shared" si="9"/>
        <v>1.0016406122600618</v>
      </c>
      <c r="AK16" s="10">
        <f t="shared" si="10"/>
        <v>4.58304E-2</v>
      </c>
      <c r="AL16" s="10">
        <f t="shared" si="11"/>
        <v>5.2550400000000004E-2</v>
      </c>
      <c r="AM16" s="10">
        <f t="shared" si="12"/>
        <v>4.0895999999999995E-2</v>
      </c>
      <c r="AN16" s="10">
        <f t="shared" si="13"/>
        <v>0.18044607455108361</v>
      </c>
      <c r="AO16" s="10">
        <f t="shared" si="14"/>
        <v>1.382304</v>
      </c>
      <c r="AP16" s="10">
        <f t="shared" si="15"/>
        <v>3.3600000000000006E-3</v>
      </c>
      <c r="AQ16" s="10">
        <f t="shared" si="16"/>
        <v>0.1671936</v>
      </c>
      <c r="AR16" s="10">
        <v>0</v>
      </c>
      <c r="AS16" s="10">
        <f t="shared" si="17"/>
        <v>0.28895999999999999</v>
      </c>
      <c r="AT16" s="10">
        <f t="shared" si="18"/>
        <v>0.74303174400000005</v>
      </c>
      <c r="AU16" s="10">
        <f t="shared" si="19"/>
        <v>0</v>
      </c>
      <c r="AV16" s="10">
        <f t="shared" si="20"/>
        <v>0</v>
      </c>
      <c r="AW16" s="10">
        <f t="shared" si="21"/>
        <v>6.4932397439999994</v>
      </c>
      <c r="AX16" s="10">
        <f t="shared" si="22"/>
        <v>6.4932397439999985</v>
      </c>
      <c r="AY16" s="10">
        <v>6.0364415999999999</v>
      </c>
      <c r="AZ16" s="10">
        <f t="shared" si="23"/>
        <v>-0.45679814399999952</v>
      </c>
      <c r="BA16" s="10">
        <v>6.04</v>
      </c>
      <c r="BB16" s="10">
        <v>6.04</v>
      </c>
      <c r="BC16" s="10">
        <f t="shared" si="24"/>
        <v>8.1166417919999994</v>
      </c>
      <c r="BD16" s="9"/>
      <c r="BE16" s="24">
        <f t="shared" si="25"/>
        <v>1.3561000000000001</v>
      </c>
      <c r="BF16" s="24">
        <f t="shared" si="26"/>
        <v>1.5199</v>
      </c>
      <c r="BG16" s="24">
        <f t="shared" si="27"/>
        <v>0</v>
      </c>
      <c r="BH16" s="24">
        <f t="shared" si="28"/>
        <v>0</v>
      </c>
      <c r="BI16" s="24">
        <f t="shared" si="29"/>
        <v>0</v>
      </c>
      <c r="BJ16" s="24">
        <f t="shared" si="30"/>
        <v>0</v>
      </c>
      <c r="BK16" s="24">
        <f t="shared" si="31"/>
        <v>1.0016</v>
      </c>
      <c r="BL16" s="24">
        <f t="shared" si="32"/>
        <v>4.58E-2</v>
      </c>
      <c r="BM16" s="24">
        <f t="shared" si="33"/>
        <v>5.2600000000000001E-2</v>
      </c>
      <c r="BN16" s="24">
        <f t="shared" si="34"/>
        <v>4.0899999999999999E-2</v>
      </c>
      <c r="BO16" s="24">
        <f t="shared" si="35"/>
        <v>0.1804</v>
      </c>
      <c r="BP16" s="24">
        <f t="shared" si="36"/>
        <v>1.3823000000000001</v>
      </c>
      <c r="BQ16" s="24">
        <f t="shared" si="37"/>
        <v>3.3999999999999998E-3</v>
      </c>
      <c r="BR16" s="24">
        <f t="shared" si="38"/>
        <v>0.16719999999999999</v>
      </c>
      <c r="BS16" s="24">
        <f t="shared" si="39"/>
        <v>0</v>
      </c>
      <c r="BT16" s="24">
        <f t="shared" si="40"/>
        <v>0.28899999999999998</v>
      </c>
      <c r="BU16" s="24">
        <f t="shared" si="41"/>
        <v>0.74299999999999999</v>
      </c>
      <c r="BV16" s="24">
        <f t="shared" si="42"/>
        <v>0</v>
      </c>
      <c r="BW16" s="24">
        <f t="shared" si="43"/>
        <v>0</v>
      </c>
      <c r="BX16" s="24"/>
      <c r="BY16" s="24"/>
      <c r="BZ16" s="24"/>
      <c r="CA16" s="25">
        <f t="shared" si="44"/>
        <v>6.4931999999999999</v>
      </c>
      <c r="CB16" s="25">
        <f t="shared" si="45"/>
        <v>6.4931999999999999</v>
      </c>
      <c r="CC16" s="26">
        <f t="shared" si="46"/>
        <v>6.0391999999999992</v>
      </c>
      <c r="CD16" s="26">
        <f t="shared" si="47"/>
        <v>6.0391999999999992</v>
      </c>
      <c r="CE16" s="26">
        <f t="shared" si="48"/>
        <v>6.04</v>
      </c>
      <c r="CF16" s="26">
        <f t="shared" si="49"/>
        <v>6.04</v>
      </c>
      <c r="CG16" s="26">
        <f t="shared" si="50"/>
        <v>8.1170000000000009</v>
      </c>
      <c r="CH16" s="13"/>
      <c r="CI16" s="13"/>
    </row>
    <row r="17" spans="2:89" s="29" customFormat="1" x14ac:dyDescent="0.2">
      <c r="B17" s="11">
        <f t="shared" si="51"/>
        <v>13</v>
      </c>
      <c r="C17" s="3" t="s">
        <v>38</v>
      </c>
      <c r="D17" s="3" t="s">
        <v>39</v>
      </c>
      <c r="E17" s="10">
        <v>0.55892469961867763</v>
      </c>
      <c r="F17" s="10">
        <v>0.39263498093388016</v>
      </c>
      <c r="G17" s="10"/>
      <c r="H17" s="10">
        <v>0</v>
      </c>
      <c r="I17" s="10">
        <v>0.39250000000000002</v>
      </c>
      <c r="J17" s="10">
        <v>0</v>
      </c>
      <c r="K17" s="10">
        <v>0.60591962011655509</v>
      </c>
      <c r="L17" s="10">
        <v>1.66E-2</v>
      </c>
      <c r="M17" s="10">
        <v>1.89E-2</v>
      </c>
      <c r="N17" s="10">
        <v>1.2699999999999999E-2</v>
      </c>
      <c r="O17" s="10">
        <v>6.3320699330887117E-2</v>
      </c>
      <c r="P17" s="10">
        <v>0.84279999999999999</v>
      </c>
      <c r="Q17" s="10">
        <v>1.6000000000000001E-3</v>
      </c>
      <c r="R17" s="10">
        <v>6.9199999999999998E-2</v>
      </c>
      <c r="S17" s="10">
        <v>0</v>
      </c>
      <c r="T17" s="10">
        <v>0.12479999999999999</v>
      </c>
      <c r="U17" s="10"/>
      <c r="V17" s="10">
        <v>0.1396</v>
      </c>
      <c r="W17" s="10"/>
      <c r="X17" s="10">
        <v>3.2394999999999996</v>
      </c>
      <c r="Y17" s="10">
        <v>4.3538879999999995</v>
      </c>
      <c r="Z17" s="10">
        <v>4.3499999999999996</v>
      </c>
      <c r="AA17" s="10">
        <v>3.64</v>
      </c>
      <c r="AB17" s="10">
        <f t="shared" si="4"/>
        <v>3.6387455999999996</v>
      </c>
      <c r="AC17" s="10"/>
      <c r="AD17" s="10">
        <f t="shared" si="5"/>
        <v>0.75119479628750285</v>
      </c>
      <c r="AE17" s="10">
        <f t="shared" si="6"/>
        <v>0.52770141437513496</v>
      </c>
      <c r="AF17" s="10"/>
      <c r="AG17" s="10">
        <v>0</v>
      </c>
      <c r="AH17" s="10">
        <f t="shared" si="7"/>
        <v>0.52751999999999999</v>
      </c>
      <c r="AI17" s="10">
        <f t="shared" si="8"/>
        <v>0</v>
      </c>
      <c r="AJ17" s="10">
        <f t="shared" si="9"/>
        <v>0.81435596943665012</v>
      </c>
      <c r="AK17" s="10">
        <f t="shared" si="10"/>
        <v>2.2310400000000001E-2</v>
      </c>
      <c r="AL17" s="10">
        <f t="shared" si="11"/>
        <v>2.5401600000000003E-2</v>
      </c>
      <c r="AM17" s="10">
        <f t="shared" si="12"/>
        <v>1.8287999999999999E-2</v>
      </c>
      <c r="AN17" s="10">
        <f t="shared" si="13"/>
        <v>8.5103019900712298E-2</v>
      </c>
      <c r="AO17" s="10">
        <f t="shared" si="14"/>
        <v>1.1327232</v>
      </c>
      <c r="AP17" s="10">
        <f t="shared" si="15"/>
        <v>2.1504000000000002E-3</v>
      </c>
      <c r="AQ17" s="10">
        <f t="shared" si="16"/>
        <v>9.3004799999999999E-2</v>
      </c>
      <c r="AR17" s="10">
        <v>0</v>
      </c>
      <c r="AS17" s="10">
        <f t="shared" si="17"/>
        <v>0.1677312</v>
      </c>
      <c r="AT17" s="10">
        <f t="shared" si="18"/>
        <v>0.43130400767999999</v>
      </c>
      <c r="AU17" s="10">
        <f t="shared" si="19"/>
        <v>0.18762240000000002</v>
      </c>
      <c r="AV17" s="10">
        <f t="shared" si="20"/>
        <v>0.48245223936000009</v>
      </c>
      <c r="AW17" s="10">
        <f t="shared" si="21"/>
        <v>4.9135098470399994</v>
      </c>
      <c r="AX17" s="10">
        <f t="shared" si="22"/>
        <v>4.9135098470400003</v>
      </c>
      <c r="AY17" s="10">
        <v>4.3538879999999995</v>
      </c>
      <c r="AZ17" s="10">
        <f t="shared" si="23"/>
        <v>-0.55962184703999984</v>
      </c>
      <c r="BA17" s="10">
        <v>4.3499999999999996</v>
      </c>
      <c r="BB17" s="10">
        <v>3.64</v>
      </c>
      <c r="BC17" s="10">
        <f t="shared" si="24"/>
        <v>4.8921126912000004</v>
      </c>
      <c r="BD17" s="9"/>
      <c r="BE17" s="30">
        <v>1.2</v>
      </c>
      <c r="BF17" s="30"/>
      <c r="BG17" s="30"/>
      <c r="BH17" s="30"/>
      <c r="BI17" s="30">
        <v>0.91</v>
      </c>
      <c r="BJ17" s="30"/>
      <c r="BK17" s="30">
        <v>0.87</v>
      </c>
      <c r="BL17" s="30">
        <v>0.04</v>
      </c>
      <c r="BM17" s="30">
        <v>0.04</v>
      </c>
      <c r="BN17" s="30">
        <v>0.03</v>
      </c>
      <c r="BO17" s="30"/>
      <c r="BP17" s="30"/>
      <c r="BQ17" s="30"/>
      <c r="BR17" s="30">
        <v>0.13</v>
      </c>
      <c r="BS17" s="30"/>
      <c r="BT17" s="30"/>
      <c r="BU17" s="30"/>
      <c r="BV17" s="30"/>
      <c r="BW17" s="30"/>
      <c r="BX17" s="30">
        <f>0.73*2.5714</f>
        <v>1.877122</v>
      </c>
      <c r="BY17" s="30">
        <v>0.4</v>
      </c>
      <c r="BZ17" s="30"/>
      <c r="CA17" s="31">
        <f t="shared" si="44"/>
        <v>5.4971220000000001</v>
      </c>
      <c r="CB17" s="31"/>
      <c r="CC17" s="26">
        <f t="shared" si="46"/>
        <v>5.4971220000000001</v>
      </c>
      <c r="CD17" s="26">
        <f t="shared" si="47"/>
        <v>0</v>
      </c>
      <c r="CE17" s="26">
        <f t="shared" si="48"/>
        <v>4.3499999999999996</v>
      </c>
      <c r="CF17" s="26">
        <f t="shared" si="49"/>
        <v>3.64</v>
      </c>
      <c r="CG17" s="26">
        <f t="shared" si="50"/>
        <v>4.8920000000000003</v>
      </c>
      <c r="CH17" s="13"/>
      <c r="CI17" s="13"/>
      <c r="CJ17" s="1"/>
      <c r="CK17" s="13"/>
    </row>
    <row r="18" spans="2:89" x14ac:dyDescent="0.2">
      <c r="B18" s="11">
        <f t="shared" si="51"/>
        <v>14</v>
      </c>
      <c r="C18" s="3" t="s">
        <v>40</v>
      </c>
      <c r="D18" s="3" t="s">
        <v>41</v>
      </c>
      <c r="E18" s="10">
        <v>0</v>
      </c>
      <c r="F18" s="10">
        <v>0</v>
      </c>
      <c r="G18" s="10"/>
      <c r="H18" s="10">
        <v>0</v>
      </c>
      <c r="I18" s="10">
        <v>0</v>
      </c>
      <c r="J18" s="10">
        <v>0</v>
      </c>
      <c r="K18" s="10">
        <v>0.65105894962486599</v>
      </c>
      <c r="L18" s="10">
        <v>0</v>
      </c>
      <c r="M18" s="10">
        <v>0</v>
      </c>
      <c r="N18" s="10">
        <v>9.1600000000000001E-2</v>
      </c>
      <c r="O18" s="10">
        <v>0.11494105037513398</v>
      </c>
      <c r="P18" s="10">
        <v>0.8972</v>
      </c>
      <c r="Q18" s="10">
        <v>0</v>
      </c>
      <c r="R18" s="10">
        <v>0</v>
      </c>
      <c r="S18" s="10">
        <v>0</v>
      </c>
      <c r="T18" s="10">
        <v>8.7900000000000006E-2</v>
      </c>
      <c r="U18" s="10"/>
      <c r="V18" s="10">
        <v>0</v>
      </c>
      <c r="W18" s="10"/>
      <c r="X18" s="10">
        <v>1.8427</v>
      </c>
      <c r="Y18" s="10">
        <v>2.4765888000000005</v>
      </c>
      <c r="Z18" s="10">
        <v>2.48</v>
      </c>
      <c r="AA18" s="10">
        <v>2.48</v>
      </c>
      <c r="AB18" s="10">
        <f t="shared" si="4"/>
        <v>2.4765888000000005</v>
      </c>
      <c r="AC18" s="10"/>
      <c r="AD18" s="10">
        <f t="shared" si="5"/>
        <v>0</v>
      </c>
      <c r="AE18" s="10">
        <f t="shared" si="6"/>
        <v>0</v>
      </c>
      <c r="AF18" s="10"/>
      <c r="AG18" s="10">
        <v>0</v>
      </c>
      <c r="AH18" s="10">
        <f t="shared" si="7"/>
        <v>0</v>
      </c>
      <c r="AI18" s="10">
        <f t="shared" si="8"/>
        <v>0</v>
      </c>
      <c r="AJ18" s="10">
        <f t="shared" si="9"/>
        <v>0.87502322829581991</v>
      </c>
      <c r="AK18" s="10">
        <f t="shared" si="10"/>
        <v>0</v>
      </c>
      <c r="AL18" s="10">
        <f t="shared" si="11"/>
        <v>0</v>
      </c>
      <c r="AM18" s="10">
        <f t="shared" si="12"/>
        <v>0.13190399999999999</v>
      </c>
      <c r="AN18" s="10">
        <f t="shared" si="13"/>
        <v>0.15448077170418009</v>
      </c>
      <c r="AO18" s="10">
        <f t="shared" si="14"/>
        <v>1.2058368000000002</v>
      </c>
      <c r="AP18" s="10">
        <f t="shared" si="15"/>
        <v>0</v>
      </c>
      <c r="AQ18" s="10">
        <f t="shared" si="16"/>
        <v>0</v>
      </c>
      <c r="AR18" s="10">
        <v>0</v>
      </c>
      <c r="AS18" s="10">
        <f t="shared" si="17"/>
        <v>0.11813760000000002</v>
      </c>
      <c r="AT18" s="10">
        <f t="shared" si="18"/>
        <v>0.30377902464000006</v>
      </c>
      <c r="AU18" s="10">
        <f t="shared" si="19"/>
        <v>0</v>
      </c>
      <c r="AV18" s="10">
        <f t="shared" si="20"/>
        <v>0</v>
      </c>
      <c r="AW18" s="10">
        <f t="shared" si="21"/>
        <v>2.6710238246399998</v>
      </c>
      <c r="AX18" s="10">
        <f t="shared" si="22"/>
        <v>2.6710238246399998</v>
      </c>
      <c r="AY18" s="10">
        <v>2.4765888000000005</v>
      </c>
      <c r="AZ18" s="10">
        <f t="shared" si="23"/>
        <v>-0.19443502463999929</v>
      </c>
      <c r="BA18" s="10">
        <v>2.48</v>
      </c>
      <c r="BB18" s="10">
        <v>2.48</v>
      </c>
      <c r="BC18" s="10">
        <f t="shared" si="24"/>
        <v>3.3403539456</v>
      </c>
      <c r="BD18" s="9"/>
      <c r="BE18" s="24">
        <f t="shared" si="25"/>
        <v>0</v>
      </c>
      <c r="BF18" s="24">
        <f t="shared" si="26"/>
        <v>0</v>
      </c>
      <c r="BG18" s="24">
        <f t="shared" si="27"/>
        <v>0</v>
      </c>
      <c r="BH18" s="24">
        <f t="shared" si="28"/>
        <v>0</v>
      </c>
      <c r="BI18" s="24">
        <f t="shared" si="29"/>
        <v>0</v>
      </c>
      <c r="BJ18" s="24">
        <f t="shared" si="30"/>
        <v>0</v>
      </c>
      <c r="BK18" s="24">
        <f t="shared" si="31"/>
        <v>0.875</v>
      </c>
      <c r="BL18" s="24">
        <f t="shared" si="32"/>
        <v>0</v>
      </c>
      <c r="BM18" s="24">
        <f t="shared" si="33"/>
        <v>0</v>
      </c>
      <c r="BN18" s="24">
        <f t="shared" si="34"/>
        <v>0.13189999999999999</v>
      </c>
      <c r="BO18" s="24">
        <f t="shared" si="35"/>
        <v>0.1545</v>
      </c>
      <c r="BP18" s="24">
        <f t="shared" si="36"/>
        <v>1.2058</v>
      </c>
      <c r="BQ18" s="24">
        <f t="shared" si="37"/>
        <v>0</v>
      </c>
      <c r="BR18" s="24">
        <f t="shared" si="38"/>
        <v>0</v>
      </c>
      <c r="BS18" s="24">
        <f t="shared" si="39"/>
        <v>0</v>
      </c>
      <c r="BT18" s="24">
        <f t="shared" si="40"/>
        <v>0.1181</v>
      </c>
      <c r="BU18" s="24">
        <f t="shared" si="41"/>
        <v>0.30380000000000001</v>
      </c>
      <c r="BV18" s="24">
        <f t="shared" si="42"/>
        <v>0</v>
      </c>
      <c r="BW18" s="24">
        <f t="shared" si="43"/>
        <v>0</v>
      </c>
      <c r="BX18" s="24"/>
      <c r="BY18" s="24"/>
      <c r="BZ18" s="24"/>
      <c r="CA18" s="25">
        <f t="shared" si="44"/>
        <v>2.6709999999999998</v>
      </c>
      <c r="CB18" s="25">
        <f t="shared" si="45"/>
        <v>2.6709999999999998</v>
      </c>
      <c r="CC18" s="26">
        <f t="shared" si="46"/>
        <v>2.4853000000000001</v>
      </c>
      <c r="CD18" s="26">
        <f t="shared" si="47"/>
        <v>2.4853000000000001</v>
      </c>
      <c r="CE18" s="26">
        <f t="shared" si="48"/>
        <v>2.48</v>
      </c>
      <c r="CF18" s="26">
        <f t="shared" si="49"/>
        <v>2.48</v>
      </c>
      <c r="CG18" s="26">
        <f t="shared" si="50"/>
        <v>3.34</v>
      </c>
      <c r="CH18" s="13"/>
      <c r="CI18" s="13"/>
    </row>
    <row r="19" spans="2:89" x14ac:dyDescent="0.2">
      <c r="B19" s="11">
        <f t="shared" si="51"/>
        <v>15</v>
      </c>
      <c r="C19" s="3" t="s">
        <v>40</v>
      </c>
      <c r="D19" s="3" t="s">
        <v>42</v>
      </c>
      <c r="E19" s="10">
        <v>2.1966487920261826</v>
      </c>
      <c r="F19" s="10">
        <v>0.63492619458494493</v>
      </c>
      <c r="G19" s="10"/>
      <c r="H19" s="10">
        <v>0</v>
      </c>
      <c r="I19" s="10">
        <v>0</v>
      </c>
      <c r="J19" s="10">
        <v>0</v>
      </c>
      <c r="K19" s="10">
        <v>0.74642217197262717</v>
      </c>
      <c r="L19" s="10">
        <v>1.95E-2</v>
      </c>
      <c r="M19" s="10">
        <v>2.24E-2</v>
      </c>
      <c r="N19" s="10">
        <v>7.7200000000000005E-2</v>
      </c>
      <c r="O19" s="10">
        <v>0.16190284141624517</v>
      </c>
      <c r="P19" s="10">
        <v>0.84850000000000003</v>
      </c>
      <c r="Q19" s="10">
        <v>7.9000000000000008E-3</v>
      </c>
      <c r="R19" s="10">
        <v>0.28499999999999998</v>
      </c>
      <c r="S19" s="10">
        <v>0</v>
      </c>
      <c r="T19" s="10">
        <v>0.11269999999999999</v>
      </c>
      <c r="U19" s="10"/>
      <c r="V19" s="10">
        <v>0</v>
      </c>
      <c r="W19" s="10"/>
      <c r="X19" s="10">
        <v>5.1131000000000002</v>
      </c>
      <c r="Y19" s="10">
        <v>6.872006400000001</v>
      </c>
      <c r="Z19" s="10">
        <v>6.87</v>
      </c>
      <c r="AA19" s="10">
        <v>6.87</v>
      </c>
      <c r="AB19" s="10">
        <f t="shared" si="4"/>
        <v>6.872006400000001</v>
      </c>
      <c r="AC19" s="10"/>
      <c r="AD19" s="10">
        <f t="shared" si="5"/>
        <v>2.9522959764831893</v>
      </c>
      <c r="AE19" s="10">
        <f t="shared" si="6"/>
        <v>0.85334080552216607</v>
      </c>
      <c r="AF19" s="10"/>
      <c r="AG19" s="10">
        <v>0</v>
      </c>
      <c r="AH19" s="10">
        <f t="shared" si="7"/>
        <v>0</v>
      </c>
      <c r="AI19" s="10">
        <f t="shared" si="8"/>
        <v>0</v>
      </c>
      <c r="AJ19" s="10">
        <f t="shared" si="9"/>
        <v>1.0031913991312109</v>
      </c>
      <c r="AK19" s="10">
        <f t="shared" si="10"/>
        <v>2.6208000000000002E-2</v>
      </c>
      <c r="AL19" s="10">
        <f t="shared" si="11"/>
        <v>3.0105600000000003E-2</v>
      </c>
      <c r="AM19" s="10">
        <f t="shared" si="12"/>
        <v>0.111168</v>
      </c>
      <c r="AN19" s="10">
        <f t="shared" si="13"/>
        <v>0.21759741886343353</v>
      </c>
      <c r="AO19" s="10">
        <f t="shared" si="14"/>
        <v>1.1403840000000001</v>
      </c>
      <c r="AP19" s="10">
        <f t="shared" si="15"/>
        <v>1.0617600000000001E-2</v>
      </c>
      <c r="AQ19" s="10">
        <f t="shared" si="16"/>
        <v>0.38303999999999999</v>
      </c>
      <c r="AR19" s="10">
        <v>0</v>
      </c>
      <c r="AS19" s="10">
        <f t="shared" si="17"/>
        <v>0.15146879999999999</v>
      </c>
      <c r="AT19" s="10">
        <f t="shared" si="18"/>
        <v>0.38948687232000001</v>
      </c>
      <c r="AU19" s="10">
        <f t="shared" si="19"/>
        <v>0</v>
      </c>
      <c r="AV19" s="10">
        <f t="shared" si="20"/>
        <v>0</v>
      </c>
      <c r="AW19" s="10">
        <f t="shared" si="21"/>
        <v>7.1174356723199992</v>
      </c>
      <c r="AX19" s="10">
        <f t="shared" si="22"/>
        <v>7.1174356723199992</v>
      </c>
      <c r="AY19" s="10">
        <v>6.872006400000001</v>
      </c>
      <c r="AZ19" s="10">
        <f t="shared" si="23"/>
        <v>-0.24542927231999823</v>
      </c>
      <c r="BA19" s="10">
        <v>6.87</v>
      </c>
      <c r="BB19" s="10">
        <v>6.87</v>
      </c>
      <c r="BC19" s="10">
        <f t="shared" si="24"/>
        <v>9.2459372543999994</v>
      </c>
      <c r="BD19" s="9"/>
      <c r="BE19" s="24">
        <f t="shared" si="25"/>
        <v>2.9523000000000001</v>
      </c>
      <c r="BF19" s="24">
        <f t="shared" si="26"/>
        <v>0.85329999999999995</v>
      </c>
      <c r="BG19" s="24">
        <f t="shared" si="27"/>
        <v>0</v>
      </c>
      <c r="BH19" s="24">
        <f t="shared" si="28"/>
        <v>0</v>
      </c>
      <c r="BI19" s="24">
        <f t="shared" si="29"/>
        <v>0</v>
      </c>
      <c r="BJ19" s="24">
        <f t="shared" si="30"/>
        <v>0</v>
      </c>
      <c r="BK19" s="24">
        <f t="shared" si="31"/>
        <v>1.0032000000000001</v>
      </c>
      <c r="BL19" s="24">
        <f t="shared" si="32"/>
        <v>2.6200000000000001E-2</v>
      </c>
      <c r="BM19" s="24">
        <f t="shared" si="33"/>
        <v>3.0099999999999998E-2</v>
      </c>
      <c r="BN19" s="24">
        <f t="shared" si="34"/>
        <v>0.11119999999999999</v>
      </c>
      <c r="BO19" s="24">
        <f t="shared" si="35"/>
        <v>0.21759999999999999</v>
      </c>
      <c r="BP19" s="24">
        <f t="shared" si="36"/>
        <v>1.1404000000000001</v>
      </c>
      <c r="BQ19" s="24">
        <f t="shared" si="37"/>
        <v>1.06E-2</v>
      </c>
      <c r="BR19" s="24">
        <f t="shared" si="38"/>
        <v>0.38300000000000001</v>
      </c>
      <c r="BS19" s="24">
        <f t="shared" si="39"/>
        <v>0</v>
      </c>
      <c r="BT19" s="24">
        <f t="shared" si="40"/>
        <v>0.1515</v>
      </c>
      <c r="BU19" s="24">
        <f t="shared" si="41"/>
        <v>0.38950000000000001</v>
      </c>
      <c r="BV19" s="24">
        <f t="shared" si="42"/>
        <v>0</v>
      </c>
      <c r="BW19" s="24">
        <f t="shared" si="43"/>
        <v>0</v>
      </c>
      <c r="BX19" s="24"/>
      <c r="BY19" s="24"/>
      <c r="BZ19" s="24"/>
      <c r="CA19" s="25">
        <f t="shared" si="44"/>
        <v>7.1174000000000008</v>
      </c>
      <c r="CB19" s="25">
        <f t="shared" si="45"/>
        <v>7.1174000000000008</v>
      </c>
      <c r="CC19" s="26">
        <f t="shared" si="46"/>
        <v>6.8794000000000013</v>
      </c>
      <c r="CD19" s="26">
        <f t="shared" si="47"/>
        <v>6.8794000000000013</v>
      </c>
      <c r="CE19" s="26">
        <f t="shared" si="48"/>
        <v>6.87</v>
      </c>
      <c r="CF19" s="26">
        <f t="shared" si="49"/>
        <v>6.87</v>
      </c>
      <c r="CG19" s="26">
        <f t="shared" si="50"/>
        <v>9.2460000000000004</v>
      </c>
      <c r="CH19" s="13"/>
      <c r="CI19" s="13"/>
    </row>
    <row r="20" spans="2:89" x14ac:dyDescent="0.2">
      <c r="B20" s="11">
        <f t="shared" si="51"/>
        <v>16</v>
      </c>
      <c r="C20" s="3" t="s">
        <v>40</v>
      </c>
      <c r="D20" s="3" t="s">
        <v>43</v>
      </c>
      <c r="E20" s="10">
        <v>0.58461199976834421</v>
      </c>
      <c r="F20" s="10">
        <v>0.83077781896102387</v>
      </c>
      <c r="G20" s="10"/>
      <c r="H20" s="10">
        <v>0</v>
      </c>
      <c r="I20" s="10">
        <v>1.4661999999999999</v>
      </c>
      <c r="J20" s="10">
        <v>0.54</v>
      </c>
      <c r="K20" s="10">
        <v>0.4798578791915214</v>
      </c>
      <c r="L20" s="10">
        <v>1.3100000000000001E-2</v>
      </c>
      <c r="M20" s="10">
        <v>1.4200000000000001E-2</v>
      </c>
      <c r="N20" s="10">
        <v>0.1091</v>
      </c>
      <c r="O20" s="10">
        <v>0.30255230207911044</v>
      </c>
      <c r="P20" s="10">
        <v>5.7500000000000002E-2</v>
      </c>
      <c r="Q20" s="10">
        <v>0</v>
      </c>
      <c r="R20" s="10">
        <v>6.5799999999999997E-2</v>
      </c>
      <c r="S20" s="10">
        <v>0</v>
      </c>
      <c r="T20" s="10">
        <v>0.44529999999999997</v>
      </c>
      <c r="U20" s="10"/>
      <c r="V20" s="10">
        <v>0.3014</v>
      </c>
      <c r="W20" s="10"/>
      <c r="X20" s="10">
        <v>5.2103999999999999</v>
      </c>
      <c r="Y20" s="10">
        <v>7.0027776000000008</v>
      </c>
      <c r="Z20" s="10">
        <v>7</v>
      </c>
      <c r="AA20" s="10">
        <v>4.63</v>
      </c>
      <c r="AB20" s="10">
        <f t="shared" si="4"/>
        <v>4.6271232000000015</v>
      </c>
      <c r="AC20" s="10"/>
      <c r="AD20" s="10">
        <f t="shared" si="5"/>
        <v>0.78571852768865469</v>
      </c>
      <c r="AE20" s="10">
        <f t="shared" si="6"/>
        <v>1.1165653886836162</v>
      </c>
      <c r="AF20" s="10"/>
      <c r="AG20" s="10">
        <v>0</v>
      </c>
      <c r="AH20" s="10">
        <f t="shared" si="7"/>
        <v>1.9705728</v>
      </c>
      <c r="AI20" s="10">
        <f t="shared" si="8"/>
        <v>0.72576000000000007</v>
      </c>
      <c r="AJ20" s="10">
        <f t="shared" si="9"/>
        <v>0.64492898963340484</v>
      </c>
      <c r="AK20" s="10">
        <f t="shared" si="10"/>
        <v>1.7606400000000001E-2</v>
      </c>
      <c r="AL20" s="10">
        <f t="shared" si="11"/>
        <v>1.9084800000000002E-2</v>
      </c>
      <c r="AM20" s="10">
        <f t="shared" si="12"/>
        <v>0.15710399999999999</v>
      </c>
      <c r="AN20" s="10">
        <f t="shared" si="13"/>
        <v>0.40663029399432443</v>
      </c>
      <c r="AO20" s="10">
        <f t="shared" si="14"/>
        <v>7.7280000000000015E-2</v>
      </c>
      <c r="AP20" s="10">
        <f t="shared" si="15"/>
        <v>0</v>
      </c>
      <c r="AQ20" s="10">
        <f t="shared" si="16"/>
        <v>8.8435199999999992E-2</v>
      </c>
      <c r="AR20" s="10">
        <v>0</v>
      </c>
      <c r="AS20" s="10">
        <f t="shared" si="17"/>
        <v>0.59848319999999999</v>
      </c>
      <c r="AT20" s="10">
        <f t="shared" si="18"/>
        <v>1.5389397004800001</v>
      </c>
      <c r="AU20" s="10">
        <f t="shared" si="19"/>
        <v>0.40508160000000004</v>
      </c>
      <c r="AV20" s="10">
        <f t="shared" si="20"/>
        <v>1.0416268262400001</v>
      </c>
      <c r="AW20" s="10">
        <f t="shared" si="21"/>
        <v>8.5902529267199998</v>
      </c>
      <c r="AX20" s="10">
        <f t="shared" si="22"/>
        <v>8.5902529267200016</v>
      </c>
      <c r="AY20" s="10">
        <v>7.0027776000000008</v>
      </c>
      <c r="AZ20" s="10">
        <f t="shared" si="23"/>
        <v>-1.587475326719999</v>
      </c>
      <c r="BA20" s="10">
        <v>7</v>
      </c>
      <c r="BB20" s="10">
        <v>4.63</v>
      </c>
      <c r="BC20" s="10">
        <f t="shared" si="24"/>
        <v>6.2329300991999999</v>
      </c>
      <c r="BD20" s="9"/>
      <c r="BE20" s="24">
        <f t="shared" si="25"/>
        <v>0.78569999999999995</v>
      </c>
      <c r="BF20" s="24">
        <f t="shared" si="26"/>
        <v>1.1166</v>
      </c>
      <c r="BG20" s="24">
        <f t="shared" si="27"/>
        <v>0</v>
      </c>
      <c r="BH20" s="24">
        <f t="shared" si="28"/>
        <v>0</v>
      </c>
      <c r="BI20" s="24">
        <f t="shared" si="29"/>
        <v>1.9705999999999999</v>
      </c>
      <c r="BJ20" s="24">
        <f t="shared" si="30"/>
        <v>0.7258</v>
      </c>
      <c r="BK20" s="24">
        <f t="shared" si="31"/>
        <v>0.64490000000000003</v>
      </c>
      <c r="BL20" s="24">
        <f t="shared" si="32"/>
        <v>1.7600000000000001E-2</v>
      </c>
      <c r="BM20" s="24">
        <f t="shared" si="33"/>
        <v>1.9099999999999999E-2</v>
      </c>
      <c r="BN20" s="24">
        <f t="shared" si="34"/>
        <v>0.15709999999999999</v>
      </c>
      <c r="BO20" s="24">
        <f t="shared" si="35"/>
        <v>0.40660000000000002</v>
      </c>
      <c r="BP20" s="24">
        <f t="shared" si="36"/>
        <v>7.7299999999999994E-2</v>
      </c>
      <c r="BQ20" s="24">
        <f t="shared" si="37"/>
        <v>0</v>
      </c>
      <c r="BR20" s="24">
        <f t="shared" si="38"/>
        <v>8.8400000000000006E-2</v>
      </c>
      <c r="BS20" s="24">
        <f t="shared" si="39"/>
        <v>0</v>
      </c>
      <c r="BT20" s="24">
        <f t="shared" si="40"/>
        <v>0.59850000000000003</v>
      </c>
      <c r="BU20" s="24">
        <f t="shared" si="41"/>
        <v>1.5388999999999999</v>
      </c>
      <c r="BV20" s="24">
        <f t="shared" si="42"/>
        <v>0.40510000000000002</v>
      </c>
      <c r="BW20" s="24">
        <f t="shared" si="43"/>
        <v>1.0416000000000001</v>
      </c>
      <c r="BX20" s="24"/>
      <c r="BY20" s="24"/>
      <c r="BZ20" s="24"/>
      <c r="CA20" s="25">
        <f t="shared" si="44"/>
        <v>8.5901999999999994</v>
      </c>
      <c r="CB20" s="25">
        <f t="shared" si="45"/>
        <v>5.5779999999999994</v>
      </c>
      <c r="CC20" s="26">
        <f t="shared" si="46"/>
        <v>7.0132999999999992</v>
      </c>
      <c r="CD20" s="26">
        <f t="shared" si="47"/>
        <v>4.6375999999999991</v>
      </c>
      <c r="CE20" s="26">
        <f t="shared" si="48"/>
        <v>7</v>
      </c>
      <c r="CF20" s="26">
        <f t="shared" si="49"/>
        <v>4.63</v>
      </c>
      <c r="CG20" s="26">
        <f t="shared" si="50"/>
        <v>6.2329999999999997</v>
      </c>
      <c r="CH20" s="13"/>
      <c r="CI20" s="13"/>
    </row>
    <row r="21" spans="2:89" x14ac:dyDescent="0.2">
      <c r="B21" s="11">
        <f t="shared" si="51"/>
        <v>17</v>
      </c>
      <c r="C21" s="3" t="s">
        <v>40</v>
      </c>
      <c r="D21" s="2" t="s">
        <v>44</v>
      </c>
      <c r="E21" s="10">
        <v>1.2701979580573952</v>
      </c>
      <c r="F21" s="10">
        <v>0.97488333333333332</v>
      </c>
      <c r="G21" s="10"/>
      <c r="H21" s="10">
        <v>0</v>
      </c>
      <c r="I21" s="10">
        <v>0.40539999999999998</v>
      </c>
      <c r="J21" s="10">
        <v>0.16819999999999999</v>
      </c>
      <c r="K21" s="10">
        <v>0.59897775938189846</v>
      </c>
      <c r="L21" s="10">
        <v>2.9000000000000001E-2</v>
      </c>
      <c r="M21" s="10">
        <v>3.3300000000000003E-2</v>
      </c>
      <c r="N21" s="10">
        <v>6.0199999999999997E-2</v>
      </c>
      <c r="O21" s="10">
        <v>0.18144094922737308</v>
      </c>
      <c r="P21" s="10">
        <v>0.66959999999999997</v>
      </c>
      <c r="Q21" s="10">
        <v>6.1999999999999998E-3</v>
      </c>
      <c r="R21" s="10">
        <v>0.1646</v>
      </c>
      <c r="S21" s="10">
        <v>0</v>
      </c>
      <c r="T21" s="10">
        <v>0.26779999999999998</v>
      </c>
      <c r="U21" s="10"/>
      <c r="V21" s="10">
        <v>9.6100000000000005E-2</v>
      </c>
      <c r="W21" s="10"/>
      <c r="X21" s="10">
        <v>4.9258999999999995</v>
      </c>
      <c r="Y21" s="10">
        <v>6.6204095999999995</v>
      </c>
      <c r="Z21" s="10">
        <v>6.62</v>
      </c>
      <c r="AA21" s="10">
        <v>5.95</v>
      </c>
      <c r="AB21" s="10">
        <f t="shared" si="4"/>
        <v>5.9463936000000004</v>
      </c>
      <c r="AC21" s="10"/>
      <c r="AD21" s="10">
        <f t="shared" si="5"/>
        <v>1.7071460556291393</v>
      </c>
      <c r="AE21" s="10">
        <f t="shared" si="6"/>
        <v>1.3102431999999999</v>
      </c>
      <c r="AF21" s="10"/>
      <c r="AG21" s="10">
        <v>0</v>
      </c>
      <c r="AH21" s="10">
        <f t="shared" si="7"/>
        <v>0.54485759999999994</v>
      </c>
      <c r="AI21" s="10">
        <f t="shared" si="8"/>
        <v>0.22606079999999998</v>
      </c>
      <c r="AJ21" s="10">
        <f t="shared" si="9"/>
        <v>0.80502610860927148</v>
      </c>
      <c r="AK21" s="10">
        <f t="shared" si="10"/>
        <v>3.8976000000000004E-2</v>
      </c>
      <c r="AL21" s="10">
        <f t="shared" si="11"/>
        <v>4.4755200000000009E-2</v>
      </c>
      <c r="AM21" s="10">
        <f t="shared" si="12"/>
        <v>8.6688000000000001E-2</v>
      </c>
      <c r="AN21" s="10">
        <f t="shared" si="13"/>
        <v>0.24385663576158942</v>
      </c>
      <c r="AO21" s="10">
        <f t="shared" si="14"/>
        <v>0.89994240000000003</v>
      </c>
      <c r="AP21" s="10">
        <f t="shared" si="15"/>
        <v>8.3327999999999996E-3</v>
      </c>
      <c r="AQ21" s="10">
        <f t="shared" si="16"/>
        <v>0.22122240000000001</v>
      </c>
      <c r="AR21" s="10">
        <v>0</v>
      </c>
      <c r="AS21" s="10">
        <f t="shared" si="17"/>
        <v>0.35992320000000005</v>
      </c>
      <c r="AT21" s="10">
        <f t="shared" si="18"/>
        <v>0.92550651648000015</v>
      </c>
      <c r="AU21" s="10">
        <f t="shared" si="19"/>
        <v>0.12915840000000001</v>
      </c>
      <c r="AV21" s="10">
        <f t="shared" si="20"/>
        <v>0.33211790976000005</v>
      </c>
      <c r="AW21" s="10">
        <f t="shared" si="21"/>
        <v>7.3947316262399996</v>
      </c>
      <c r="AX21" s="10">
        <f t="shared" si="22"/>
        <v>7.3947316262399996</v>
      </c>
      <c r="AY21" s="10">
        <v>6.6204095999999995</v>
      </c>
      <c r="AZ21" s="10">
        <f t="shared" si="23"/>
        <v>-0.77432202624000013</v>
      </c>
      <c r="BA21" s="10">
        <v>6.62</v>
      </c>
      <c r="BB21" s="10">
        <v>5.95</v>
      </c>
      <c r="BC21" s="10">
        <f t="shared" si="24"/>
        <v>7.9997202431999987</v>
      </c>
      <c r="BD21" s="9"/>
      <c r="BE21" s="24">
        <f t="shared" si="25"/>
        <v>1.7071000000000001</v>
      </c>
      <c r="BF21" s="24">
        <f t="shared" si="26"/>
        <v>1.3102</v>
      </c>
      <c r="BG21" s="24">
        <f t="shared" si="27"/>
        <v>0</v>
      </c>
      <c r="BH21" s="24">
        <f t="shared" si="28"/>
        <v>0</v>
      </c>
      <c r="BI21" s="24">
        <f t="shared" si="29"/>
        <v>0.54490000000000005</v>
      </c>
      <c r="BJ21" s="24">
        <f t="shared" si="30"/>
        <v>0.2261</v>
      </c>
      <c r="BK21" s="24">
        <f t="shared" si="31"/>
        <v>0.80500000000000005</v>
      </c>
      <c r="BL21" s="24">
        <f t="shared" si="32"/>
        <v>3.9E-2</v>
      </c>
      <c r="BM21" s="24">
        <f t="shared" si="33"/>
        <v>4.48E-2</v>
      </c>
      <c r="BN21" s="24">
        <f t="shared" si="34"/>
        <v>8.6699999999999999E-2</v>
      </c>
      <c r="BO21" s="24">
        <f t="shared" si="35"/>
        <v>0.24390000000000001</v>
      </c>
      <c r="BP21" s="24">
        <f t="shared" si="36"/>
        <v>0.89990000000000003</v>
      </c>
      <c r="BQ21" s="24">
        <f t="shared" si="37"/>
        <v>8.3000000000000001E-3</v>
      </c>
      <c r="BR21" s="24">
        <f t="shared" si="38"/>
        <v>0.22120000000000001</v>
      </c>
      <c r="BS21" s="24">
        <f t="shared" si="39"/>
        <v>0</v>
      </c>
      <c r="BT21" s="24">
        <f t="shared" si="40"/>
        <v>0.3599</v>
      </c>
      <c r="BU21" s="24">
        <f t="shared" si="41"/>
        <v>0.92549999999999999</v>
      </c>
      <c r="BV21" s="24">
        <f t="shared" si="42"/>
        <v>0.12920000000000001</v>
      </c>
      <c r="BW21" s="24">
        <f t="shared" si="43"/>
        <v>0.33210000000000001</v>
      </c>
      <c r="BX21" s="24"/>
      <c r="BY21" s="24"/>
      <c r="BZ21" s="24"/>
      <c r="CA21" s="25">
        <f t="shared" si="44"/>
        <v>7.3946999999999994</v>
      </c>
      <c r="CB21" s="25">
        <f t="shared" si="45"/>
        <v>6.5176999999999996</v>
      </c>
      <c r="CC21" s="26">
        <f t="shared" si="46"/>
        <v>6.626199999999999</v>
      </c>
      <c r="CD21" s="26">
        <f t="shared" si="47"/>
        <v>5.9520999999999997</v>
      </c>
      <c r="CE21" s="26">
        <f t="shared" si="48"/>
        <v>6.62</v>
      </c>
      <c r="CF21" s="26">
        <f t="shared" si="49"/>
        <v>5.95</v>
      </c>
      <c r="CG21" s="26">
        <f t="shared" si="50"/>
        <v>8</v>
      </c>
      <c r="CH21" s="13"/>
      <c r="CI21" s="13"/>
    </row>
    <row r="22" spans="2:89" x14ac:dyDescent="0.2">
      <c r="B22" s="11">
        <f t="shared" si="51"/>
        <v>18</v>
      </c>
      <c r="C22" s="3" t="s">
        <v>45</v>
      </c>
      <c r="D22" s="3" t="s">
        <v>46</v>
      </c>
      <c r="E22" s="10">
        <v>0.87243362289685444</v>
      </c>
      <c r="F22" s="10">
        <v>1.3907076444769571</v>
      </c>
      <c r="G22" s="10"/>
      <c r="H22" s="10">
        <v>0</v>
      </c>
      <c r="I22" s="10">
        <v>0</v>
      </c>
      <c r="J22" s="10">
        <v>0</v>
      </c>
      <c r="K22" s="10">
        <v>0.95170441355766888</v>
      </c>
      <c r="L22" s="10">
        <v>1.7500000000000002E-2</v>
      </c>
      <c r="M22" s="10">
        <v>2.01E-2</v>
      </c>
      <c r="N22" s="10">
        <v>0.1018</v>
      </c>
      <c r="O22" s="10">
        <v>0.51645431906851991</v>
      </c>
      <c r="P22" s="10">
        <v>0.21840000000000001</v>
      </c>
      <c r="Q22" s="10">
        <v>0</v>
      </c>
      <c r="R22" s="10">
        <v>0.1108</v>
      </c>
      <c r="S22" s="10">
        <v>0</v>
      </c>
      <c r="T22" s="10">
        <v>0.18790000000000001</v>
      </c>
      <c r="U22" s="10"/>
      <c r="V22" s="10">
        <v>0</v>
      </c>
      <c r="W22" s="10"/>
      <c r="X22" s="10">
        <v>4.3878000000000004</v>
      </c>
      <c r="Y22" s="10">
        <v>5.8972032000000008</v>
      </c>
      <c r="Z22" s="10">
        <v>5.9</v>
      </c>
      <c r="AA22" s="10">
        <v>5.9</v>
      </c>
      <c r="AB22" s="10">
        <f t="shared" si="4"/>
        <v>5.8972032000000008</v>
      </c>
      <c r="AC22" s="10"/>
      <c r="AD22" s="10">
        <f t="shared" si="5"/>
        <v>1.1725507891733724</v>
      </c>
      <c r="AE22" s="10">
        <f t="shared" si="6"/>
        <v>1.8691110741770305</v>
      </c>
      <c r="AF22" s="10"/>
      <c r="AG22" s="10">
        <v>0</v>
      </c>
      <c r="AH22" s="10">
        <f t="shared" si="7"/>
        <v>0</v>
      </c>
      <c r="AI22" s="10">
        <f t="shared" si="8"/>
        <v>0</v>
      </c>
      <c r="AJ22" s="10">
        <f t="shared" si="9"/>
        <v>1.279090731821507</v>
      </c>
      <c r="AK22" s="10">
        <f t="shared" si="10"/>
        <v>2.3520000000000003E-2</v>
      </c>
      <c r="AL22" s="10">
        <f t="shared" si="11"/>
        <v>2.7014400000000001E-2</v>
      </c>
      <c r="AM22" s="10">
        <f t="shared" si="12"/>
        <v>0.14659199999999997</v>
      </c>
      <c r="AN22" s="10">
        <f t="shared" si="13"/>
        <v>0.69411460482809073</v>
      </c>
      <c r="AO22" s="10">
        <f t="shared" si="14"/>
        <v>0.29352960000000006</v>
      </c>
      <c r="AP22" s="10">
        <f t="shared" si="15"/>
        <v>0</v>
      </c>
      <c r="AQ22" s="10">
        <f t="shared" si="16"/>
        <v>0.1489152</v>
      </c>
      <c r="AR22" s="10">
        <v>0</v>
      </c>
      <c r="AS22" s="10">
        <f t="shared" si="17"/>
        <v>0.25253760000000003</v>
      </c>
      <c r="AT22" s="10">
        <f t="shared" si="18"/>
        <v>0.6493751846400001</v>
      </c>
      <c r="AU22" s="10">
        <f t="shared" si="19"/>
        <v>0</v>
      </c>
      <c r="AV22" s="10">
        <f t="shared" si="20"/>
        <v>0</v>
      </c>
      <c r="AW22" s="10">
        <f t="shared" si="21"/>
        <v>6.3038135846400021</v>
      </c>
      <c r="AX22" s="10">
        <f t="shared" si="22"/>
        <v>6.3038135846400021</v>
      </c>
      <c r="AY22" s="10">
        <v>5.8972032000000008</v>
      </c>
      <c r="AZ22" s="10">
        <f t="shared" si="23"/>
        <v>-0.40661038464000132</v>
      </c>
      <c r="BA22" s="10">
        <v>5.9</v>
      </c>
      <c r="BB22" s="10">
        <v>5.9</v>
      </c>
      <c r="BC22" s="10">
        <f t="shared" si="24"/>
        <v>7.9389757440000031</v>
      </c>
      <c r="BD22" s="9"/>
      <c r="BE22" s="24">
        <f t="shared" si="25"/>
        <v>1.1726000000000001</v>
      </c>
      <c r="BF22" s="24">
        <f t="shared" si="26"/>
        <v>1.8691</v>
      </c>
      <c r="BG22" s="24">
        <f t="shared" si="27"/>
        <v>0</v>
      </c>
      <c r="BH22" s="24">
        <f t="shared" si="28"/>
        <v>0</v>
      </c>
      <c r="BI22" s="24">
        <f t="shared" si="29"/>
        <v>0</v>
      </c>
      <c r="BJ22" s="24">
        <f t="shared" si="30"/>
        <v>0</v>
      </c>
      <c r="BK22" s="24">
        <f t="shared" si="31"/>
        <v>1.2790999999999999</v>
      </c>
      <c r="BL22" s="24">
        <f t="shared" si="32"/>
        <v>2.35E-2</v>
      </c>
      <c r="BM22" s="24">
        <f t="shared" si="33"/>
        <v>2.7E-2</v>
      </c>
      <c r="BN22" s="24">
        <f t="shared" si="34"/>
        <v>0.14660000000000001</v>
      </c>
      <c r="BO22" s="24">
        <f t="shared" si="35"/>
        <v>0.69410000000000005</v>
      </c>
      <c r="BP22" s="24">
        <f t="shared" si="36"/>
        <v>0.29349999999999998</v>
      </c>
      <c r="BQ22" s="24">
        <f t="shared" si="37"/>
        <v>0</v>
      </c>
      <c r="BR22" s="24">
        <f t="shared" si="38"/>
        <v>0.1489</v>
      </c>
      <c r="BS22" s="24">
        <f t="shared" si="39"/>
        <v>0</v>
      </c>
      <c r="BT22" s="24">
        <f t="shared" si="40"/>
        <v>0.2525</v>
      </c>
      <c r="BU22" s="24">
        <f t="shared" si="41"/>
        <v>0.64939999999999998</v>
      </c>
      <c r="BV22" s="24">
        <f t="shared" si="42"/>
        <v>0</v>
      </c>
      <c r="BW22" s="24">
        <f t="shared" si="43"/>
        <v>0</v>
      </c>
      <c r="BX22" s="24"/>
      <c r="BY22" s="24"/>
      <c r="BZ22" s="24"/>
      <c r="CA22" s="25">
        <f t="shared" si="44"/>
        <v>6.3038000000000007</v>
      </c>
      <c r="CB22" s="25">
        <f t="shared" si="45"/>
        <v>6.3038000000000007</v>
      </c>
      <c r="CC22" s="26">
        <f t="shared" si="46"/>
        <v>5.9069000000000011</v>
      </c>
      <c r="CD22" s="26">
        <f t="shared" si="47"/>
        <v>5.9069000000000011</v>
      </c>
      <c r="CE22" s="26">
        <f t="shared" si="48"/>
        <v>5.9</v>
      </c>
      <c r="CF22" s="26">
        <f t="shared" si="49"/>
        <v>5.9</v>
      </c>
      <c r="CG22" s="26">
        <f t="shared" si="50"/>
        <v>7.9390000000000001</v>
      </c>
      <c r="CH22" s="13"/>
      <c r="CI22" s="13"/>
    </row>
    <row r="23" spans="2:89" x14ac:dyDescent="0.2">
      <c r="B23" s="11">
        <f t="shared" si="51"/>
        <v>19</v>
      </c>
      <c r="C23" s="3" t="s">
        <v>45</v>
      </c>
      <c r="D23" s="3" t="s">
        <v>47</v>
      </c>
      <c r="E23" s="10">
        <v>1.1186428434435611</v>
      </c>
      <c r="F23" s="10">
        <v>1.4425559625081201</v>
      </c>
      <c r="G23" s="10"/>
      <c r="H23" s="10">
        <v>0</v>
      </c>
      <c r="I23" s="10">
        <v>0.22520000000000001</v>
      </c>
      <c r="J23" s="10">
        <v>0</v>
      </c>
      <c r="K23" s="10">
        <v>0.98165383116280502</v>
      </c>
      <c r="L23" s="10">
        <v>2.1399999999999999E-2</v>
      </c>
      <c r="M23" s="10">
        <v>2.3699999999999999E-2</v>
      </c>
      <c r="N23" s="10">
        <v>0.1862</v>
      </c>
      <c r="O23" s="10">
        <v>0.36574736288551363</v>
      </c>
      <c r="P23" s="10">
        <v>0</v>
      </c>
      <c r="Q23" s="10">
        <v>0</v>
      </c>
      <c r="R23" s="10">
        <v>0.13350000000000001</v>
      </c>
      <c r="S23" s="10">
        <v>0</v>
      </c>
      <c r="T23" s="10">
        <v>0.26379999999999998</v>
      </c>
      <c r="U23" s="10"/>
      <c r="V23" s="10">
        <v>0.32729999999999998</v>
      </c>
      <c r="W23" s="10"/>
      <c r="X23" s="10">
        <v>5.0896999999999997</v>
      </c>
      <c r="Y23" s="10">
        <v>6.8405567999999999</v>
      </c>
      <c r="Z23" s="10">
        <v>6.84</v>
      </c>
      <c r="AA23" s="10">
        <v>6.1</v>
      </c>
      <c r="AB23" s="10">
        <f t="shared" si="4"/>
        <v>6.0979967999999998</v>
      </c>
      <c r="AC23" s="10"/>
      <c r="AD23" s="10">
        <f t="shared" si="5"/>
        <v>1.5034559815881463</v>
      </c>
      <c r="AE23" s="10">
        <f t="shared" si="6"/>
        <v>1.9387952136109137</v>
      </c>
      <c r="AF23" s="10"/>
      <c r="AG23" s="10">
        <v>0</v>
      </c>
      <c r="AH23" s="10">
        <f t="shared" si="7"/>
        <v>0.30266880000000007</v>
      </c>
      <c r="AI23" s="10">
        <f t="shared" si="8"/>
        <v>0</v>
      </c>
      <c r="AJ23" s="10">
        <f t="shared" si="9"/>
        <v>1.31934274908281</v>
      </c>
      <c r="AK23" s="10">
        <f t="shared" si="10"/>
        <v>2.8761599999999998E-2</v>
      </c>
      <c r="AL23" s="10">
        <f t="shared" si="11"/>
        <v>3.1852800000000001E-2</v>
      </c>
      <c r="AM23" s="10">
        <f t="shared" si="12"/>
        <v>0.26812799999999998</v>
      </c>
      <c r="AN23" s="10">
        <f t="shared" si="13"/>
        <v>0.49156445571813034</v>
      </c>
      <c r="AO23" s="10">
        <f t="shared" si="14"/>
        <v>0</v>
      </c>
      <c r="AP23" s="10">
        <f t="shared" si="15"/>
        <v>0</v>
      </c>
      <c r="AQ23" s="10">
        <f t="shared" si="16"/>
        <v>0.179424</v>
      </c>
      <c r="AR23" s="10">
        <v>0</v>
      </c>
      <c r="AS23" s="10">
        <f t="shared" si="17"/>
        <v>0.35454720000000001</v>
      </c>
      <c r="AT23" s="10">
        <f t="shared" si="18"/>
        <v>0.91168267008000003</v>
      </c>
      <c r="AU23" s="10">
        <f t="shared" si="19"/>
        <v>0.43989119999999998</v>
      </c>
      <c r="AV23" s="10">
        <f t="shared" si="20"/>
        <v>1.13113623168</v>
      </c>
      <c r="AW23" s="10">
        <f t="shared" si="21"/>
        <v>8.1068125017600003</v>
      </c>
      <c r="AX23" s="10">
        <f t="shared" si="22"/>
        <v>8.1068125017600003</v>
      </c>
      <c r="AY23" s="10">
        <v>6.8405567999999999</v>
      </c>
      <c r="AZ23" s="10">
        <f t="shared" si="23"/>
        <v>-1.2662557017600005</v>
      </c>
      <c r="BA23" s="10">
        <v>6.84</v>
      </c>
      <c r="BB23" s="10">
        <v>6.1</v>
      </c>
      <c r="BC23" s="10">
        <f t="shared" si="24"/>
        <v>8.2197319680000014</v>
      </c>
      <c r="BD23" s="9"/>
      <c r="BE23" s="24">
        <f t="shared" si="25"/>
        <v>1.5035000000000001</v>
      </c>
      <c r="BF23" s="24">
        <f t="shared" si="26"/>
        <v>1.9388000000000001</v>
      </c>
      <c r="BG23" s="24">
        <f t="shared" si="27"/>
        <v>0</v>
      </c>
      <c r="BH23" s="24">
        <f t="shared" si="28"/>
        <v>0</v>
      </c>
      <c r="BI23" s="24">
        <f t="shared" si="29"/>
        <v>0.30270000000000002</v>
      </c>
      <c r="BJ23" s="24">
        <f t="shared" si="30"/>
        <v>0</v>
      </c>
      <c r="BK23" s="24">
        <f t="shared" si="31"/>
        <v>1.3192999999999999</v>
      </c>
      <c r="BL23" s="24">
        <f t="shared" si="32"/>
        <v>2.8799999999999999E-2</v>
      </c>
      <c r="BM23" s="24">
        <f t="shared" si="33"/>
        <v>3.1899999999999998E-2</v>
      </c>
      <c r="BN23" s="24">
        <f t="shared" si="34"/>
        <v>0.2681</v>
      </c>
      <c r="BO23" s="24">
        <f t="shared" si="35"/>
        <v>0.49159999999999998</v>
      </c>
      <c r="BP23" s="24">
        <f t="shared" si="36"/>
        <v>0</v>
      </c>
      <c r="BQ23" s="24">
        <f t="shared" si="37"/>
        <v>0</v>
      </c>
      <c r="BR23" s="24">
        <f t="shared" si="38"/>
        <v>0.1794</v>
      </c>
      <c r="BS23" s="24">
        <f t="shared" si="39"/>
        <v>0</v>
      </c>
      <c r="BT23" s="24">
        <f t="shared" si="40"/>
        <v>0.35449999999999998</v>
      </c>
      <c r="BU23" s="24">
        <f t="shared" si="41"/>
        <v>0.91169999999999995</v>
      </c>
      <c r="BV23" s="24">
        <f t="shared" si="42"/>
        <v>0.43990000000000001</v>
      </c>
      <c r="BW23" s="24">
        <f t="shared" si="43"/>
        <v>1.1311</v>
      </c>
      <c r="BX23" s="24"/>
      <c r="BY23" s="24"/>
      <c r="BZ23" s="24"/>
      <c r="CA23" s="25">
        <f t="shared" si="44"/>
        <v>8.1068999999999996</v>
      </c>
      <c r="CB23" s="25">
        <f t="shared" si="45"/>
        <v>6.6731000000000007</v>
      </c>
      <c r="CC23" s="26">
        <f t="shared" si="46"/>
        <v>6.8584999999999994</v>
      </c>
      <c r="CD23" s="26">
        <f t="shared" si="47"/>
        <v>6.1159000000000008</v>
      </c>
      <c r="CE23" s="26">
        <f t="shared" si="48"/>
        <v>6.84</v>
      </c>
      <c r="CF23" s="26">
        <f t="shared" si="49"/>
        <v>6.1</v>
      </c>
      <c r="CG23" s="26">
        <f t="shared" si="50"/>
        <v>8.2200000000000006</v>
      </c>
      <c r="CH23" s="13"/>
      <c r="CI23" s="13"/>
    </row>
    <row r="24" spans="2:89" x14ac:dyDescent="0.2">
      <c r="B24" s="11">
        <f t="shared" si="51"/>
        <v>20</v>
      </c>
      <c r="C24" s="3" t="s">
        <v>48</v>
      </c>
      <c r="D24" s="3" t="s">
        <v>49</v>
      </c>
      <c r="E24" s="10">
        <v>1.2087358692555052</v>
      </c>
      <c r="F24" s="10">
        <v>0.97422769568933942</v>
      </c>
      <c r="G24" s="10"/>
      <c r="H24" s="10">
        <v>0</v>
      </c>
      <c r="I24" s="10">
        <v>0</v>
      </c>
      <c r="J24" s="10">
        <v>0</v>
      </c>
      <c r="K24" s="10">
        <v>0.77578796759881141</v>
      </c>
      <c r="L24" s="10">
        <v>8.2000000000000007E-3</v>
      </c>
      <c r="M24" s="10">
        <v>9.4000000000000004E-3</v>
      </c>
      <c r="N24" s="10">
        <v>6.2700000000000006E-2</v>
      </c>
      <c r="O24" s="10">
        <v>0.15034846745634389</v>
      </c>
      <c r="P24" s="10">
        <v>1.0315000000000001</v>
      </c>
      <c r="Q24" s="10">
        <v>5.7000000000000002E-3</v>
      </c>
      <c r="R24" s="10">
        <v>0.13769999999999999</v>
      </c>
      <c r="S24" s="10">
        <v>0</v>
      </c>
      <c r="T24" s="10">
        <v>0.29339999999999999</v>
      </c>
      <c r="U24" s="10"/>
      <c r="V24" s="10">
        <v>0</v>
      </c>
      <c r="W24" s="10"/>
      <c r="X24" s="10">
        <v>4.6577000000000002</v>
      </c>
      <c r="Y24" s="10">
        <v>6.2599488000000001</v>
      </c>
      <c r="Z24" s="10">
        <v>6.26</v>
      </c>
      <c r="AA24" s="10">
        <v>6.26</v>
      </c>
      <c r="AB24" s="10">
        <f t="shared" si="4"/>
        <v>6.2599488000000001</v>
      </c>
      <c r="AC24" s="10"/>
      <c r="AD24" s="10">
        <f t="shared" si="5"/>
        <v>1.6245410082793992</v>
      </c>
      <c r="AE24" s="10">
        <f t="shared" si="6"/>
        <v>1.3093620230064724</v>
      </c>
      <c r="AF24" s="10"/>
      <c r="AG24" s="10">
        <v>0</v>
      </c>
      <c r="AH24" s="10">
        <f t="shared" si="7"/>
        <v>0</v>
      </c>
      <c r="AI24" s="10">
        <f t="shared" si="8"/>
        <v>0</v>
      </c>
      <c r="AJ24" s="10">
        <f t="shared" si="9"/>
        <v>1.0426590284528026</v>
      </c>
      <c r="AK24" s="10">
        <f t="shared" si="10"/>
        <v>1.1020800000000001E-2</v>
      </c>
      <c r="AL24" s="10">
        <f t="shared" si="11"/>
        <v>1.26336E-2</v>
      </c>
      <c r="AM24" s="10">
        <f t="shared" si="12"/>
        <v>9.0287999999999993E-2</v>
      </c>
      <c r="AN24" s="10">
        <f t="shared" si="13"/>
        <v>0.2020683402613262</v>
      </c>
      <c r="AO24" s="10">
        <f t="shared" si="14"/>
        <v>1.3863360000000002</v>
      </c>
      <c r="AP24" s="10">
        <f t="shared" si="15"/>
        <v>7.6608000000000006E-3</v>
      </c>
      <c r="AQ24" s="10">
        <f t="shared" si="16"/>
        <v>0.18506880000000001</v>
      </c>
      <c r="AR24" s="10">
        <v>0</v>
      </c>
      <c r="AS24" s="10">
        <f t="shared" si="17"/>
        <v>0.3943296</v>
      </c>
      <c r="AT24" s="10">
        <f t="shared" si="18"/>
        <v>1.0139791334400001</v>
      </c>
      <c r="AU24" s="10">
        <f t="shared" si="19"/>
        <v>0</v>
      </c>
      <c r="AV24" s="10">
        <f t="shared" si="20"/>
        <v>0</v>
      </c>
      <c r="AW24" s="10">
        <f t="shared" si="21"/>
        <v>6.8856175334400005</v>
      </c>
      <c r="AX24" s="10">
        <f t="shared" si="22"/>
        <v>6.8856175334400005</v>
      </c>
      <c r="AY24" s="10">
        <v>6.2599488000000001</v>
      </c>
      <c r="AZ24" s="10">
        <f t="shared" si="23"/>
        <v>-0.6256687334400004</v>
      </c>
      <c r="BA24" s="10">
        <v>6.26</v>
      </c>
      <c r="BB24" s="10">
        <v>6.26</v>
      </c>
      <c r="BC24" s="10">
        <f t="shared" si="24"/>
        <v>8.4214609920000001</v>
      </c>
      <c r="BD24" s="9"/>
      <c r="BE24" s="24">
        <f t="shared" si="25"/>
        <v>1.6245000000000001</v>
      </c>
      <c r="BF24" s="24">
        <f t="shared" si="26"/>
        <v>1.3093999999999999</v>
      </c>
      <c r="BG24" s="24">
        <f t="shared" si="27"/>
        <v>0</v>
      </c>
      <c r="BH24" s="24">
        <f t="shared" si="28"/>
        <v>0</v>
      </c>
      <c r="BI24" s="24">
        <f t="shared" si="29"/>
        <v>0</v>
      </c>
      <c r="BJ24" s="24">
        <f t="shared" si="30"/>
        <v>0</v>
      </c>
      <c r="BK24" s="24">
        <f t="shared" si="31"/>
        <v>1.0427</v>
      </c>
      <c r="BL24" s="24">
        <f t="shared" si="32"/>
        <v>1.0999999999999999E-2</v>
      </c>
      <c r="BM24" s="24">
        <f t="shared" si="33"/>
        <v>1.26E-2</v>
      </c>
      <c r="BN24" s="24">
        <f t="shared" si="34"/>
        <v>9.0300000000000005E-2</v>
      </c>
      <c r="BO24" s="24">
        <f t="shared" si="35"/>
        <v>0.2021</v>
      </c>
      <c r="BP24" s="24">
        <f t="shared" si="36"/>
        <v>1.3863000000000001</v>
      </c>
      <c r="BQ24" s="24">
        <f t="shared" si="37"/>
        <v>7.7000000000000002E-3</v>
      </c>
      <c r="BR24" s="24">
        <f t="shared" si="38"/>
        <v>0.18509999999999999</v>
      </c>
      <c r="BS24" s="24">
        <f t="shared" si="39"/>
        <v>0</v>
      </c>
      <c r="BT24" s="24">
        <f t="shared" si="40"/>
        <v>0.39429999999999998</v>
      </c>
      <c r="BU24" s="24">
        <f t="shared" si="41"/>
        <v>1.014</v>
      </c>
      <c r="BV24" s="24">
        <f t="shared" si="42"/>
        <v>0</v>
      </c>
      <c r="BW24" s="24">
        <f t="shared" si="43"/>
        <v>0</v>
      </c>
      <c r="BX24" s="24"/>
      <c r="BY24" s="24"/>
      <c r="BZ24" s="24"/>
      <c r="CA24" s="25">
        <f t="shared" si="44"/>
        <v>6.8857000000000008</v>
      </c>
      <c r="CB24" s="25">
        <f t="shared" si="45"/>
        <v>6.8857000000000008</v>
      </c>
      <c r="CC24" s="26">
        <f t="shared" si="46"/>
        <v>6.2660000000000009</v>
      </c>
      <c r="CD24" s="26">
        <f t="shared" si="47"/>
        <v>6.2660000000000009</v>
      </c>
      <c r="CE24" s="26">
        <f t="shared" si="48"/>
        <v>6.26</v>
      </c>
      <c r="CF24" s="26">
        <f t="shared" si="49"/>
        <v>6.26</v>
      </c>
      <c r="CG24" s="26">
        <f t="shared" si="50"/>
        <v>8.4209999999999994</v>
      </c>
      <c r="CH24" s="13"/>
      <c r="CI24" s="13"/>
    </row>
    <row r="25" spans="2:89" x14ac:dyDescent="0.2">
      <c r="B25" s="11">
        <f t="shared" si="51"/>
        <v>21</v>
      </c>
      <c r="C25" s="3" t="s">
        <v>48</v>
      </c>
      <c r="D25" s="3" t="s">
        <v>29</v>
      </c>
      <c r="E25" s="10">
        <v>1.1855376872378669</v>
      </c>
      <c r="F25" s="10">
        <v>0.55225140802875972</v>
      </c>
      <c r="G25" s="10"/>
      <c r="H25" s="10">
        <v>0</v>
      </c>
      <c r="I25" s="10">
        <v>0</v>
      </c>
      <c r="J25" s="10">
        <v>0</v>
      </c>
      <c r="K25" s="10">
        <v>0.758927501497903</v>
      </c>
      <c r="L25" s="10">
        <v>1.34E-2</v>
      </c>
      <c r="M25" s="10">
        <v>1.54E-2</v>
      </c>
      <c r="N25" s="10">
        <v>8.8099999999999998E-2</v>
      </c>
      <c r="O25" s="10">
        <v>0.19168340323547034</v>
      </c>
      <c r="P25" s="10">
        <v>1.0309999999999999</v>
      </c>
      <c r="Q25" s="10">
        <v>2.5999999999999999E-2</v>
      </c>
      <c r="R25" s="10">
        <v>0.1381</v>
      </c>
      <c r="S25" s="10">
        <v>0</v>
      </c>
      <c r="T25" s="10">
        <v>0.26490000000000002</v>
      </c>
      <c r="U25" s="10"/>
      <c r="V25" s="10">
        <v>0</v>
      </c>
      <c r="W25" s="10"/>
      <c r="X25" s="10">
        <v>4.265299999999999</v>
      </c>
      <c r="Y25" s="10">
        <v>5.7325631999999995</v>
      </c>
      <c r="Z25" s="10">
        <v>5.73</v>
      </c>
      <c r="AA25" s="10">
        <v>5.73</v>
      </c>
      <c r="AB25" s="10">
        <f t="shared" si="4"/>
        <v>5.7325631999999995</v>
      </c>
      <c r="AC25" s="10"/>
      <c r="AD25" s="10">
        <f t="shared" si="5"/>
        <v>1.5933626516476933</v>
      </c>
      <c r="AE25" s="10">
        <f t="shared" si="6"/>
        <v>0.74222589239065306</v>
      </c>
      <c r="AF25" s="10"/>
      <c r="AG25" s="10">
        <v>0</v>
      </c>
      <c r="AH25" s="10">
        <f t="shared" si="7"/>
        <v>0</v>
      </c>
      <c r="AI25" s="10">
        <f t="shared" si="8"/>
        <v>0</v>
      </c>
      <c r="AJ25" s="10">
        <f t="shared" si="9"/>
        <v>1.0199985620131817</v>
      </c>
      <c r="AK25" s="10">
        <f t="shared" si="10"/>
        <v>1.8009600000000001E-2</v>
      </c>
      <c r="AL25" s="10">
        <f t="shared" si="11"/>
        <v>2.0697600000000003E-2</v>
      </c>
      <c r="AM25" s="10">
        <f t="shared" si="12"/>
        <v>0.12686399999999998</v>
      </c>
      <c r="AN25" s="10">
        <f t="shared" si="13"/>
        <v>0.25762249394847214</v>
      </c>
      <c r="AO25" s="10">
        <f t="shared" si="14"/>
        <v>1.385664</v>
      </c>
      <c r="AP25" s="10">
        <f t="shared" si="15"/>
        <v>3.4943999999999996E-2</v>
      </c>
      <c r="AQ25" s="10">
        <f t="shared" si="16"/>
        <v>0.1856064</v>
      </c>
      <c r="AR25" s="10">
        <v>0</v>
      </c>
      <c r="AS25" s="10">
        <f t="shared" si="17"/>
        <v>0.35602560000000005</v>
      </c>
      <c r="AT25" s="10">
        <f t="shared" si="18"/>
        <v>0.91548422784000016</v>
      </c>
      <c r="AU25" s="10">
        <f t="shared" si="19"/>
        <v>0</v>
      </c>
      <c r="AV25" s="10">
        <f t="shared" si="20"/>
        <v>0</v>
      </c>
      <c r="AW25" s="10">
        <f t="shared" si="21"/>
        <v>6.3004794278400018</v>
      </c>
      <c r="AX25" s="10">
        <f t="shared" si="22"/>
        <v>6.3004794278400018</v>
      </c>
      <c r="AY25" s="10">
        <v>5.7325631999999995</v>
      </c>
      <c r="AZ25" s="10">
        <f t="shared" si="23"/>
        <v>-0.56791622784000229</v>
      </c>
      <c r="BA25" s="10">
        <v>5.73</v>
      </c>
      <c r="BB25" s="10">
        <v>5.73</v>
      </c>
      <c r="BC25" s="10">
        <f t="shared" si="24"/>
        <v>7.7159319552000021</v>
      </c>
      <c r="BD25" s="9"/>
      <c r="BE25" s="24">
        <f t="shared" si="25"/>
        <v>1.5933999999999999</v>
      </c>
      <c r="BF25" s="24">
        <f t="shared" si="26"/>
        <v>0.74219999999999997</v>
      </c>
      <c r="BG25" s="24">
        <f t="shared" si="27"/>
        <v>0</v>
      </c>
      <c r="BH25" s="24">
        <f t="shared" si="28"/>
        <v>0</v>
      </c>
      <c r="BI25" s="24">
        <f t="shared" si="29"/>
        <v>0</v>
      </c>
      <c r="BJ25" s="24">
        <f t="shared" si="30"/>
        <v>0</v>
      </c>
      <c r="BK25" s="24">
        <f t="shared" si="31"/>
        <v>1.02</v>
      </c>
      <c r="BL25" s="24">
        <f t="shared" si="32"/>
        <v>1.7999999999999999E-2</v>
      </c>
      <c r="BM25" s="24">
        <f t="shared" si="33"/>
        <v>2.07E-2</v>
      </c>
      <c r="BN25" s="24">
        <f t="shared" si="34"/>
        <v>0.12690000000000001</v>
      </c>
      <c r="BO25" s="24">
        <f t="shared" si="35"/>
        <v>0.2576</v>
      </c>
      <c r="BP25" s="24">
        <f t="shared" si="36"/>
        <v>1.3856999999999999</v>
      </c>
      <c r="BQ25" s="24">
        <f t="shared" si="37"/>
        <v>3.49E-2</v>
      </c>
      <c r="BR25" s="24">
        <f t="shared" si="38"/>
        <v>0.18559999999999999</v>
      </c>
      <c r="BS25" s="24">
        <f t="shared" si="39"/>
        <v>0</v>
      </c>
      <c r="BT25" s="24">
        <f t="shared" si="40"/>
        <v>0.35599999999999998</v>
      </c>
      <c r="BU25" s="24">
        <f t="shared" si="41"/>
        <v>0.91549999999999998</v>
      </c>
      <c r="BV25" s="24">
        <f t="shared" si="42"/>
        <v>0</v>
      </c>
      <c r="BW25" s="24">
        <f t="shared" si="43"/>
        <v>0</v>
      </c>
      <c r="BX25" s="24"/>
      <c r="BY25" s="24"/>
      <c r="BZ25" s="24"/>
      <c r="CA25" s="25">
        <f t="shared" si="44"/>
        <v>6.3005000000000004</v>
      </c>
      <c r="CB25" s="25">
        <f t="shared" si="45"/>
        <v>6.3005000000000004</v>
      </c>
      <c r="CC25" s="26">
        <f t="shared" si="46"/>
        <v>5.7410000000000005</v>
      </c>
      <c r="CD25" s="26">
        <f t="shared" si="47"/>
        <v>5.7410000000000005</v>
      </c>
      <c r="CE25" s="26">
        <f t="shared" si="48"/>
        <v>5.73</v>
      </c>
      <c r="CF25" s="26">
        <f t="shared" si="49"/>
        <v>5.73</v>
      </c>
      <c r="CG25" s="26">
        <f t="shared" si="50"/>
        <v>7.7160000000000002</v>
      </c>
      <c r="CH25" s="13"/>
      <c r="CI25" s="13"/>
    </row>
    <row r="26" spans="2:89" x14ac:dyDescent="0.2">
      <c r="B26" s="11">
        <f t="shared" si="51"/>
        <v>22</v>
      </c>
      <c r="C26" s="3" t="s">
        <v>48</v>
      </c>
      <c r="D26" s="3" t="s">
        <v>47</v>
      </c>
      <c r="E26" s="10">
        <v>1.1829441405049397</v>
      </c>
      <c r="F26" s="10">
        <v>0.63352886937431396</v>
      </c>
      <c r="G26" s="10"/>
      <c r="H26" s="10">
        <v>0</v>
      </c>
      <c r="I26" s="10">
        <v>0</v>
      </c>
      <c r="J26" s="10">
        <v>0</v>
      </c>
      <c r="K26" s="10">
        <v>0.79830586169045015</v>
      </c>
      <c r="L26" s="10">
        <v>1.2E-2</v>
      </c>
      <c r="M26" s="10">
        <v>1.37E-2</v>
      </c>
      <c r="N26" s="10">
        <v>5.57E-2</v>
      </c>
      <c r="O26" s="10">
        <v>9.4821128430296373E-2</v>
      </c>
      <c r="P26" s="10">
        <v>0.75349999999999995</v>
      </c>
      <c r="Q26" s="10">
        <v>2.0799999999999999E-2</v>
      </c>
      <c r="R26" s="10">
        <v>0.14330000000000001</v>
      </c>
      <c r="S26" s="10">
        <v>0</v>
      </c>
      <c r="T26" s="10">
        <v>0.41339999999999999</v>
      </c>
      <c r="U26" s="10"/>
      <c r="V26" s="10">
        <v>0</v>
      </c>
      <c r="W26" s="10"/>
      <c r="X26" s="10">
        <v>4.1219999999999999</v>
      </c>
      <c r="Y26" s="10">
        <v>5.539968</v>
      </c>
      <c r="Z26" s="10">
        <v>5.54</v>
      </c>
      <c r="AA26" s="10">
        <v>5.54</v>
      </c>
      <c r="AB26" s="10">
        <f t="shared" si="4"/>
        <v>5.539968</v>
      </c>
      <c r="AC26" s="10"/>
      <c r="AD26" s="10">
        <f t="shared" si="5"/>
        <v>1.5898769248386391</v>
      </c>
      <c r="AE26" s="10">
        <f t="shared" si="6"/>
        <v>0.85146280043907796</v>
      </c>
      <c r="AF26" s="10"/>
      <c r="AG26" s="10">
        <v>0</v>
      </c>
      <c r="AH26" s="10">
        <f t="shared" si="7"/>
        <v>0</v>
      </c>
      <c r="AI26" s="10">
        <f t="shared" si="8"/>
        <v>0</v>
      </c>
      <c r="AJ26" s="10">
        <f t="shared" si="9"/>
        <v>1.072923078111965</v>
      </c>
      <c r="AK26" s="10">
        <f t="shared" si="10"/>
        <v>1.6128000000000003E-2</v>
      </c>
      <c r="AL26" s="10">
        <f t="shared" si="11"/>
        <v>1.84128E-2</v>
      </c>
      <c r="AM26" s="10">
        <f t="shared" si="12"/>
        <v>8.0207999999999988E-2</v>
      </c>
      <c r="AN26" s="10">
        <f t="shared" si="13"/>
        <v>0.12743959661031831</v>
      </c>
      <c r="AO26" s="10">
        <f t="shared" si="14"/>
        <v>1.012704</v>
      </c>
      <c r="AP26" s="10">
        <f t="shared" si="15"/>
        <v>2.7955199999999999E-2</v>
      </c>
      <c r="AQ26" s="10">
        <f t="shared" si="16"/>
        <v>0.19259520000000002</v>
      </c>
      <c r="AR26" s="10">
        <v>0</v>
      </c>
      <c r="AS26" s="10">
        <f t="shared" si="17"/>
        <v>0.55560960000000004</v>
      </c>
      <c r="AT26" s="10">
        <f t="shared" si="18"/>
        <v>1.4286945254400001</v>
      </c>
      <c r="AU26" s="10">
        <f t="shared" si="19"/>
        <v>0</v>
      </c>
      <c r="AV26" s="10">
        <f t="shared" si="20"/>
        <v>0</v>
      </c>
      <c r="AW26" s="10">
        <f t="shared" si="21"/>
        <v>6.4184001254400016</v>
      </c>
      <c r="AX26" s="10">
        <f t="shared" si="22"/>
        <v>6.4184001254400016</v>
      </c>
      <c r="AY26" s="10">
        <v>5.539968</v>
      </c>
      <c r="AZ26" s="10">
        <f t="shared" si="23"/>
        <v>-0.8784321254400016</v>
      </c>
      <c r="BA26" s="10">
        <v>5.54</v>
      </c>
      <c r="BB26" s="10">
        <v>5.54</v>
      </c>
      <c r="BC26" s="10">
        <f t="shared" si="24"/>
        <v>7.4529036288000023</v>
      </c>
      <c r="BD26" s="9"/>
      <c r="BE26" s="24">
        <f t="shared" si="25"/>
        <v>1.5899000000000001</v>
      </c>
      <c r="BF26" s="24">
        <f t="shared" si="26"/>
        <v>0.85150000000000003</v>
      </c>
      <c r="BG26" s="24">
        <f t="shared" si="27"/>
        <v>0</v>
      </c>
      <c r="BH26" s="24">
        <f t="shared" si="28"/>
        <v>0</v>
      </c>
      <c r="BI26" s="24">
        <f t="shared" si="29"/>
        <v>0</v>
      </c>
      <c r="BJ26" s="24">
        <f t="shared" si="30"/>
        <v>0</v>
      </c>
      <c r="BK26" s="24">
        <f t="shared" si="31"/>
        <v>1.0729</v>
      </c>
      <c r="BL26" s="24">
        <f t="shared" si="32"/>
        <v>1.61E-2</v>
      </c>
      <c r="BM26" s="24">
        <f t="shared" si="33"/>
        <v>1.84E-2</v>
      </c>
      <c r="BN26" s="24">
        <f t="shared" si="34"/>
        <v>8.0199999999999994E-2</v>
      </c>
      <c r="BO26" s="24">
        <f t="shared" si="35"/>
        <v>0.12740000000000001</v>
      </c>
      <c r="BP26" s="24">
        <f t="shared" si="36"/>
        <v>1.0126999999999999</v>
      </c>
      <c r="BQ26" s="24">
        <f t="shared" si="37"/>
        <v>2.8000000000000001E-2</v>
      </c>
      <c r="BR26" s="24">
        <f t="shared" si="38"/>
        <v>0.19259999999999999</v>
      </c>
      <c r="BS26" s="24">
        <f t="shared" si="39"/>
        <v>0</v>
      </c>
      <c r="BT26" s="24">
        <f t="shared" si="40"/>
        <v>0.55559999999999998</v>
      </c>
      <c r="BU26" s="24">
        <f t="shared" si="41"/>
        <v>1.4287000000000001</v>
      </c>
      <c r="BV26" s="24">
        <f t="shared" si="42"/>
        <v>0</v>
      </c>
      <c r="BW26" s="24">
        <f t="shared" si="43"/>
        <v>0</v>
      </c>
      <c r="BX26" s="24"/>
      <c r="BY26" s="24"/>
      <c r="BZ26" s="24"/>
      <c r="CA26" s="25">
        <f t="shared" si="44"/>
        <v>6.4184000000000001</v>
      </c>
      <c r="CB26" s="25">
        <f t="shared" si="45"/>
        <v>6.4184000000000001</v>
      </c>
      <c r="CC26" s="26">
        <f t="shared" si="46"/>
        <v>5.5453000000000001</v>
      </c>
      <c r="CD26" s="26">
        <f t="shared" si="47"/>
        <v>5.5453000000000001</v>
      </c>
      <c r="CE26" s="26">
        <f t="shared" si="48"/>
        <v>5.54</v>
      </c>
      <c r="CF26" s="26">
        <f t="shared" si="49"/>
        <v>5.54</v>
      </c>
      <c r="CG26" s="26">
        <f t="shared" si="50"/>
        <v>7.4530000000000003</v>
      </c>
      <c r="CH26" s="13"/>
      <c r="CI26" s="13"/>
    </row>
    <row r="27" spans="2:89" x14ac:dyDescent="0.2">
      <c r="B27" s="11">
        <f t="shared" si="51"/>
        <v>23</v>
      </c>
      <c r="C27" s="3" t="s">
        <v>48</v>
      </c>
      <c r="D27" s="3" t="s">
        <v>50</v>
      </c>
      <c r="E27" s="10">
        <v>2.1200588529238371</v>
      </c>
      <c r="F27" s="10">
        <v>1.0259075826057662</v>
      </c>
      <c r="G27" s="10"/>
      <c r="H27" s="10">
        <v>0</v>
      </c>
      <c r="I27" s="10">
        <v>0</v>
      </c>
      <c r="J27" s="10">
        <v>0</v>
      </c>
      <c r="K27" s="10">
        <v>0.53626475393728423</v>
      </c>
      <c r="L27" s="10">
        <v>3.8600000000000002E-2</v>
      </c>
      <c r="M27" s="10">
        <v>4.4200000000000003E-2</v>
      </c>
      <c r="N27" s="10">
        <v>0.31730000000000003</v>
      </c>
      <c r="O27" s="10">
        <v>0.32916881053311248</v>
      </c>
      <c r="P27" s="10">
        <v>0</v>
      </c>
      <c r="Q27" s="10">
        <v>0</v>
      </c>
      <c r="R27" s="10">
        <v>0.27210000000000001</v>
      </c>
      <c r="S27" s="10">
        <v>0</v>
      </c>
      <c r="T27" s="10">
        <v>0.4249</v>
      </c>
      <c r="U27" s="10"/>
      <c r="V27" s="10">
        <v>0</v>
      </c>
      <c r="W27" s="10"/>
      <c r="X27" s="10">
        <v>5.1085000000000003</v>
      </c>
      <c r="Y27" s="10">
        <v>6.8658240000000008</v>
      </c>
      <c r="Z27" s="10">
        <v>6.87</v>
      </c>
      <c r="AA27" s="10">
        <v>6.87</v>
      </c>
      <c r="AB27" s="10">
        <f t="shared" si="4"/>
        <v>6.8658240000000008</v>
      </c>
      <c r="AC27" s="10"/>
      <c r="AD27" s="10">
        <f t="shared" si="5"/>
        <v>2.8493590983296371</v>
      </c>
      <c r="AE27" s="10">
        <f t="shared" si="6"/>
        <v>1.3788197910221498</v>
      </c>
      <c r="AF27" s="10"/>
      <c r="AG27" s="10">
        <v>0</v>
      </c>
      <c r="AH27" s="10">
        <f t="shared" si="7"/>
        <v>0</v>
      </c>
      <c r="AI27" s="10">
        <f t="shared" si="8"/>
        <v>0</v>
      </c>
      <c r="AJ27" s="10">
        <f t="shared" si="9"/>
        <v>0.7207398292917101</v>
      </c>
      <c r="AK27" s="10">
        <f t="shared" si="10"/>
        <v>5.1878400000000005E-2</v>
      </c>
      <c r="AL27" s="10">
        <f t="shared" si="11"/>
        <v>5.9404800000000008E-2</v>
      </c>
      <c r="AM27" s="10">
        <f t="shared" si="12"/>
        <v>0.45691200000000004</v>
      </c>
      <c r="AN27" s="10">
        <f t="shared" si="13"/>
        <v>0.44240288135650324</v>
      </c>
      <c r="AO27" s="10">
        <f t="shared" si="14"/>
        <v>0</v>
      </c>
      <c r="AP27" s="10">
        <f t="shared" si="15"/>
        <v>0</v>
      </c>
      <c r="AQ27" s="10">
        <f t="shared" si="16"/>
        <v>0.36570240000000004</v>
      </c>
      <c r="AR27" s="10">
        <v>0</v>
      </c>
      <c r="AS27" s="10">
        <f t="shared" si="17"/>
        <v>0.57106560000000006</v>
      </c>
      <c r="AT27" s="10">
        <f t="shared" si="18"/>
        <v>1.4684380838400002</v>
      </c>
      <c r="AU27" s="10">
        <f t="shared" si="19"/>
        <v>0</v>
      </c>
      <c r="AV27" s="10">
        <f t="shared" si="20"/>
        <v>0</v>
      </c>
      <c r="AW27" s="10">
        <f t="shared" si="21"/>
        <v>7.7936572838399991</v>
      </c>
      <c r="AX27" s="10">
        <f t="shared" si="22"/>
        <v>7.79365728384</v>
      </c>
      <c r="AY27" s="10">
        <v>6.8658240000000008</v>
      </c>
      <c r="AZ27" s="10">
        <f t="shared" si="23"/>
        <v>-0.9278332838399983</v>
      </c>
      <c r="BA27" s="10">
        <v>6.87</v>
      </c>
      <c r="BB27" s="10">
        <v>6.87</v>
      </c>
      <c r="BC27" s="10">
        <f t="shared" si="24"/>
        <v>9.2686067712</v>
      </c>
      <c r="BD27" s="9"/>
      <c r="BE27" s="24">
        <f t="shared" si="25"/>
        <v>2.8494000000000002</v>
      </c>
      <c r="BF27" s="24">
        <f t="shared" si="26"/>
        <v>1.3788</v>
      </c>
      <c r="BG27" s="24">
        <f t="shared" si="27"/>
        <v>0</v>
      </c>
      <c r="BH27" s="24">
        <f t="shared" si="28"/>
        <v>0</v>
      </c>
      <c r="BI27" s="24">
        <f t="shared" si="29"/>
        <v>0</v>
      </c>
      <c r="BJ27" s="24">
        <f t="shared" si="30"/>
        <v>0</v>
      </c>
      <c r="BK27" s="24">
        <f t="shared" si="31"/>
        <v>0.72070000000000001</v>
      </c>
      <c r="BL27" s="24">
        <f t="shared" si="32"/>
        <v>5.1900000000000002E-2</v>
      </c>
      <c r="BM27" s="24">
        <f t="shared" si="33"/>
        <v>5.9400000000000001E-2</v>
      </c>
      <c r="BN27" s="24">
        <f t="shared" si="34"/>
        <v>0.45689999999999997</v>
      </c>
      <c r="BO27" s="24">
        <f t="shared" si="35"/>
        <v>0.44240000000000002</v>
      </c>
      <c r="BP27" s="24">
        <f t="shared" si="36"/>
        <v>0</v>
      </c>
      <c r="BQ27" s="24">
        <f t="shared" si="37"/>
        <v>0</v>
      </c>
      <c r="BR27" s="24">
        <f t="shared" si="38"/>
        <v>0.36570000000000003</v>
      </c>
      <c r="BS27" s="24">
        <f t="shared" si="39"/>
        <v>0</v>
      </c>
      <c r="BT27" s="24">
        <f t="shared" si="40"/>
        <v>0.57110000000000005</v>
      </c>
      <c r="BU27" s="24">
        <f t="shared" si="41"/>
        <v>1.4683999999999999</v>
      </c>
      <c r="BV27" s="24">
        <f t="shared" si="42"/>
        <v>0</v>
      </c>
      <c r="BW27" s="24">
        <f t="shared" si="43"/>
        <v>0</v>
      </c>
      <c r="BX27" s="24"/>
      <c r="BY27" s="24"/>
      <c r="BZ27" s="24"/>
      <c r="CA27" s="25">
        <f t="shared" si="44"/>
        <v>7.7936000000000005</v>
      </c>
      <c r="CB27" s="25">
        <f t="shared" si="45"/>
        <v>7.7936000000000005</v>
      </c>
      <c r="CC27" s="26">
        <f t="shared" si="46"/>
        <v>6.896300000000001</v>
      </c>
      <c r="CD27" s="26">
        <f t="shared" si="47"/>
        <v>6.896300000000001</v>
      </c>
      <c r="CE27" s="26">
        <f t="shared" si="48"/>
        <v>6.87</v>
      </c>
      <c r="CF27" s="26">
        <f t="shared" si="49"/>
        <v>6.87</v>
      </c>
      <c r="CG27" s="26">
        <f t="shared" si="50"/>
        <v>9.2690000000000001</v>
      </c>
      <c r="CH27" s="13"/>
      <c r="CI27" s="13"/>
    </row>
    <row r="28" spans="2:89" x14ac:dyDescent="0.2">
      <c r="B28" s="11">
        <f t="shared" si="51"/>
        <v>24</v>
      </c>
      <c r="C28" s="3" t="s">
        <v>48</v>
      </c>
      <c r="D28" s="3" t="s">
        <v>51</v>
      </c>
      <c r="E28" s="10">
        <v>2.4148270750151242</v>
      </c>
      <c r="F28" s="10">
        <v>0.66363793103448265</v>
      </c>
      <c r="G28" s="10"/>
      <c r="H28" s="10">
        <v>0</v>
      </c>
      <c r="I28" s="10">
        <v>0</v>
      </c>
      <c r="J28" s="10">
        <v>0</v>
      </c>
      <c r="K28" s="10">
        <v>0.50774123109497882</v>
      </c>
      <c r="L28" s="10">
        <v>2.41E-2</v>
      </c>
      <c r="M28" s="10">
        <v>2.76E-2</v>
      </c>
      <c r="N28" s="10">
        <v>0.70950000000000002</v>
      </c>
      <c r="O28" s="10">
        <v>0.26289376285541438</v>
      </c>
      <c r="P28" s="10">
        <v>0</v>
      </c>
      <c r="Q28" s="10">
        <v>0</v>
      </c>
      <c r="R28" s="10">
        <v>0.29920000000000002</v>
      </c>
      <c r="S28" s="10">
        <v>0</v>
      </c>
      <c r="T28" s="10">
        <v>0.16209999999999999</v>
      </c>
      <c r="U28" s="10"/>
      <c r="V28" s="10">
        <v>0</v>
      </c>
      <c r="W28" s="10"/>
      <c r="X28" s="10">
        <v>5.0715999999999992</v>
      </c>
      <c r="Y28" s="10">
        <v>6.8162303999999994</v>
      </c>
      <c r="Z28" s="10">
        <v>6.82</v>
      </c>
      <c r="AA28" s="10">
        <v>6.82</v>
      </c>
      <c r="AB28" s="10">
        <f t="shared" si="4"/>
        <v>6.8162303999999994</v>
      </c>
      <c r="AC28" s="10"/>
      <c r="AD28" s="10">
        <f t="shared" si="5"/>
        <v>3.2455275888203268</v>
      </c>
      <c r="AE28" s="10">
        <f t="shared" si="6"/>
        <v>0.89192937931034477</v>
      </c>
      <c r="AF28" s="10"/>
      <c r="AG28" s="10">
        <v>0</v>
      </c>
      <c r="AH28" s="10">
        <f t="shared" si="7"/>
        <v>0</v>
      </c>
      <c r="AI28" s="10">
        <f t="shared" si="8"/>
        <v>0</v>
      </c>
      <c r="AJ28" s="10">
        <f t="shared" si="9"/>
        <v>0.68240421459165168</v>
      </c>
      <c r="AK28" s="10">
        <f t="shared" si="10"/>
        <v>3.23904E-2</v>
      </c>
      <c r="AL28" s="10">
        <f t="shared" si="11"/>
        <v>3.70944E-2</v>
      </c>
      <c r="AM28" s="10">
        <f t="shared" si="12"/>
        <v>1.0216799999999999</v>
      </c>
      <c r="AN28" s="10">
        <f t="shared" si="13"/>
        <v>0.35332921727767697</v>
      </c>
      <c r="AO28" s="10">
        <f t="shared" si="14"/>
        <v>0</v>
      </c>
      <c r="AP28" s="10">
        <f t="shared" si="15"/>
        <v>0</v>
      </c>
      <c r="AQ28" s="10">
        <f t="shared" si="16"/>
        <v>0.40212480000000006</v>
      </c>
      <c r="AR28" s="10">
        <v>0</v>
      </c>
      <c r="AS28" s="10">
        <f t="shared" si="17"/>
        <v>0.21786240000000001</v>
      </c>
      <c r="AT28" s="10">
        <f t="shared" si="18"/>
        <v>0.5602113753600001</v>
      </c>
      <c r="AU28" s="10">
        <f t="shared" si="19"/>
        <v>0</v>
      </c>
      <c r="AV28" s="10">
        <f t="shared" si="20"/>
        <v>0</v>
      </c>
      <c r="AW28" s="10">
        <f t="shared" si="21"/>
        <v>7.2266913753600015</v>
      </c>
      <c r="AX28" s="10">
        <f t="shared" si="22"/>
        <v>7.2266913753600006</v>
      </c>
      <c r="AY28" s="10">
        <v>6.8162303999999994</v>
      </c>
      <c r="AZ28" s="10">
        <f t="shared" si="23"/>
        <v>-0.41046097536000214</v>
      </c>
      <c r="BA28" s="10">
        <v>6.82</v>
      </c>
      <c r="BB28" s="10">
        <v>6.82</v>
      </c>
      <c r="BC28" s="10">
        <f t="shared" si="24"/>
        <v>9.2525561856000014</v>
      </c>
      <c r="BD28" s="9"/>
      <c r="BE28" s="24">
        <f t="shared" si="25"/>
        <v>3.2454999999999998</v>
      </c>
      <c r="BF28" s="24">
        <f t="shared" si="26"/>
        <v>0.89190000000000003</v>
      </c>
      <c r="BG28" s="24">
        <f t="shared" si="27"/>
        <v>0</v>
      </c>
      <c r="BH28" s="24">
        <f t="shared" si="28"/>
        <v>0</v>
      </c>
      <c r="BI28" s="24">
        <f t="shared" si="29"/>
        <v>0</v>
      </c>
      <c r="BJ28" s="24">
        <f t="shared" si="30"/>
        <v>0</v>
      </c>
      <c r="BK28" s="24">
        <f t="shared" si="31"/>
        <v>0.68240000000000001</v>
      </c>
      <c r="BL28" s="24">
        <f t="shared" si="32"/>
        <v>3.2399999999999998E-2</v>
      </c>
      <c r="BM28" s="24">
        <f t="shared" si="33"/>
        <v>3.7100000000000001E-2</v>
      </c>
      <c r="BN28" s="24">
        <f t="shared" si="34"/>
        <v>1.0217000000000001</v>
      </c>
      <c r="BO28" s="24">
        <f t="shared" si="35"/>
        <v>0.3533</v>
      </c>
      <c r="BP28" s="24">
        <f t="shared" si="36"/>
        <v>0</v>
      </c>
      <c r="BQ28" s="24">
        <f t="shared" si="37"/>
        <v>0</v>
      </c>
      <c r="BR28" s="24">
        <f t="shared" si="38"/>
        <v>0.40210000000000001</v>
      </c>
      <c r="BS28" s="24">
        <f t="shared" si="39"/>
        <v>0</v>
      </c>
      <c r="BT28" s="24">
        <f t="shared" si="40"/>
        <v>0.21790000000000001</v>
      </c>
      <c r="BU28" s="24">
        <f t="shared" si="41"/>
        <v>0.56020000000000003</v>
      </c>
      <c r="BV28" s="24">
        <f t="shared" si="42"/>
        <v>0</v>
      </c>
      <c r="BW28" s="24">
        <f t="shared" si="43"/>
        <v>0</v>
      </c>
      <c r="BX28" s="24"/>
      <c r="BY28" s="24"/>
      <c r="BZ28" s="24"/>
      <c r="CA28" s="25">
        <f t="shared" si="44"/>
        <v>7.2265999999999995</v>
      </c>
      <c r="CB28" s="25">
        <f t="shared" si="45"/>
        <v>7.2265999999999995</v>
      </c>
      <c r="CC28" s="26">
        <f t="shared" si="46"/>
        <v>6.8842999999999996</v>
      </c>
      <c r="CD28" s="26">
        <f t="shared" si="47"/>
        <v>6.8842999999999996</v>
      </c>
      <c r="CE28" s="26">
        <f t="shared" si="48"/>
        <v>6.82</v>
      </c>
      <c r="CF28" s="26">
        <f t="shared" si="49"/>
        <v>6.82</v>
      </c>
      <c r="CG28" s="26">
        <f t="shared" si="50"/>
        <v>9.2530000000000001</v>
      </c>
      <c r="CH28" s="13"/>
      <c r="CI28" s="13"/>
    </row>
    <row r="29" spans="2:89" x14ac:dyDescent="0.2">
      <c r="B29" s="11">
        <f t="shared" si="51"/>
        <v>25</v>
      </c>
      <c r="C29" s="3" t="s">
        <v>48</v>
      </c>
      <c r="D29" s="3" t="s">
        <v>52</v>
      </c>
      <c r="E29" s="10">
        <v>1.904018925643431</v>
      </c>
      <c r="F29" s="10">
        <v>0.42603528979891503</v>
      </c>
      <c r="G29" s="10"/>
      <c r="H29" s="10">
        <v>0</v>
      </c>
      <c r="I29" s="10">
        <v>0</v>
      </c>
      <c r="J29" s="10">
        <v>0</v>
      </c>
      <c r="K29" s="10">
        <v>0.55073779010482526</v>
      </c>
      <c r="L29" s="10">
        <v>8.0000000000000004E-4</v>
      </c>
      <c r="M29" s="10">
        <v>8.9999999999999998E-4</v>
      </c>
      <c r="N29" s="10">
        <v>0.44400000000000001</v>
      </c>
      <c r="O29" s="10">
        <v>0.21680799445282867</v>
      </c>
      <c r="P29" s="10">
        <v>0.91930000000000001</v>
      </c>
      <c r="Q29" s="10">
        <v>3.8399999999999997E-2</v>
      </c>
      <c r="R29" s="10">
        <v>0.21740000000000001</v>
      </c>
      <c r="S29" s="10">
        <v>0</v>
      </c>
      <c r="T29" s="10">
        <v>0.39119999999999999</v>
      </c>
      <c r="U29" s="10"/>
      <c r="V29" s="10">
        <v>0</v>
      </c>
      <c r="W29" s="10"/>
      <c r="X29" s="10">
        <v>5.1096000000000004</v>
      </c>
      <c r="Y29" s="10">
        <v>6.8673024000000007</v>
      </c>
      <c r="Z29" s="10">
        <v>6.87</v>
      </c>
      <c r="AA29" s="10">
        <v>6.87</v>
      </c>
      <c r="AB29" s="10">
        <f t="shared" si="4"/>
        <v>6.8673024000000007</v>
      </c>
      <c r="AC29" s="10"/>
      <c r="AD29" s="10">
        <f t="shared" si="5"/>
        <v>2.5590014360647713</v>
      </c>
      <c r="AE29" s="10">
        <f t="shared" si="6"/>
        <v>0.57259142948974184</v>
      </c>
      <c r="AF29" s="10"/>
      <c r="AG29" s="10">
        <v>0</v>
      </c>
      <c r="AH29" s="10">
        <f t="shared" si="7"/>
        <v>0</v>
      </c>
      <c r="AI29" s="10">
        <f t="shared" si="8"/>
        <v>0</v>
      </c>
      <c r="AJ29" s="10">
        <f t="shared" si="9"/>
        <v>0.74019158990088518</v>
      </c>
      <c r="AK29" s="10">
        <f t="shared" si="10"/>
        <v>1.0752000000000001E-3</v>
      </c>
      <c r="AL29" s="10">
        <f t="shared" si="11"/>
        <v>1.2095999999999999E-3</v>
      </c>
      <c r="AM29" s="10">
        <f t="shared" si="12"/>
        <v>0.63935999999999993</v>
      </c>
      <c r="AN29" s="10">
        <f t="shared" si="13"/>
        <v>0.29138994454460171</v>
      </c>
      <c r="AO29" s="10">
        <f t="shared" si="14"/>
        <v>1.2355392000000001</v>
      </c>
      <c r="AP29" s="10">
        <f t="shared" si="15"/>
        <v>5.1609599999999999E-2</v>
      </c>
      <c r="AQ29" s="10">
        <f t="shared" si="16"/>
        <v>0.29218560000000005</v>
      </c>
      <c r="AR29" s="10">
        <v>0</v>
      </c>
      <c r="AS29" s="10">
        <f t="shared" si="17"/>
        <v>0.52577280000000004</v>
      </c>
      <c r="AT29" s="10">
        <f t="shared" si="18"/>
        <v>1.3519721779200002</v>
      </c>
      <c r="AU29" s="10">
        <f t="shared" si="19"/>
        <v>0</v>
      </c>
      <c r="AV29" s="10">
        <f t="shared" si="20"/>
        <v>0</v>
      </c>
      <c r="AW29" s="10">
        <f t="shared" si="21"/>
        <v>7.7361257779199981</v>
      </c>
      <c r="AX29" s="10">
        <f t="shared" si="22"/>
        <v>7.736125777919999</v>
      </c>
      <c r="AY29" s="10">
        <v>6.8673024000000007</v>
      </c>
      <c r="AZ29" s="10">
        <f t="shared" si="23"/>
        <v>-0.86882337791999742</v>
      </c>
      <c r="BA29" s="10">
        <v>6.87</v>
      </c>
      <c r="BB29" s="10">
        <v>6.87</v>
      </c>
      <c r="BC29" s="10">
        <f t="shared" si="24"/>
        <v>9.2869410815999984</v>
      </c>
      <c r="BD29" s="9"/>
      <c r="BE29" s="24">
        <f t="shared" si="25"/>
        <v>2.5590000000000002</v>
      </c>
      <c r="BF29" s="24">
        <f t="shared" si="26"/>
        <v>0.5726</v>
      </c>
      <c r="BG29" s="24">
        <f t="shared" si="27"/>
        <v>0</v>
      </c>
      <c r="BH29" s="24">
        <f t="shared" si="28"/>
        <v>0</v>
      </c>
      <c r="BI29" s="24">
        <f t="shared" si="29"/>
        <v>0</v>
      </c>
      <c r="BJ29" s="24">
        <f t="shared" si="30"/>
        <v>0</v>
      </c>
      <c r="BK29" s="24">
        <f t="shared" si="31"/>
        <v>0.74019999999999997</v>
      </c>
      <c r="BL29" s="24">
        <f t="shared" si="32"/>
        <v>1.1000000000000001E-3</v>
      </c>
      <c r="BM29" s="24">
        <f t="shared" si="33"/>
        <v>1.1999999999999999E-3</v>
      </c>
      <c r="BN29" s="24">
        <f t="shared" si="34"/>
        <v>0.63939999999999997</v>
      </c>
      <c r="BO29" s="24">
        <f t="shared" si="35"/>
        <v>0.29139999999999999</v>
      </c>
      <c r="BP29" s="24">
        <f t="shared" si="36"/>
        <v>1.2355</v>
      </c>
      <c r="BQ29" s="24">
        <f t="shared" si="37"/>
        <v>5.16E-2</v>
      </c>
      <c r="BR29" s="24">
        <f t="shared" si="38"/>
        <v>0.29220000000000002</v>
      </c>
      <c r="BS29" s="24">
        <f t="shared" si="39"/>
        <v>0</v>
      </c>
      <c r="BT29" s="24">
        <f t="shared" si="40"/>
        <v>0.52580000000000005</v>
      </c>
      <c r="BU29" s="24">
        <f t="shared" si="41"/>
        <v>1.3520000000000001</v>
      </c>
      <c r="BV29" s="24">
        <f t="shared" si="42"/>
        <v>0</v>
      </c>
      <c r="BW29" s="24">
        <f t="shared" si="43"/>
        <v>0</v>
      </c>
      <c r="BX29" s="24"/>
      <c r="BY29" s="24"/>
      <c r="BZ29" s="24"/>
      <c r="CA29" s="25">
        <f t="shared" si="44"/>
        <v>7.7362000000000011</v>
      </c>
      <c r="CB29" s="25">
        <f t="shared" si="45"/>
        <v>7.7362000000000011</v>
      </c>
      <c r="CC29" s="26">
        <f t="shared" si="46"/>
        <v>6.910000000000001</v>
      </c>
      <c r="CD29" s="26">
        <f t="shared" si="47"/>
        <v>6.910000000000001</v>
      </c>
      <c r="CE29" s="26">
        <f t="shared" si="48"/>
        <v>6.87</v>
      </c>
      <c r="CF29" s="26">
        <f t="shared" si="49"/>
        <v>6.87</v>
      </c>
      <c r="CG29" s="26">
        <f t="shared" si="50"/>
        <v>9.2870000000000008</v>
      </c>
      <c r="CH29" s="13"/>
      <c r="CI29" s="13"/>
    </row>
    <row r="30" spans="2:89" x14ac:dyDescent="0.2">
      <c r="B30" s="11">
        <f t="shared" si="51"/>
        <v>26</v>
      </c>
      <c r="C30" s="3" t="s">
        <v>48</v>
      </c>
      <c r="D30" s="3" t="s">
        <v>53</v>
      </c>
      <c r="E30" s="10">
        <v>2.2287849162011173</v>
      </c>
      <c r="F30" s="10">
        <v>1.5731444298389747</v>
      </c>
      <c r="G30" s="10"/>
      <c r="H30" s="10">
        <v>0</v>
      </c>
      <c r="I30" s="10">
        <v>0</v>
      </c>
      <c r="J30" s="10">
        <v>0</v>
      </c>
      <c r="K30" s="10">
        <v>0.5909543213933619</v>
      </c>
      <c r="L30" s="10">
        <v>1.26E-2</v>
      </c>
      <c r="M30" s="10">
        <v>1.4500000000000001E-2</v>
      </c>
      <c r="N30" s="10">
        <v>0.1636</v>
      </c>
      <c r="O30" s="10">
        <v>0.17661633256654619</v>
      </c>
      <c r="P30" s="10">
        <v>0</v>
      </c>
      <c r="Q30" s="10">
        <v>0</v>
      </c>
      <c r="R30" s="10">
        <v>0.27800000000000002</v>
      </c>
      <c r="S30" s="10">
        <v>0</v>
      </c>
      <c r="T30" s="10">
        <v>2.86E-2</v>
      </c>
      <c r="U30" s="10"/>
      <c r="V30" s="10">
        <v>0</v>
      </c>
      <c r="W30" s="10"/>
      <c r="X30" s="10">
        <v>5.0667999999999997</v>
      </c>
      <c r="Y30" s="10">
        <v>6.8097791999999995</v>
      </c>
      <c r="Z30" s="10">
        <v>6.81</v>
      </c>
      <c r="AA30" s="10">
        <v>6.81</v>
      </c>
      <c r="AB30" s="10">
        <f t="shared" si="4"/>
        <v>6.8097791999999995</v>
      </c>
      <c r="AC30" s="10"/>
      <c r="AD30" s="10">
        <f t="shared" si="5"/>
        <v>2.9954869273743019</v>
      </c>
      <c r="AE30" s="10">
        <f t="shared" si="6"/>
        <v>2.1143061137035821</v>
      </c>
      <c r="AF30" s="10"/>
      <c r="AG30" s="10">
        <v>0</v>
      </c>
      <c r="AH30" s="10">
        <f t="shared" si="7"/>
        <v>0</v>
      </c>
      <c r="AI30" s="10">
        <f t="shared" si="8"/>
        <v>0</v>
      </c>
      <c r="AJ30" s="10">
        <f t="shared" si="9"/>
        <v>0.79424260795267854</v>
      </c>
      <c r="AK30" s="10">
        <f t="shared" si="10"/>
        <v>1.6934400000000002E-2</v>
      </c>
      <c r="AL30" s="10">
        <f t="shared" si="11"/>
        <v>1.9488000000000002E-2</v>
      </c>
      <c r="AM30" s="10">
        <f t="shared" si="12"/>
        <v>0.23558399999999999</v>
      </c>
      <c r="AN30" s="10">
        <f t="shared" si="13"/>
        <v>0.2373723509694381</v>
      </c>
      <c r="AO30" s="10">
        <f t="shared" si="14"/>
        <v>0</v>
      </c>
      <c r="AP30" s="10">
        <f t="shared" si="15"/>
        <v>0</v>
      </c>
      <c r="AQ30" s="10">
        <f t="shared" si="16"/>
        <v>0.37363200000000008</v>
      </c>
      <c r="AR30" s="10">
        <v>0</v>
      </c>
      <c r="AS30" s="10">
        <f t="shared" si="17"/>
        <v>3.8438400000000005E-2</v>
      </c>
      <c r="AT30" s="10">
        <f t="shared" si="18"/>
        <v>9.8840501760000019E-2</v>
      </c>
      <c r="AU30" s="10">
        <f t="shared" si="19"/>
        <v>0</v>
      </c>
      <c r="AV30" s="10">
        <f t="shared" si="20"/>
        <v>0</v>
      </c>
      <c r="AW30" s="10">
        <f t="shared" si="21"/>
        <v>6.8858869017600011</v>
      </c>
      <c r="AX30" s="10">
        <f t="shared" si="22"/>
        <v>6.8858869017600011</v>
      </c>
      <c r="AY30" s="10">
        <v>6.8097791999999995</v>
      </c>
      <c r="AZ30" s="10">
        <f t="shared" si="23"/>
        <v>-7.6107701760001589E-2</v>
      </c>
      <c r="BA30" s="10">
        <v>6.81</v>
      </c>
      <c r="BB30" s="10">
        <v>6.81</v>
      </c>
      <c r="BC30" s="10">
        <f t="shared" si="24"/>
        <v>9.1734515712000029</v>
      </c>
      <c r="BD30" s="9"/>
      <c r="BE30" s="24">
        <f t="shared" si="25"/>
        <v>2.9954999999999998</v>
      </c>
      <c r="BF30" s="24">
        <f t="shared" si="26"/>
        <v>2.1143000000000001</v>
      </c>
      <c r="BG30" s="24">
        <f t="shared" si="27"/>
        <v>0</v>
      </c>
      <c r="BH30" s="24">
        <f t="shared" si="28"/>
        <v>0</v>
      </c>
      <c r="BI30" s="24">
        <f t="shared" si="29"/>
        <v>0</v>
      </c>
      <c r="BJ30" s="24">
        <f t="shared" si="30"/>
        <v>0</v>
      </c>
      <c r="BK30" s="24">
        <f t="shared" si="31"/>
        <v>0.79420000000000002</v>
      </c>
      <c r="BL30" s="24">
        <f t="shared" si="32"/>
        <v>1.6899999999999998E-2</v>
      </c>
      <c r="BM30" s="24">
        <f t="shared" si="33"/>
        <v>1.95E-2</v>
      </c>
      <c r="BN30" s="24">
        <f t="shared" si="34"/>
        <v>0.2356</v>
      </c>
      <c r="BO30" s="24">
        <f t="shared" si="35"/>
        <v>0.2374</v>
      </c>
      <c r="BP30" s="24">
        <f t="shared" si="36"/>
        <v>0</v>
      </c>
      <c r="BQ30" s="24">
        <f t="shared" si="37"/>
        <v>0</v>
      </c>
      <c r="BR30" s="24">
        <f t="shared" si="38"/>
        <v>0.37359999999999999</v>
      </c>
      <c r="BS30" s="24">
        <f t="shared" si="39"/>
        <v>0</v>
      </c>
      <c r="BT30" s="24">
        <f t="shared" si="40"/>
        <v>3.8399999999999997E-2</v>
      </c>
      <c r="BU30" s="24">
        <f t="shared" si="41"/>
        <v>9.8799999999999999E-2</v>
      </c>
      <c r="BV30" s="24">
        <f t="shared" si="42"/>
        <v>0</v>
      </c>
      <c r="BW30" s="24">
        <f t="shared" si="43"/>
        <v>0</v>
      </c>
      <c r="BX30" s="24"/>
      <c r="BY30" s="24"/>
      <c r="BZ30" s="24"/>
      <c r="CA30" s="25">
        <f t="shared" si="44"/>
        <v>6.8857999999999988</v>
      </c>
      <c r="CB30" s="25">
        <f t="shared" si="45"/>
        <v>6.8857999999999988</v>
      </c>
      <c r="CC30" s="26">
        <f t="shared" si="46"/>
        <v>6.8253999999999992</v>
      </c>
      <c r="CD30" s="26">
        <f t="shared" si="47"/>
        <v>6.8253999999999992</v>
      </c>
      <c r="CE30" s="26">
        <f t="shared" si="48"/>
        <v>6.81</v>
      </c>
      <c r="CF30" s="26">
        <f t="shared" si="49"/>
        <v>6.81</v>
      </c>
      <c r="CG30" s="26">
        <f t="shared" si="50"/>
        <v>9.173</v>
      </c>
      <c r="CH30" s="13"/>
      <c r="CI30" s="13"/>
    </row>
    <row r="31" spans="2:89" x14ac:dyDescent="0.2">
      <c r="B31" s="11">
        <f t="shared" si="51"/>
        <v>27</v>
      </c>
      <c r="C31" s="3" t="s">
        <v>48</v>
      </c>
      <c r="D31" s="2" t="s">
        <v>54</v>
      </c>
      <c r="E31" s="10">
        <v>2.2429591825255462</v>
      </c>
      <c r="F31" s="10">
        <v>0.67470579044404866</v>
      </c>
      <c r="G31" s="10"/>
      <c r="H31" s="10">
        <v>0</v>
      </c>
      <c r="I31" s="10">
        <v>0.38300000000000001</v>
      </c>
      <c r="J31" s="10">
        <v>0</v>
      </c>
      <c r="K31" s="10">
        <v>0.54800789975313269</v>
      </c>
      <c r="L31" s="10">
        <v>2.8E-3</v>
      </c>
      <c r="M31" s="10">
        <v>2.8E-3</v>
      </c>
      <c r="N31" s="10">
        <v>9.3200000000000005E-2</v>
      </c>
      <c r="O31" s="10">
        <v>0.14792712727727259</v>
      </c>
      <c r="P31" s="10">
        <v>8.9899999999999994E-2</v>
      </c>
      <c r="Q31" s="10">
        <v>4.3700000000000003E-2</v>
      </c>
      <c r="R31" s="10">
        <v>0.28660000000000002</v>
      </c>
      <c r="S31" s="10">
        <v>0</v>
      </c>
      <c r="T31" s="10">
        <v>0.2631</v>
      </c>
      <c r="U31" s="10"/>
      <c r="V31" s="10">
        <v>0.24679999999999999</v>
      </c>
      <c r="W31" s="10"/>
      <c r="X31" s="10">
        <v>5.025500000000001</v>
      </c>
      <c r="Y31" s="10">
        <v>6.7542720000000021</v>
      </c>
      <c r="Z31" s="10">
        <v>6.75</v>
      </c>
      <c r="AA31" s="10">
        <v>5.91</v>
      </c>
      <c r="AB31" s="10">
        <f t="shared" si="4"/>
        <v>5.9078207999999997</v>
      </c>
      <c r="AC31" s="10"/>
      <c r="AD31" s="10">
        <f t="shared" si="5"/>
        <v>3.0145371413143338</v>
      </c>
      <c r="AE31" s="10">
        <f t="shared" si="6"/>
        <v>0.9068045823568015</v>
      </c>
      <c r="AF31" s="10"/>
      <c r="AG31" s="10">
        <v>0</v>
      </c>
      <c r="AH31" s="10">
        <f t="shared" si="7"/>
        <v>0.5147520000000001</v>
      </c>
      <c r="AI31" s="10">
        <f t="shared" si="8"/>
        <v>0</v>
      </c>
      <c r="AJ31" s="10">
        <f t="shared" si="9"/>
        <v>0.73652261726821044</v>
      </c>
      <c r="AK31" s="10">
        <f t="shared" si="10"/>
        <v>3.7632000000000004E-3</v>
      </c>
      <c r="AL31" s="10">
        <f t="shared" si="11"/>
        <v>3.7632000000000004E-3</v>
      </c>
      <c r="AM31" s="10">
        <f t="shared" si="12"/>
        <v>0.13420799999999999</v>
      </c>
      <c r="AN31" s="10">
        <f t="shared" si="13"/>
        <v>0.19881405906065439</v>
      </c>
      <c r="AO31" s="10">
        <f t="shared" si="14"/>
        <v>0.12082559999999999</v>
      </c>
      <c r="AP31" s="10">
        <f t="shared" si="15"/>
        <v>5.8732800000000009E-2</v>
      </c>
      <c r="AQ31" s="10">
        <f t="shared" si="16"/>
        <v>0.38519040000000004</v>
      </c>
      <c r="AR31" s="10">
        <v>0</v>
      </c>
      <c r="AS31" s="10">
        <f t="shared" si="17"/>
        <v>0.35360640000000004</v>
      </c>
      <c r="AT31" s="10">
        <f t="shared" si="18"/>
        <v>0.90926349696000019</v>
      </c>
      <c r="AU31" s="10">
        <f t="shared" si="19"/>
        <v>0.33169919999999997</v>
      </c>
      <c r="AV31" s="10">
        <f t="shared" si="20"/>
        <v>0.85293132287999995</v>
      </c>
      <c r="AW31" s="10">
        <f t="shared" si="21"/>
        <v>7.8401084198399991</v>
      </c>
      <c r="AX31" s="10">
        <f t="shared" si="22"/>
        <v>7.84010841984</v>
      </c>
      <c r="AY31" s="10">
        <v>6.7542720000000021</v>
      </c>
      <c r="AZ31" s="10">
        <f t="shared" si="23"/>
        <v>-1.085836419839997</v>
      </c>
      <c r="BA31" s="10">
        <v>6.75</v>
      </c>
      <c r="BB31" s="10">
        <v>5.91</v>
      </c>
      <c r="BC31" s="10">
        <f t="shared" si="24"/>
        <v>7.9521361920000011</v>
      </c>
      <c r="BD31" s="9"/>
      <c r="BE31" s="24">
        <f t="shared" si="25"/>
        <v>3.0145</v>
      </c>
      <c r="BF31" s="24">
        <f t="shared" si="26"/>
        <v>0.90680000000000005</v>
      </c>
      <c r="BG31" s="24">
        <f t="shared" si="27"/>
        <v>0</v>
      </c>
      <c r="BH31" s="24">
        <f t="shared" si="28"/>
        <v>0</v>
      </c>
      <c r="BI31" s="24">
        <f t="shared" si="29"/>
        <v>0.51480000000000004</v>
      </c>
      <c r="BJ31" s="24">
        <f t="shared" si="30"/>
        <v>0</v>
      </c>
      <c r="BK31" s="24">
        <f t="shared" si="31"/>
        <v>0.73650000000000004</v>
      </c>
      <c r="BL31" s="24">
        <f t="shared" si="32"/>
        <v>3.8E-3</v>
      </c>
      <c r="BM31" s="24">
        <f t="shared" si="33"/>
        <v>3.8E-3</v>
      </c>
      <c r="BN31" s="24">
        <f t="shared" si="34"/>
        <v>0.13420000000000001</v>
      </c>
      <c r="BO31" s="24">
        <f t="shared" si="35"/>
        <v>0.1988</v>
      </c>
      <c r="BP31" s="24">
        <f t="shared" si="36"/>
        <v>0.1208</v>
      </c>
      <c r="BQ31" s="24">
        <f t="shared" si="37"/>
        <v>5.8700000000000002E-2</v>
      </c>
      <c r="BR31" s="24">
        <f t="shared" si="38"/>
        <v>0.38519999999999999</v>
      </c>
      <c r="BS31" s="24">
        <f t="shared" si="39"/>
        <v>0</v>
      </c>
      <c r="BT31" s="24">
        <f t="shared" si="40"/>
        <v>0.35360000000000003</v>
      </c>
      <c r="BU31" s="24">
        <f t="shared" si="41"/>
        <v>0.9093</v>
      </c>
      <c r="BV31" s="24">
        <f t="shared" si="42"/>
        <v>0.33169999999999999</v>
      </c>
      <c r="BW31" s="24">
        <f t="shared" si="43"/>
        <v>0.85289999999999999</v>
      </c>
      <c r="BX31" s="24"/>
      <c r="BY31" s="24"/>
      <c r="BZ31" s="24"/>
      <c r="CA31" s="25">
        <f t="shared" si="44"/>
        <v>7.8401000000000005</v>
      </c>
      <c r="CB31" s="25">
        <f t="shared" si="45"/>
        <v>6.4724000000000004</v>
      </c>
      <c r="CC31" s="26">
        <f t="shared" si="46"/>
        <v>6.7632000000000003</v>
      </c>
      <c r="CD31" s="26">
        <f t="shared" si="47"/>
        <v>5.9167000000000005</v>
      </c>
      <c r="CE31" s="26">
        <f t="shared" si="48"/>
        <v>6.75</v>
      </c>
      <c r="CF31" s="26">
        <f t="shared" si="49"/>
        <v>5.91</v>
      </c>
      <c r="CG31" s="26">
        <f t="shared" si="50"/>
        <v>7.952</v>
      </c>
      <c r="CH31" s="13"/>
      <c r="CI31" s="13"/>
    </row>
    <row r="32" spans="2:89" x14ac:dyDescent="0.2">
      <c r="B32" s="11">
        <f t="shared" si="51"/>
        <v>28</v>
      </c>
      <c r="C32" s="3" t="s">
        <v>48</v>
      </c>
      <c r="D32" s="3" t="s">
        <v>27</v>
      </c>
      <c r="E32" s="10">
        <v>1.6709871752207857</v>
      </c>
      <c r="F32" s="10">
        <v>0.49130055036477671</v>
      </c>
      <c r="G32" s="10"/>
      <c r="H32" s="10">
        <v>0</v>
      </c>
      <c r="I32" s="10">
        <v>0</v>
      </c>
      <c r="J32" s="10">
        <v>0</v>
      </c>
      <c r="K32" s="10">
        <v>0.55990789709458599</v>
      </c>
      <c r="L32" s="10">
        <v>1.8E-3</v>
      </c>
      <c r="M32" s="10">
        <v>2.0999999999999999E-3</v>
      </c>
      <c r="N32" s="10">
        <v>0.54379999999999995</v>
      </c>
      <c r="O32" s="10">
        <v>0.28920437731985149</v>
      </c>
      <c r="P32" s="10">
        <v>1.0364</v>
      </c>
      <c r="Q32" s="10">
        <v>2.69E-2</v>
      </c>
      <c r="R32" s="10">
        <v>0.18759999999999999</v>
      </c>
      <c r="S32" s="10">
        <v>0</v>
      </c>
      <c r="T32" s="10">
        <v>0.2228</v>
      </c>
      <c r="U32" s="10"/>
      <c r="V32" s="10">
        <v>0</v>
      </c>
      <c r="W32" s="10"/>
      <c r="X32" s="10">
        <v>5.0327999999999999</v>
      </c>
      <c r="Y32" s="10">
        <v>6.7640832000000009</v>
      </c>
      <c r="Z32" s="10">
        <v>6.76</v>
      </c>
      <c r="AA32" s="10">
        <v>6.76</v>
      </c>
      <c r="AB32" s="10">
        <f t="shared" si="4"/>
        <v>6.7640832000000009</v>
      </c>
      <c r="AC32" s="10"/>
      <c r="AD32" s="10">
        <f t="shared" si="5"/>
        <v>2.245806763496736</v>
      </c>
      <c r="AE32" s="10">
        <f t="shared" si="6"/>
        <v>0.66030793969025992</v>
      </c>
      <c r="AF32" s="10"/>
      <c r="AG32" s="10">
        <v>0</v>
      </c>
      <c r="AH32" s="10">
        <f t="shared" si="7"/>
        <v>0</v>
      </c>
      <c r="AI32" s="10">
        <f t="shared" si="8"/>
        <v>0</v>
      </c>
      <c r="AJ32" s="10">
        <f t="shared" si="9"/>
        <v>0.75251621369512367</v>
      </c>
      <c r="AK32" s="10">
        <f t="shared" si="10"/>
        <v>2.4191999999999998E-3</v>
      </c>
      <c r="AL32" s="10">
        <f t="shared" si="11"/>
        <v>2.8223999999999996E-3</v>
      </c>
      <c r="AM32" s="10">
        <f t="shared" si="12"/>
        <v>0.78307199999999988</v>
      </c>
      <c r="AN32" s="10">
        <f t="shared" si="13"/>
        <v>0.38869068311788041</v>
      </c>
      <c r="AO32" s="10">
        <f t="shared" si="14"/>
        <v>1.3929216</v>
      </c>
      <c r="AP32" s="10">
        <f t="shared" si="15"/>
        <v>3.6153600000000001E-2</v>
      </c>
      <c r="AQ32" s="10">
        <f t="shared" si="16"/>
        <v>0.25213440000000004</v>
      </c>
      <c r="AR32" s="10">
        <v>0</v>
      </c>
      <c r="AS32" s="10">
        <f t="shared" si="17"/>
        <v>0.29944320000000002</v>
      </c>
      <c r="AT32" s="10">
        <f t="shared" si="18"/>
        <v>0.76998824448000014</v>
      </c>
      <c r="AU32" s="10">
        <f t="shared" si="19"/>
        <v>0</v>
      </c>
      <c r="AV32" s="10">
        <f t="shared" si="20"/>
        <v>0</v>
      </c>
      <c r="AW32" s="10">
        <f t="shared" si="21"/>
        <v>7.2868330444799998</v>
      </c>
      <c r="AX32" s="10">
        <f t="shared" si="22"/>
        <v>7.2868330444799998</v>
      </c>
      <c r="AY32" s="10">
        <v>6.7640832000000009</v>
      </c>
      <c r="AZ32" s="10">
        <f t="shared" si="23"/>
        <v>-0.52274984447999895</v>
      </c>
      <c r="BA32" s="10">
        <v>6.76</v>
      </c>
      <c r="BB32" s="10">
        <v>6.76</v>
      </c>
      <c r="BC32" s="10">
        <f t="shared" si="24"/>
        <v>9.1610910719999996</v>
      </c>
      <c r="BD32" s="9"/>
      <c r="BE32" s="24">
        <f t="shared" si="25"/>
        <v>2.2458</v>
      </c>
      <c r="BF32" s="24">
        <f t="shared" si="26"/>
        <v>0.6603</v>
      </c>
      <c r="BG32" s="24">
        <f t="shared" si="27"/>
        <v>0</v>
      </c>
      <c r="BH32" s="24">
        <f t="shared" si="28"/>
        <v>0</v>
      </c>
      <c r="BI32" s="24">
        <f t="shared" si="29"/>
        <v>0</v>
      </c>
      <c r="BJ32" s="24">
        <f t="shared" si="30"/>
        <v>0</v>
      </c>
      <c r="BK32" s="24">
        <f t="shared" si="31"/>
        <v>0.75249999999999995</v>
      </c>
      <c r="BL32" s="24">
        <f t="shared" si="32"/>
        <v>2.3999999999999998E-3</v>
      </c>
      <c r="BM32" s="24">
        <f t="shared" si="33"/>
        <v>2.8E-3</v>
      </c>
      <c r="BN32" s="24">
        <f t="shared" si="34"/>
        <v>0.78310000000000002</v>
      </c>
      <c r="BO32" s="24">
        <f t="shared" si="35"/>
        <v>0.38869999999999999</v>
      </c>
      <c r="BP32" s="24">
        <f t="shared" si="36"/>
        <v>1.3929</v>
      </c>
      <c r="BQ32" s="24">
        <f t="shared" si="37"/>
        <v>3.6200000000000003E-2</v>
      </c>
      <c r="BR32" s="24">
        <f t="shared" si="38"/>
        <v>0.25209999999999999</v>
      </c>
      <c r="BS32" s="24">
        <f t="shared" si="39"/>
        <v>0</v>
      </c>
      <c r="BT32" s="24">
        <f t="shared" si="40"/>
        <v>0.2994</v>
      </c>
      <c r="BU32" s="24">
        <f t="shared" si="41"/>
        <v>0.77</v>
      </c>
      <c r="BV32" s="24">
        <f t="shared" si="42"/>
        <v>0</v>
      </c>
      <c r="BW32" s="24">
        <f t="shared" si="43"/>
        <v>0</v>
      </c>
      <c r="BX32" s="24"/>
      <c r="BY32" s="24"/>
      <c r="BZ32" s="24"/>
      <c r="CA32" s="25">
        <f t="shared" si="44"/>
        <v>7.2867999999999995</v>
      </c>
      <c r="CB32" s="25">
        <f t="shared" si="45"/>
        <v>7.2867999999999995</v>
      </c>
      <c r="CC32" s="26">
        <f t="shared" si="46"/>
        <v>6.8162000000000003</v>
      </c>
      <c r="CD32" s="26">
        <f t="shared" si="47"/>
        <v>6.8162000000000003</v>
      </c>
      <c r="CE32" s="26">
        <f t="shared" si="48"/>
        <v>6.76</v>
      </c>
      <c r="CF32" s="26">
        <f t="shared" si="49"/>
        <v>6.76</v>
      </c>
      <c r="CG32" s="26">
        <f t="shared" si="50"/>
        <v>9.1609999999999996</v>
      </c>
      <c r="CH32" s="13"/>
      <c r="CI32" s="13"/>
    </row>
    <row r="33" spans="2:87" x14ac:dyDescent="0.2">
      <c r="B33" s="11">
        <f t="shared" si="51"/>
        <v>29</v>
      </c>
      <c r="C33" s="3" t="s">
        <v>48</v>
      </c>
      <c r="D33" s="3" t="s">
        <v>55</v>
      </c>
      <c r="E33" s="10">
        <v>0.68930180722891565</v>
      </c>
      <c r="F33" s="10">
        <v>1.5617463855421687</v>
      </c>
      <c r="G33" s="10"/>
      <c r="H33" s="10">
        <v>0</v>
      </c>
      <c r="I33" s="10">
        <v>0.28089999999999998</v>
      </c>
      <c r="J33" s="10">
        <v>0</v>
      </c>
      <c r="K33" s="10">
        <v>1.1188572289156626</v>
      </c>
      <c r="L33" s="10">
        <v>4.4000000000000003E-3</v>
      </c>
      <c r="M33" s="10">
        <v>5.1000000000000004E-3</v>
      </c>
      <c r="N33" s="10">
        <v>0.20780000000000001</v>
      </c>
      <c r="O33" s="10">
        <v>0.44929457831325303</v>
      </c>
      <c r="P33" s="10">
        <v>0</v>
      </c>
      <c r="Q33" s="10">
        <v>0</v>
      </c>
      <c r="R33" s="10">
        <v>7.5999999999999998E-2</v>
      </c>
      <c r="S33" s="10">
        <v>0</v>
      </c>
      <c r="T33" s="10">
        <v>0.39269999999999999</v>
      </c>
      <c r="U33" s="10"/>
      <c r="V33" s="10">
        <v>0.26729999999999998</v>
      </c>
      <c r="W33" s="10"/>
      <c r="X33" s="10">
        <v>5.053399999999999</v>
      </c>
      <c r="Y33" s="10">
        <v>6.7917695999999985</v>
      </c>
      <c r="Z33" s="10">
        <v>6.79</v>
      </c>
      <c r="AA33" s="10">
        <v>6.05</v>
      </c>
      <c r="AB33" s="10">
        <f t="shared" si="4"/>
        <v>6.0549887999999994</v>
      </c>
      <c r="AC33" s="10"/>
      <c r="AD33" s="10">
        <f t="shared" si="5"/>
        <v>0.92642162891566271</v>
      </c>
      <c r="AE33" s="10">
        <f t="shared" si="6"/>
        <v>2.0989871421686748</v>
      </c>
      <c r="AF33" s="10"/>
      <c r="AG33" s="10">
        <v>0</v>
      </c>
      <c r="AH33" s="10">
        <f t="shared" si="7"/>
        <v>0.37752959999999997</v>
      </c>
      <c r="AI33" s="10">
        <f t="shared" si="8"/>
        <v>0</v>
      </c>
      <c r="AJ33" s="10">
        <f t="shared" si="9"/>
        <v>1.5037441156626505</v>
      </c>
      <c r="AK33" s="10">
        <f t="shared" si="10"/>
        <v>5.9136000000000006E-3</v>
      </c>
      <c r="AL33" s="10">
        <f t="shared" si="11"/>
        <v>6.8544000000000009E-3</v>
      </c>
      <c r="AM33" s="10">
        <f t="shared" si="12"/>
        <v>0.299232</v>
      </c>
      <c r="AN33" s="10">
        <f t="shared" si="13"/>
        <v>0.60385191325301213</v>
      </c>
      <c r="AO33" s="10">
        <f t="shared" si="14"/>
        <v>0</v>
      </c>
      <c r="AP33" s="10">
        <f t="shared" si="15"/>
        <v>0</v>
      </c>
      <c r="AQ33" s="10">
        <f t="shared" si="16"/>
        <v>0.102144</v>
      </c>
      <c r="AR33" s="10">
        <v>0</v>
      </c>
      <c r="AS33" s="10">
        <f t="shared" si="17"/>
        <v>0.52778880000000006</v>
      </c>
      <c r="AT33" s="10">
        <f t="shared" si="18"/>
        <v>1.3571561203200002</v>
      </c>
      <c r="AU33" s="10">
        <f t="shared" si="19"/>
        <v>0.35925120000000005</v>
      </c>
      <c r="AV33" s="10">
        <f t="shared" si="20"/>
        <v>0.92377853568000012</v>
      </c>
      <c r="AW33" s="10">
        <f t="shared" si="21"/>
        <v>8.2056130560000007</v>
      </c>
      <c r="AX33" s="10">
        <f t="shared" si="22"/>
        <v>8.2056130560000007</v>
      </c>
      <c r="AY33" s="10">
        <v>6.7917695999999985</v>
      </c>
      <c r="AZ33" s="10">
        <f t="shared" si="23"/>
        <v>-1.4138434560000022</v>
      </c>
      <c r="BA33" s="10">
        <v>6.79</v>
      </c>
      <c r="BB33" s="10">
        <v>6.05</v>
      </c>
      <c r="BC33" s="10">
        <f t="shared" si="24"/>
        <v>8.1647161344000008</v>
      </c>
      <c r="BD33" s="9"/>
      <c r="BE33" s="24">
        <f t="shared" si="25"/>
        <v>0.9264</v>
      </c>
      <c r="BF33" s="24">
        <f t="shared" si="26"/>
        <v>2.0990000000000002</v>
      </c>
      <c r="BG33" s="24">
        <f t="shared" si="27"/>
        <v>0</v>
      </c>
      <c r="BH33" s="24">
        <f t="shared" si="28"/>
        <v>0</v>
      </c>
      <c r="BI33" s="24">
        <f t="shared" si="29"/>
        <v>0.3775</v>
      </c>
      <c r="BJ33" s="24">
        <f t="shared" si="30"/>
        <v>0</v>
      </c>
      <c r="BK33" s="24">
        <f t="shared" si="31"/>
        <v>1.5037</v>
      </c>
      <c r="BL33" s="24">
        <f t="shared" si="32"/>
        <v>5.8999999999999999E-3</v>
      </c>
      <c r="BM33" s="24">
        <f t="shared" si="33"/>
        <v>6.8999999999999999E-3</v>
      </c>
      <c r="BN33" s="24">
        <f t="shared" si="34"/>
        <v>0.29920000000000002</v>
      </c>
      <c r="BO33" s="24">
        <f t="shared" si="35"/>
        <v>0.60389999999999999</v>
      </c>
      <c r="BP33" s="24">
        <f t="shared" si="36"/>
        <v>0</v>
      </c>
      <c r="BQ33" s="24">
        <f t="shared" si="37"/>
        <v>0</v>
      </c>
      <c r="BR33" s="24">
        <f t="shared" si="38"/>
        <v>0.1021</v>
      </c>
      <c r="BS33" s="24">
        <f t="shared" si="39"/>
        <v>0</v>
      </c>
      <c r="BT33" s="24">
        <f t="shared" si="40"/>
        <v>0.52780000000000005</v>
      </c>
      <c r="BU33" s="24">
        <f t="shared" si="41"/>
        <v>1.3572</v>
      </c>
      <c r="BV33" s="24">
        <f t="shared" si="42"/>
        <v>0.35930000000000001</v>
      </c>
      <c r="BW33" s="24">
        <f t="shared" si="43"/>
        <v>0.92379999999999995</v>
      </c>
      <c r="BX33" s="24"/>
      <c r="BY33" s="24"/>
      <c r="BZ33" s="24"/>
      <c r="CA33" s="25">
        <f t="shared" si="44"/>
        <v>8.2056000000000004</v>
      </c>
      <c r="CB33" s="25">
        <f t="shared" si="45"/>
        <v>6.9043000000000001</v>
      </c>
      <c r="CC33" s="26">
        <f t="shared" si="46"/>
        <v>6.811700000000001</v>
      </c>
      <c r="CD33" s="26">
        <f t="shared" si="47"/>
        <v>6.0749000000000004</v>
      </c>
      <c r="CE33" s="26">
        <f t="shared" si="48"/>
        <v>6.79</v>
      </c>
      <c r="CF33" s="26">
        <f t="shared" si="49"/>
        <v>6.05</v>
      </c>
      <c r="CG33" s="26">
        <f t="shared" si="50"/>
        <v>8.1649999999999991</v>
      </c>
      <c r="CH33" s="13"/>
      <c r="CI33" s="13"/>
    </row>
    <row r="34" spans="2:87" x14ac:dyDescent="0.2">
      <c r="B34" s="11">
        <f t="shared" si="51"/>
        <v>30</v>
      </c>
      <c r="C34" s="3" t="s">
        <v>56</v>
      </c>
      <c r="D34" s="3" t="s">
        <v>57</v>
      </c>
      <c r="E34" s="10">
        <v>1.598692894030755</v>
      </c>
      <c r="F34" s="10">
        <v>0.77011375320965936</v>
      </c>
      <c r="G34" s="10"/>
      <c r="H34" s="10">
        <v>0</v>
      </c>
      <c r="I34" s="10">
        <v>0</v>
      </c>
      <c r="J34" s="10">
        <v>0</v>
      </c>
      <c r="K34" s="10">
        <v>1.4243749862958368</v>
      </c>
      <c r="L34" s="10">
        <v>4.58E-2</v>
      </c>
      <c r="M34" s="10">
        <v>5.2499999999999998E-2</v>
      </c>
      <c r="N34" s="10">
        <v>0.1198</v>
      </c>
      <c r="O34" s="10">
        <v>0.35941836646374886</v>
      </c>
      <c r="P34" s="10">
        <v>0</v>
      </c>
      <c r="Q34" s="10">
        <v>0</v>
      </c>
      <c r="R34" s="10">
        <v>0.1925</v>
      </c>
      <c r="S34" s="10">
        <v>0</v>
      </c>
      <c r="T34" s="10">
        <v>0.67620000000000002</v>
      </c>
      <c r="U34" s="10"/>
      <c r="V34" s="10">
        <v>0</v>
      </c>
      <c r="W34" s="10"/>
      <c r="X34" s="10">
        <v>5.2393999999999998</v>
      </c>
      <c r="Y34" s="10">
        <v>7.0417536000000007</v>
      </c>
      <c r="Z34" s="10">
        <v>7.04</v>
      </c>
      <c r="AA34" s="10">
        <v>7.04</v>
      </c>
      <c r="AB34" s="10">
        <f t="shared" si="4"/>
        <v>7.0417536000000007</v>
      </c>
      <c r="AC34" s="10"/>
      <c r="AD34" s="10">
        <f t="shared" si="5"/>
        <v>2.1486432495773347</v>
      </c>
      <c r="AE34" s="10">
        <f t="shared" si="6"/>
        <v>1.0350328843137824</v>
      </c>
      <c r="AF34" s="10"/>
      <c r="AG34" s="10">
        <v>0</v>
      </c>
      <c r="AH34" s="10">
        <f t="shared" si="7"/>
        <v>0</v>
      </c>
      <c r="AI34" s="10">
        <f t="shared" si="8"/>
        <v>0</v>
      </c>
      <c r="AJ34" s="10">
        <f t="shared" si="9"/>
        <v>1.9143599815816048</v>
      </c>
      <c r="AK34" s="10">
        <f t="shared" si="10"/>
        <v>6.1555200000000004E-2</v>
      </c>
      <c r="AL34" s="10">
        <f t="shared" si="11"/>
        <v>7.0559999999999998E-2</v>
      </c>
      <c r="AM34" s="10">
        <f t="shared" si="12"/>
        <v>0.172512</v>
      </c>
      <c r="AN34" s="10">
        <f t="shared" si="13"/>
        <v>0.4830582845272785</v>
      </c>
      <c r="AO34" s="10">
        <f t="shared" si="14"/>
        <v>0</v>
      </c>
      <c r="AP34" s="10">
        <f t="shared" si="15"/>
        <v>0</v>
      </c>
      <c r="AQ34" s="10">
        <f t="shared" si="16"/>
        <v>0.25872000000000001</v>
      </c>
      <c r="AR34" s="10">
        <v>0</v>
      </c>
      <c r="AS34" s="10">
        <f t="shared" si="17"/>
        <v>0.90881280000000009</v>
      </c>
      <c r="AT34" s="10">
        <f t="shared" si="18"/>
        <v>2.3369212339200005</v>
      </c>
      <c r="AU34" s="10">
        <f t="shared" si="19"/>
        <v>0</v>
      </c>
      <c r="AV34" s="10">
        <f t="shared" si="20"/>
        <v>0</v>
      </c>
      <c r="AW34" s="10">
        <f t="shared" si="21"/>
        <v>8.4813628339200022</v>
      </c>
      <c r="AX34" s="10">
        <f t="shared" si="22"/>
        <v>8.4813628339200022</v>
      </c>
      <c r="AY34" s="10">
        <v>7.0417536000000007</v>
      </c>
      <c r="AZ34" s="10">
        <f t="shared" si="23"/>
        <v>-1.4396092339200015</v>
      </c>
      <c r="BA34" s="10">
        <v>7.04</v>
      </c>
      <c r="BB34" s="10">
        <v>7.04</v>
      </c>
      <c r="BC34" s="10">
        <f t="shared" si="24"/>
        <v>9.4795739136000012</v>
      </c>
      <c r="BD34" s="9"/>
      <c r="BE34" s="24">
        <f t="shared" si="25"/>
        <v>2.1486000000000001</v>
      </c>
      <c r="BF34" s="24">
        <f t="shared" si="26"/>
        <v>1.0349999999999999</v>
      </c>
      <c r="BG34" s="24">
        <f t="shared" si="27"/>
        <v>0</v>
      </c>
      <c r="BH34" s="24">
        <f t="shared" si="28"/>
        <v>0</v>
      </c>
      <c r="BI34" s="24">
        <f t="shared" si="29"/>
        <v>0</v>
      </c>
      <c r="BJ34" s="24">
        <f t="shared" si="30"/>
        <v>0</v>
      </c>
      <c r="BK34" s="24">
        <f t="shared" si="31"/>
        <v>1.9144000000000001</v>
      </c>
      <c r="BL34" s="24">
        <f t="shared" si="32"/>
        <v>6.1600000000000002E-2</v>
      </c>
      <c r="BM34" s="24">
        <f t="shared" si="33"/>
        <v>7.0599999999999996E-2</v>
      </c>
      <c r="BN34" s="24">
        <f t="shared" si="34"/>
        <v>0.17249999999999999</v>
      </c>
      <c r="BO34" s="24">
        <f t="shared" si="35"/>
        <v>0.48309999999999997</v>
      </c>
      <c r="BP34" s="24">
        <f t="shared" si="36"/>
        <v>0</v>
      </c>
      <c r="BQ34" s="24">
        <f t="shared" si="37"/>
        <v>0</v>
      </c>
      <c r="BR34" s="24">
        <f t="shared" si="38"/>
        <v>0.25869999999999999</v>
      </c>
      <c r="BS34" s="24">
        <f t="shared" si="39"/>
        <v>0</v>
      </c>
      <c r="BT34" s="24">
        <f t="shared" si="40"/>
        <v>0.90880000000000005</v>
      </c>
      <c r="BU34" s="24">
        <f t="shared" si="41"/>
        <v>2.3369</v>
      </c>
      <c r="BV34" s="24">
        <f t="shared" si="42"/>
        <v>0</v>
      </c>
      <c r="BW34" s="24">
        <f t="shared" si="43"/>
        <v>0</v>
      </c>
      <c r="BX34" s="24"/>
      <c r="BY34" s="24"/>
      <c r="BZ34" s="24"/>
      <c r="CA34" s="25">
        <f t="shared" si="44"/>
        <v>8.4814000000000007</v>
      </c>
      <c r="CB34" s="25">
        <f t="shared" si="45"/>
        <v>8.4814000000000007</v>
      </c>
      <c r="CC34" s="26">
        <f t="shared" si="46"/>
        <v>7.053300000000001</v>
      </c>
      <c r="CD34" s="26">
        <f t="shared" si="47"/>
        <v>7.053300000000001</v>
      </c>
      <c r="CE34" s="26">
        <f t="shared" si="48"/>
        <v>7.04</v>
      </c>
      <c r="CF34" s="26">
        <f t="shared" si="49"/>
        <v>7.04</v>
      </c>
      <c r="CG34" s="26">
        <f t="shared" si="50"/>
        <v>9.48</v>
      </c>
      <c r="CH34" s="13"/>
      <c r="CI34" s="13"/>
    </row>
    <row r="35" spans="2:87" x14ac:dyDescent="0.2">
      <c r="B35" s="11">
        <f t="shared" si="51"/>
        <v>31</v>
      </c>
      <c r="C35" s="3" t="s">
        <v>58</v>
      </c>
      <c r="D35" s="3" t="s">
        <v>27</v>
      </c>
      <c r="E35" s="10">
        <v>0.60563625188699588</v>
      </c>
      <c r="F35" s="10">
        <v>1.7272622708647833</v>
      </c>
      <c r="G35" s="10"/>
      <c r="H35" s="10">
        <v>0</v>
      </c>
      <c r="I35" s="10">
        <v>0</v>
      </c>
      <c r="J35" s="10">
        <v>0</v>
      </c>
      <c r="K35" s="10">
        <v>0.52302949105024799</v>
      </c>
      <c r="L35" s="10">
        <v>2.9600000000000001E-2</v>
      </c>
      <c r="M35" s="10">
        <v>3.39E-2</v>
      </c>
      <c r="N35" s="10">
        <v>3.8399999999999997E-2</v>
      </c>
      <c r="O35" s="10">
        <v>0.20437198619797281</v>
      </c>
      <c r="P35" s="10">
        <v>1.1048</v>
      </c>
      <c r="Q35" s="10">
        <v>2.3999999999999998E-3</v>
      </c>
      <c r="R35" s="10">
        <v>8.0100000000000005E-2</v>
      </c>
      <c r="S35" s="10">
        <v>0</v>
      </c>
      <c r="T35" s="10">
        <v>0.13619999999999999</v>
      </c>
      <c r="U35" s="10"/>
      <c r="V35" s="10">
        <v>0</v>
      </c>
      <c r="W35" s="10"/>
      <c r="X35" s="10">
        <v>4.4856999999999996</v>
      </c>
      <c r="Y35" s="10">
        <v>6.0287807999999989</v>
      </c>
      <c r="Z35" s="10">
        <v>6.03</v>
      </c>
      <c r="AA35" s="10">
        <v>6.03</v>
      </c>
      <c r="AB35" s="10">
        <f t="shared" si="4"/>
        <v>6.0287807999999989</v>
      </c>
      <c r="AC35" s="10"/>
      <c r="AD35" s="10">
        <f t="shared" si="5"/>
        <v>0.81397512253612259</v>
      </c>
      <c r="AE35" s="10">
        <f t="shared" si="6"/>
        <v>2.3214404920422687</v>
      </c>
      <c r="AF35" s="10"/>
      <c r="AG35" s="10">
        <v>0</v>
      </c>
      <c r="AH35" s="10">
        <f t="shared" si="7"/>
        <v>0</v>
      </c>
      <c r="AI35" s="10">
        <f t="shared" si="8"/>
        <v>0</v>
      </c>
      <c r="AJ35" s="10">
        <f t="shared" si="9"/>
        <v>0.70295163597153332</v>
      </c>
      <c r="AK35" s="10">
        <f t="shared" si="10"/>
        <v>3.9782400000000009E-2</v>
      </c>
      <c r="AL35" s="10">
        <f t="shared" si="11"/>
        <v>4.5561600000000001E-2</v>
      </c>
      <c r="AM35" s="10">
        <f t="shared" si="12"/>
        <v>5.5295999999999991E-2</v>
      </c>
      <c r="AN35" s="10">
        <f t="shared" si="13"/>
        <v>0.27467594945007545</v>
      </c>
      <c r="AO35" s="10">
        <f t="shared" si="14"/>
        <v>1.4848512</v>
      </c>
      <c r="AP35" s="10">
        <f t="shared" si="15"/>
        <v>3.2255999999999999E-3</v>
      </c>
      <c r="AQ35" s="10">
        <f t="shared" si="16"/>
        <v>0.10765440000000001</v>
      </c>
      <c r="AR35" s="10">
        <v>0</v>
      </c>
      <c r="AS35" s="10">
        <f t="shared" si="17"/>
        <v>0.18305280000000002</v>
      </c>
      <c r="AT35" s="10">
        <f t="shared" si="18"/>
        <v>0.47070196992000007</v>
      </c>
      <c r="AU35" s="10">
        <f t="shared" si="19"/>
        <v>0</v>
      </c>
      <c r="AV35" s="10">
        <f t="shared" si="20"/>
        <v>0</v>
      </c>
      <c r="AW35" s="10">
        <f t="shared" si="21"/>
        <v>6.3201163699200009</v>
      </c>
      <c r="AX35" s="10">
        <f t="shared" si="22"/>
        <v>6.3201163699200018</v>
      </c>
      <c r="AY35" s="10">
        <v>6.0287807999999989</v>
      </c>
      <c r="AZ35" s="10">
        <f t="shared" si="23"/>
        <v>-0.29133556992000198</v>
      </c>
      <c r="BA35" s="10">
        <v>6.03</v>
      </c>
      <c r="BB35" s="10">
        <v>6.03</v>
      </c>
      <c r="BC35" s="10">
        <f t="shared" si="24"/>
        <v>8.1076359168000014</v>
      </c>
      <c r="BD35" s="9"/>
      <c r="BE35" s="24">
        <f t="shared" si="25"/>
        <v>0.81399999999999995</v>
      </c>
      <c r="BF35" s="24">
        <f t="shared" si="26"/>
        <v>2.3214000000000001</v>
      </c>
      <c r="BG35" s="24">
        <f t="shared" si="27"/>
        <v>0</v>
      </c>
      <c r="BH35" s="24">
        <f t="shared" si="28"/>
        <v>0</v>
      </c>
      <c r="BI35" s="24">
        <f t="shared" si="29"/>
        <v>0</v>
      </c>
      <c r="BJ35" s="24">
        <f t="shared" si="30"/>
        <v>0</v>
      </c>
      <c r="BK35" s="24">
        <f t="shared" si="31"/>
        <v>0.70299999999999996</v>
      </c>
      <c r="BL35" s="24">
        <f t="shared" si="32"/>
        <v>3.9800000000000002E-2</v>
      </c>
      <c r="BM35" s="24">
        <f t="shared" si="33"/>
        <v>4.5600000000000002E-2</v>
      </c>
      <c r="BN35" s="24">
        <f t="shared" si="34"/>
        <v>5.5300000000000002E-2</v>
      </c>
      <c r="BO35" s="24">
        <f t="shared" si="35"/>
        <v>0.2747</v>
      </c>
      <c r="BP35" s="24">
        <f t="shared" si="36"/>
        <v>1.4849000000000001</v>
      </c>
      <c r="BQ35" s="24">
        <f t="shared" si="37"/>
        <v>3.2000000000000002E-3</v>
      </c>
      <c r="BR35" s="24">
        <f t="shared" si="38"/>
        <v>0.1077</v>
      </c>
      <c r="BS35" s="24">
        <f t="shared" si="39"/>
        <v>0</v>
      </c>
      <c r="BT35" s="24">
        <f t="shared" si="40"/>
        <v>0.18310000000000001</v>
      </c>
      <c r="BU35" s="24">
        <f t="shared" si="41"/>
        <v>0.47070000000000001</v>
      </c>
      <c r="BV35" s="24">
        <f t="shared" si="42"/>
        <v>0</v>
      </c>
      <c r="BW35" s="24">
        <f t="shared" si="43"/>
        <v>0</v>
      </c>
      <c r="BX35" s="24"/>
      <c r="BY35" s="24"/>
      <c r="BZ35" s="24"/>
      <c r="CA35" s="25">
        <f t="shared" si="44"/>
        <v>6.3202999999999996</v>
      </c>
      <c r="CB35" s="25">
        <f t="shared" si="45"/>
        <v>6.3202999999999996</v>
      </c>
      <c r="CC35" s="26">
        <f t="shared" si="46"/>
        <v>6.0326999999999993</v>
      </c>
      <c r="CD35" s="26">
        <f t="shared" si="47"/>
        <v>6.0326999999999993</v>
      </c>
      <c r="CE35" s="26">
        <f t="shared" si="48"/>
        <v>6.03</v>
      </c>
      <c r="CF35" s="26">
        <f t="shared" si="49"/>
        <v>6.03</v>
      </c>
      <c r="CG35" s="26">
        <f t="shared" si="50"/>
        <v>8.1080000000000005</v>
      </c>
      <c r="CH35" s="13"/>
      <c r="CI35" s="13"/>
    </row>
    <row r="36" spans="2:87" x14ac:dyDescent="0.2">
      <c r="B36" s="11">
        <f t="shared" si="51"/>
        <v>32</v>
      </c>
      <c r="C36" s="3" t="s">
        <v>58</v>
      </c>
      <c r="D36" s="3" t="s">
        <v>59</v>
      </c>
      <c r="E36" s="10">
        <v>0.92774939997303252</v>
      </c>
      <c r="F36" s="10">
        <v>0.67562587981482314</v>
      </c>
      <c r="G36" s="10"/>
      <c r="H36" s="10">
        <v>0</v>
      </c>
      <c r="I36" s="10">
        <v>0</v>
      </c>
      <c r="J36" s="10">
        <v>0</v>
      </c>
      <c r="K36" s="10">
        <v>0.77754567845745881</v>
      </c>
      <c r="L36" s="10">
        <v>4.3E-3</v>
      </c>
      <c r="M36" s="10">
        <v>4.8999999999999998E-3</v>
      </c>
      <c r="N36" s="10">
        <v>4.2999999999999997E-2</v>
      </c>
      <c r="O36" s="10">
        <v>0.2076790417546856</v>
      </c>
      <c r="P36" s="10">
        <v>1.0616000000000001</v>
      </c>
      <c r="Q36" s="10">
        <v>3.5999999999999999E-3</v>
      </c>
      <c r="R36" s="10">
        <v>0.1152</v>
      </c>
      <c r="S36" s="10">
        <v>0</v>
      </c>
      <c r="T36" s="10">
        <v>8.6999999999999994E-2</v>
      </c>
      <c r="U36" s="10"/>
      <c r="V36" s="10">
        <v>0</v>
      </c>
      <c r="W36" s="10"/>
      <c r="X36" s="10">
        <v>3.9082000000000012</v>
      </c>
      <c r="Y36" s="10">
        <v>5.2526208000000016</v>
      </c>
      <c r="Z36" s="10">
        <v>5.25</v>
      </c>
      <c r="AA36" s="10">
        <v>5.25</v>
      </c>
      <c r="AB36" s="10">
        <f t="shared" si="4"/>
        <v>5.2526208000000016</v>
      </c>
      <c r="AC36" s="10"/>
      <c r="AD36" s="10">
        <f t="shared" si="5"/>
        <v>1.2468951935637558</v>
      </c>
      <c r="AE36" s="10">
        <f t="shared" si="6"/>
        <v>0.90804118247112231</v>
      </c>
      <c r="AF36" s="10"/>
      <c r="AG36" s="10">
        <v>0</v>
      </c>
      <c r="AH36" s="10">
        <f t="shared" si="7"/>
        <v>0</v>
      </c>
      <c r="AI36" s="10">
        <f t="shared" si="8"/>
        <v>0</v>
      </c>
      <c r="AJ36" s="10">
        <f t="shared" si="9"/>
        <v>1.0450213918468247</v>
      </c>
      <c r="AK36" s="10">
        <f t="shared" si="10"/>
        <v>5.7792000000000008E-3</v>
      </c>
      <c r="AL36" s="10">
        <f t="shared" si="11"/>
        <v>6.5856000000000005E-3</v>
      </c>
      <c r="AM36" s="10">
        <f t="shared" si="12"/>
        <v>6.1919999999999989E-2</v>
      </c>
      <c r="AN36" s="10">
        <f t="shared" si="13"/>
        <v>0.27912063211829746</v>
      </c>
      <c r="AO36" s="10">
        <f t="shared" si="14"/>
        <v>1.4267904000000002</v>
      </c>
      <c r="AP36" s="10">
        <f t="shared" si="15"/>
        <v>4.8383999999999996E-3</v>
      </c>
      <c r="AQ36" s="10">
        <f t="shared" si="16"/>
        <v>0.15482879999999999</v>
      </c>
      <c r="AR36" s="10">
        <v>0</v>
      </c>
      <c r="AS36" s="10">
        <f t="shared" si="17"/>
        <v>0.11692799999999999</v>
      </c>
      <c r="AT36" s="10">
        <f t="shared" si="18"/>
        <v>0.30066865919999997</v>
      </c>
      <c r="AU36" s="10">
        <f t="shared" si="19"/>
        <v>0</v>
      </c>
      <c r="AV36" s="10">
        <f t="shared" si="20"/>
        <v>0</v>
      </c>
      <c r="AW36" s="10">
        <f t="shared" si="21"/>
        <v>5.440489459200001</v>
      </c>
      <c r="AX36" s="10">
        <f t="shared" si="22"/>
        <v>5.440489459200001</v>
      </c>
      <c r="AY36" s="10">
        <v>5.2526208000000016</v>
      </c>
      <c r="AZ36" s="10">
        <f t="shared" si="23"/>
        <v>-0.1878686591999994</v>
      </c>
      <c r="BA36" s="10">
        <v>5.25</v>
      </c>
      <c r="BB36" s="10">
        <v>5.25</v>
      </c>
      <c r="BC36" s="10">
        <f t="shared" si="24"/>
        <v>7.0650703872000014</v>
      </c>
      <c r="BD36" s="9"/>
      <c r="BE36" s="24">
        <f t="shared" si="25"/>
        <v>1.2468999999999999</v>
      </c>
      <c r="BF36" s="24">
        <f t="shared" si="26"/>
        <v>0.90800000000000003</v>
      </c>
      <c r="BG36" s="24">
        <f t="shared" si="27"/>
        <v>0</v>
      </c>
      <c r="BH36" s="24">
        <f t="shared" si="28"/>
        <v>0</v>
      </c>
      <c r="BI36" s="24">
        <f t="shared" si="29"/>
        <v>0</v>
      </c>
      <c r="BJ36" s="24">
        <f t="shared" si="30"/>
        <v>0</v>
      </c>
      <c r="BK36" s="24">
        <f t="shared" si="31"/>
        <v>1.0449999999999999</v>
      </c>
      <c r="BL36" s="24">
        <f t="shared" si="32"/>
        <v>5.7999999999999996E-3</v>
      </c>
      <c r="BM36" s="24">
        <f t="shared" si="33"/>
        <v>6.6E-3</v>
      </c>
      <c r="BN36" s="24">
        <f t="shared" si="34"/>
        <v>6.1899999999999997E-2</v>
      </c>
      <c r="BO36" s="24">
        <f t="shared" si="35"/>
        <v>0.27910000000000001</v>
      </c>
      <c r="BP36" s="24">
        <f t="shared" si="36"/>
        <v>1.4268000000000001</v>
      </c>
      <c r="BQ36" s="24">
        <f t="shared" si="37"/>
        <v>4.7999999999999996E-3</v>
      </c>
      <c r="BR36" s="24">
        <f t="shared" si="38"/>
        <v>0.15479999999999999</v>
      </c>
      <c r="BS36" s="24">
        <f t="shared" si="39"/>
        <v>0</v>
      </c>
      <c r="BT36" s="24">
        <f t="shared" si="40"/>
        <v>0.1169</v>
      </c>
      <c r="BU36" s="24">
        <f t="shared" si="41"/>
        <v>0.30070000000000002</v>
      </c>
      <c r="BV36" s="24">
        <f t="shared" si="42"/>
        <v>0</v>
      </c>
      <c r="BW36" s="24">
        <f t="shared" si="43"/>
        <v>0</v>
      </c>
      <c r="BX36" s="24"/>
      <c r="BY36" s="24"/>
      <c r="BZ36" s="24"/>
      <c r="CA36" s="25">
        <f t="shared" si="44"/>
        <v>5.4404000000000003</v>
      </c>
      <c r="CB36" s="25">
        <f t="shared" si="45"/>
        <v>5.4404000000000003</v>
      </c>
      <c r="CC36" s="26">
        <f t="shared" si="46"/>
        <v>5.2566000000000006</v>
      </c>
      <c r="CD36" s="26">
        <f t="shared" si="47"/>
        <v>5.2566000000000006</v>
      </c>
      <c r="CE36" s="26">
        <f t="shared" si="48"/>
        <v>5.25</v>
      </c>
      <c r="CF36" s="26">
        <f t="shared" si="49"/>
        <v>5.25</v>
      </c>
      <c r="CG36" s="26">
        <f t="shared" si="50"/>
        <v>7.0650000000000004</v>
      </c>
      <c r="CH36" s="13"/>
      <c r="CI36" s="13"/>
    </row>
    <row r="37" spans="2:87" x14ac:dyDescent="0.2">
      <c r="B37" s="11">
        <f t="shared" si="51"/>
        <v>33</v>
      </c>
      <c r="C37" s="3" t="s">
        <v>58</v>
      </c>
      <c r="D37" s="3" t="s">
        <v>60</v>
      </c>
      <c r="E37" s="10">
        <v>1.2911400176678445</v>
      </c>
      <c r="F37" s="10">
        <v>1.0388380581432701</v>
      </c>
      <c r="G37" s="10"/>
      <c r="H37" s="10">
        <v>0</v>
      </c>
      <c r="I37" s="10">
        <v>0</v>
      </c>
      <c r="J37" s="10">
        <v>0</v>
      </c>
      <c r="K37" s="10">
        <v>0.60557557018952779</v>
      </c>
      <c r="L37" s="10">
        <v>2.1600000000000001E-2</v>
      </c>
      <c r="M37" s="10">
        <v>2.47E-2</v>
      </c>
      <c r="N37" s="10">
        <v>0.25659999999999999</v>
      </c>
      <c r="O37" s="10">
        <v>0.23144635399935753</v>
      </c>
      <c r="P37" s="10">
        <v>0.72419999999999995</v>
      </c>
      <c r="Q37" s="10">
        <v>4.4000000000000003E-3</v>
      </c>
      <c r="R37" s="10">
        <v>0.14660000000000001</v>
      </c>
      <c r="S37" s="10">
        <v>0</v>
      </c>
      <c r="T37" s="10">
        <v>0.2051</v>
      </c>
      <c r="U37" s="10"/>
      <c r="V37" s="10">
        <v>0</v>
      </c>
      <c r="W37" s="10"/>
      <c r="X37" s="10">
        <v>4.5502000000000002</v>
      </c>
      <c r="Y37" s="10">
        <v>6.1154688000000013</v>
      </c>
      <c r="Z37" s="10">
        <v>6.12</v>
      </c>
      <c r="AA37" s="10">
        <v>6.12</v>
      </c>
      <c r="AB37" s="10">
        <f t="shared" si="4"/>
        <v>6.1154688000000013</v>
      </c>
      <c r="AC37" s="10"/>
      <c r="AD37" s="10">
        <f t="shared" si="5"/>
        <v>1.735292183745583</v>
      </c>
      <c r="AE37" s="10">
        <f t="shared" si="6"/>
        <v>1.3961983501445552</v>
      </c>
      <c r="AF37" s="10"/>
      <c r="AG37" s="10">
        <v>0</v>
      </c>
      <c r="AH37" s="10">
        <f t="shared" si="7"/>
        <v>0</v>
      </c>
      <c r="AI37" s="10">
        <f t="shared" si="8"/>
        <v>0</v>
      </c>
      <c r="AJ37" s="10">
        <f t="shared" si="9"/>
        <v>0.81389356633472543</v>
      </c>
      <c r="AK37" s="10">
        <f t="shared" si="10"/>
        <v>2.9030400000000005E-2</v>
      </c>
      <c r="AL37" s="10">
        <f t="shared" si="11"/>
        <v>3.3196799999999999E-2</v>
      </c>
      <c r="AM37" s="10">
        <f t="shared" si="12"/>
        <v>0.36950399999999994</v>
      </c>
      <c r="AN37" s="10">
        <f t="shared" si="13"/>
        <v>0.31106389977513654</v>
      </c>
      <c r="AO37" s="10">
        <f t="shared" si="14"/>
        <v>0.97332479999999999</v>
      </c>
      <c r="AP37" s="10">
        <f t="shared" si="15"/>
        <v>5.9136000000000006E-3</v>
      </c>
      <c r="AQ37" s="10">
        <f t="shared" si="16"/>
        <v>0.19703040000000002</v>
      </c>
      <c r="AR37" s="10">
        <v>0</v>
      </c>
      <c r="AS37" s="10">
        <f t="shared" si="17"/>
        <v>0.27565440000000002</v>
      </c>
      <c r="AT37" s="10">
        <f t="shared" si="18"/>
        <v>0.70881772416000011</v>
      </c>
      <c r="AU37" s="10">
        <f t="shared" si="19"/>
        <v>0</v>
      </c>
      <c r="AV37" s="10">
        <f t="shared" si="20"/>
        <v>0</v>
      </c>
      <c r="AW37" s="10">
        <f t="shared" si="21"/>
        <v>6.5732657241600014</v>
      </c>
      <c r="AX37" s="10">
        <f t="shared" si="22"/>
        <v>6.5732657241600014</v>
      </c>
      <c r="AY37" s="10">
        <v>6.1154688000000013</v>
      </c>
      <c r="AZ37" s="10">
        <f t="shared" si="23"/>
        <v>-0.45779692416000017</v>
      </c>
      <c r="BA37" s="10">
        <v>6.12</v>
      </c>
      <c r="BB37" s="10">
        <v>6.12</v>
      </c>
      <c r="BC37" s="10">
        <f t="shared" si="24"/>
        <v>8.2522976256000007</v>
      </c>
      <c r="BD37" s="9"/>
      <c r="BE37" s="24">
        <f t="shared" si="25"/>
        <v>1.7353000000000001</v>
      </c>
      <c r="BF37" s="24">
        <f t="shared" si="26"/>
        <v>1.3962000000000001</v>
      </c>
      <c r="BG37" s="24">
        <f t="shared" si="27"/>
        <v>0</v>
      </c>
      <c r="BH37" s="24">
        <f t="shared" si="28"/>
        <v>0</v>
      </c>
      <c r="BI37" s="24">
        <f t="shared" si="29"/>
        <v>0</v>
      </c>
      <c r="BJ37" s="24">
        <f t="shared" si="30"/>
        <v>0</v>
      </c>
      <c r="BK37" s="24">
        <f t="shared" si="31"/>
        <v>0.81389999999999996</v>
      </c>
      <c r="BL37" s="24">
        <f t="shared" si="32"/>
        <v>2.9000000000000001E-2</v>
      </c>
      <c r="BM37" s="24">
        <f t="shared" si="33"/>
        <v>3.32E-2</v>
      </c>
      <c r="BN37" s="24">
        <f t="shared" si="34"/>
        <v>0.3695</v>
      </c>
      <c r="BO37" s="24">
        <f t="shared" si="35"/>
        <v>0.31109999999999999</v>
      </c>
      <c r="BP37" s="24">
        <f t="shared" si="36"/>
        <v>0.97330000000000005</v>
      </c>
      <c r="BQ37" s="24">
        <f t="shared" si="37"/>
        <v>5.8999999999999999E-3</v>
      </c>
      <c r="BR37" s="24">
        <f t="shared" si="38"/>
        <v>0.19700000000000001</v>
      </c>
      <c r="BS37" s="24">
        <f t="shared" si="39"/>
        <v>0</v>
      </c>
      <c r="BT37" s="24">
        <f t="shared" si="40"/>
        <v>0.2757</v>
      </c>
      <c r="BU37" s="24">
        <f t="shared" si="41"/>
        <v>0.70879999999999999</v>
      </c>
      <c r="BV37" s="24">
        <f t="shared" si="42"/>
        <v>0</v>
      </c>
      <c r="BW37" s="24">
        <f t="shared" si="43"/>
        <v>0</v>
      </c>
      <c r="BX37" s="24"/>
      <c r="BY37" s="24"/>
      <c r="BZ37" s="24"/>
      <c r="CA37" s="25">
        <f t="shared" si="44"/>
        <v>6.5731999999999999</v>
      </c>
      <c r="CB37" s="25">
        <f t="shared" si="45"/>
        <v>6.5731999999999999</v>
      </c>
      <c r="CC37" s="26">
        <f t="shared" si="46"/>
        <v>6.1400999999999994</v>
      </c>
      <c r="CD37" s="26">
        <f t="shared" si="47"/>
        <v>6.1400999999999994</v>
      </c>
      <c r="CE37" s="26">
        <f t="shared" si="48"/>
        <v>6.12</v>
      </c>
      <c r="CF37" s="26">
        <f t="shared" si="49"/>
        <v>6.12</v>
      </c>
      <c r="CG37" s="26">
        <f t="shared" si="50"/>
        <v>8.2520000000000007</v>
      </c>
      <c r="CH37" s="13"/>
      <c r="CI37" s="13"/>
    </row>
    <row r="38" spans="2:87" x14ac:dyDescent="0.2">
      <c r="B38" s="11">
        <f t="shared" si="51"/>
        <v>34</v>
      </c>
      <c r="C38" s="3" t="s">
        <v>58</v>
      </c>
      <c r="D38" s="3" t="s">
        <v>61</v>
      </c>
      <c r="E38" s="10">
        <v>1.1762653846153845</v>
      </c>
      <c r="F38" s="10">
        <v>0.60228107846926937</v>
      </c>
      <c r="G38" s="10"/>
      <c r="H38" s="10">
        <v>0</v>
      </c>
      <c r="I38" s="10">
        <v>0</v>
      </c>
      <c r="J38" s="10">
        <v>0</v>
      </c>
      <c r="K38" s="10">
        <v>0.59523832624661766</v>
      </c>
      <c r="L38" s="10">
        <v>4.9799999999999997E-2</v>
      </c>
      <c r="M38" s="10">
        <v>5.7099999999999998E-2</v>
      </c>
      <c r="N38" s="10">
        <v>0.52480000000000004</v>
      </c>
      <c r="O38" s="10">
        <v>0.22901521066872826</v>
      </c>
      <c r="P38" s="10">
        <v>1.0738000000000001</v>
      </c>
      <c r="Q38" s="10">
        <v>4.0000000000000001E-3</v>
      </c>
      <c r="R38" s="10">
        <v>0.1348</v>
      </c>
      <c r="S38" s="10">
        <v>0</v>
      </c>
      <c r="T38" s="10">
        <v>0.191</v>
      </c>
      <c r="U38" s="10"/>
      <c r="V38" s="10">
        <v>0</v>
      </c>
      <c r="W38" s="10"/>
      <c r="X38" s="10">
        <v>4.6380999999999997</v>
      </c>
      <c r="Y38" s="10">
        <v>6.2336063999999993</v>
      </c>
      <c r="Z38" s="10">
        <v>6.23</v>
      </c>
      <c r="AA38" s="10">
        <v>6.23</v>
      </c>
      <c r="AB38" s="10">
        <f t="shared" si="4"/>
        <v>6.2336063999999993</v>
      </c>
      <c r="AC38" s="10"/>
      <c r="AD38" s="10">
        <f t="shared" si="5"/>
        <v>1.5809006769230771</v>
      </c>
      <c r="AE38" s="10">
        <f t="shared" si="6"/>
        <v>0.8094657694626981</v>
      </c>
      <c r="AF38" s="10"/>
      <c r="AG38" s="10">
        <v>0</v>
      </c>
      <c r="AH38" s="10">
        <f t="shared" si="7"/>
        <v>0</v>
      </c>
      <c r="AI38" s="10">
        <f t="shared" si="8"/>
        <v>0</v>
      </c>
      <c r="AJ38" s="10">
        <f t="shared" si="9"/>
        <v>0.80000031047545417</v>
      </c>
      <c r="AK38" s="10">
        <f t="shared" si="10"/>
        <v>6.6931199999999996E-2</v>
      </c>
      <c r="AL38" s="10">
        <f t="shared" si="11"/>
        <v>7.6742400000000002E-2</v>
      </c>
      <c r="AM38" s="10">
        <f t="shared" si="12"/>
        <v>0.75571199999999994</v>
      </c>
      <c r="AN38" s="10">
        <f t="shared" si="13"/>
        <v>0.3077964431387708</v>
      </c>
      <c r="AO38" s="10">
        <f t="shared" si="14"/>
        <v>1.4431872000000001</v>
      </c>
      <c r="AP38" s="10">
        <f t="shared" si="15"/>
        <v>5.3760000000000006E-3</v>
      </c>
      <c r="AQ38" s="10">
        <f t="shared" si="16"/>
        <v>0.18117120000000003</v>
      </c>
      <c r="AR38" s="10">
        <v>0</v>
      </c>
      <c r="AS38" s="10">
        <f t="shared" si="17"/>
        <v>0.25670400000000004</v>
      </c>
      <c r="AT38" s="10">
        <f t="shared" si="18"/>
        <v>0.66008866560000012</v>
      </c>
      <c r="AU38" s="10">
        <f t="shared" si="19"/>
        <v>0</v>
      </c>
      <c r="AV38" s="10">
        <f t="shared" si="20"/>
        <v>0</v>
      </c>
      <c r="AW38" s="10">
        <f t="shared" si="21"/>
        <v>6.6873718655999994</v>
      </c>
      <c r="AX38" s="10">
        <f t="shared" si="22"/>
        <v>6.6873718655999994</v>
      </c>
      <c r="AY38" s="10">
        <v>6.2336063999999993</v>
      </c>
      <c r="AZ38" s="10">
        <f t="shared" si="23"/>
        <v>-0.45376546560000008</v>
      </c>
      <c r="BA38" s="10">
        <v>6.23</v>
      </c>
      <c r="BB38" s="10">
        <v>6.23</v>
      </c>
      <c r="BC38" s="10">
        <f t="shared" si="24"/>
        <v>8.4456787967999993</v>
      </c>
      <c r="BD38" s="9"/>
      <c r="BE38" s="24">
        <f t="shared" si="25"/>
        <v>1.5809</v>
      </c>
      <c r="BF38" s="24">
        <f t="shared" si="26"/>
        <v>0.8095</v>
      </c>
      <c r="BG38" s="24">
        <f t="shared" si="27"/>
        <v>0</v>
      </c>
      <c r="BH38" s="24">
        <f t="shared" si="28"/>
        <v>0</v>
      </c>
      <c r="BI38" s="24">
        <f t="shared" si="29"/>
        <v>0</v>
      </c>
      <c r="BJ38" s="24">
        <f t="shared" si="30"/>
        <v>0</v>
      </c>
      <c r="BK38" s="24">
        <f t="shared" si="31"/>
        <v>0.8</v>
      </c>
      <c r="BL38" s="24">
        <f t="shared" si="32"/>
        <v>6.6900000000000001E-2</v>
      </c>
      <c r="BM38" s="24">
        <f t="shared" si="33"/>
        <v>7.6700000000000004E-2</v>
      </c>
      <c r="BN38" s="24">
        <f t="shared" si="34"/>
        <v>0.75570000000000004</v>
      </c>
      <c r="BO38" s="24">
        <f t="shared" si="35"/>
        <v>0.30780000000000002</v>
      </c>
      <c r="BP38" s="24">
        <f t="shared" si="36"/>
        <v>1.4432</v>
      </c>
      <c r="BQ38" s="24">
        <f t="shared" si="37"/>
        <v>5.4000000000000003E-3</v>
      </c>
      <c r="BR38" s="24">
        <f t="shared" si="38"/>
        <v>0.1812</v>
      </c>
      <c r="BS38" s="24">
        <f t="shared" si="39"/>
        <v>0</v>
      </c>
      <c r="BT38" s="24">
        <f t="shared" si="40"/>
        <v>0.25669999999999998</v>
      </c>
      <c r="BU38" s="24">
        <f t="shared" si="41"/>
        <v>0.66010000000000002</v>
      </c>
      <c r="BV38" s="24">
        <f t="shared" si="42"/>
        <v>0</v>
      </c>
      <c r="BW38" s="24">
        <f t="shared" si="43"/>
        <v>0</v>
      </c>
      <c r="BX38" s="24"/>
      <c r="BY38" s="24"/>
      <c r="BZ38" s="24"/>
      <c r="CA38" s="25">
        <f t="shared" si="44"/>
        <v>6.6874000000000002</v>
      </c>
      <c r="CB38" s="25">
        <f t="shared" si="45"/>
        <v>6.6874000000000002</v>
      </c>
      <c r="CC38" s="26">
        <f t="shared" si="46"/>
        <v>6.2840000000000007</v>
      </c>
      <c r="CD38" s="26">
        <f t="shared" si="47"/>
        <v>6.2840000000000007</v>
      </c>
      <c r="CE38" s="26">
        <f t="shared" si="48"/>
        <v>6.23</v>
      </c>
      <c r="CF38" s="26">
        <f t="shared" si="49"/>
        <v>6.23</v>
      </c>
      <c r="CG38" s="26">
        <f t="shared" si="50"/>
        <v>8.4459999999999997</v>
      </c>
      <c r="CH38" s="13"/>
      <c r="CI38" s="13"/>
    </row>
    <row r="39" spans="2:87" x14ac:dyDescent="0.2">
      <c r="B39" s="11">
        <f t="shared" si="51"/>
        <v>35</v>
      </c>
      <c r="C39" s="3" t="s">
        <v>58</v>
      </c>
      <c r="D39" s="3" t="s">
        <v>62</v>
      </c>
      <c r="E39" s="10">
        <v>1.5773457584358246</v>
      </c>
      <c r="F39" s="10">
        <v>0.71020094607379369</v>
      </c>
      <c r="G39" s="10"/>
      <c r="H39" s="10">
        <v>0</v>
      </c>
      <c r="I39" s="10">
        <v>0</v>
      </c>
      <c r="J39" s="10">
        <v>0</v>
      </c>
      <c r="K39" s="10">
        <v>0.52234752444023969</v>
      </c>
      <c r="L39" s="10">
        <v>2.41E-2</v>
      </c>
      <c r="M39" s="10">
        <v>2.76E-2</v>
      </c>
      <c r="N39" s="10">
        <v>0.32079999999999997</v>
      </c>
      <c r="O39" s="10">
        <v>0.22930577105014188</v>
      </c>
      <c r="P39" s="10">
        <v>1.0349999999999999</v>
      </c>
      <c r="Q39" s="10">
        <v>0.01</v>
      </c>
      <c r="R39" s="10">
        <v>0.19009999999999999</v>
      </c>
      <c r="S39" s="10">
        <v>0</v>
      </c>
      <c r="T39" s="10">
        <v>7.4399999999999994E-2</v>
      </c>
      <c r="U39" s="10"/>
      <c r="V39" s="10">
        <v>0</v>
      </c>
      <c r="W39" s="10"/>
      <c r="X39" s="10">
        <v>4.7211999999999996</v>
      </c>
      <c r="Y39" s="10">
        <v>6.3452928000000002</v>
      </c>
      <c r="Z39" s="10">
        <v>6.35</v>
      </c>
      <c r="AA39" s="10">
        <v>6.35</v>
      </c>
      <c r="AB39" s="10">
        <f t="shared" si="4"/>
        <v>6.3452928000000002</v>
      </c>
      <c r="AC39" s="10"/>
      <c r="AD39" s="10">
        <f t="shared" si="5"/>
        <v>2.1199526993377482</v>
      </c>
      <c r="AE39" s="10">
        <f t="shared" si="6"/>
        <v>0.95451007152317868</v>
      </c>
      <c r="AF39" s="10"/>
      <c r="AG39" s="10">
        <v>0</v>
      </c>
      <c r="AH39" s="10">
        <f t="shared" si="7"/>
        <v>0</v>
      </c>
      <c r="AI39" s="10">
        <f t="shared" si="8"/>
        <v>0</v>
      </c>
      <c r="AJ39" s="10">
        <f t="shared" si="9"/>
        <v>0.70203507284768218</v>
      </c>
      <c r="AK39" s="10">
        <f t="shared" si="10"/>
        <v>3.23904E-2</v>
      </c>
      <c r="AL39" s="10">
        <f t="shared" si="11"/>
        <v>3.70944E-2</v>
      </c>
      <c r="AM39" s="10">
        <f t="shared" si="12"/>
        <v>0.46195199999999992</v>
      </c>
      <c r="AN39" s="10">
        <f t="shared" si="13"/>
        <v>0.30818695629139076</v>
      </c>
      <c r="AO39" s="10">
        <f t="shared" si="14"/>
        <v>1.3910400000000001</v>
      </c>
      <c r="AP39" s="10">
        <f t="shared" si="15"/>
        <v>1.3440000000000002E-2</v>
      </c>
      <c r="AQ39" s="10">
        <f t="shared" si="16"/>
        <v>0.25549440000000001</v>
      </c>
      <c r="AR39" s="10">
        <v>0</v>
      </c>
      <c r="AS39" s="10">
        <f t="shared" si="17"/>
        <v>9.9993600000000002E-2</v>
      </c>
      <c r="AT39" s="10">
        <f t="shared" si="18"/>
        <v>0.25712354304000001</v>
      </c>
      <c r="AU39" s="10">
        <f t="shared" si="19"/>
        <v>0</v>
      </c>
      <c r="AV39" s="10">
        <f t="shared" si="20"/>
        <v>0</v>
      </c>
      <c r="AW39" s="10">
        <f t="shared" si="21"/>
        <v>6.5332195430399995</v>
      </c>
      <c r="AX39" s="10">
        <f t="shared" si="22"/>
        <v>6.5332195430399995</v>
      </c>
      <c r="AY39" s="10">
        <v>6.3452928000000002</v>
      </c>
      <c r="AZ39" s="10">
        <f t="shared" si="23"/>
        <v>-0.18792674303999934</v>
      </c>
      <c r="BA39" s="10">
        <v>6.35</v>
      </c>
      <c r="BB39" s="10">
        <v>6.35</v>
      </c>
      <c r="BC39" s="10">
        <f t="shared" si="24"/>
        <v>8.5694644224000012</v>
      </c>
      <c r="BD39" s="9"/>
      <c r="BE39" s="24">
        <f t="shared" si="25"/>
        <v>2.12</v>
      </c>
      <c r="BF39" s="24">
        <f t="shared" si="26"/>
        <v>0.95450000000000002</v>
      </c>
      <c r="BG39" s="24">
        <f t="shared" si="27"/>
        <v>0</v>
      </c>
      <c r="BH39" s="24">
        <f t="shared" si="28"/>
        <v>0</v>
      </c>
      <c r="BI39" s="24">
        <f t="shared" si="29"/>
        <v>0</v>
      </c>
      <c r="BJ39" s="24">
        <f t="shared" si="30"/>
        <v>0</v>
      </c>
      <c r="BK39" s="24">
        <f t="shared" si="31"/>
        <v>0.70199999999999996</v>
      </c>
      <c r="BL39" s="24">
        <f t="shared" si="32"/>
        <v>3.2399999999999998E-2</v>
      </c>
      <c r="BM39" s="24">
        <f t="shared" si="33"/>
        <v>3.7100000000000001E-2</v>
      </c>
      <c r="BN39" s="24">
        <f t="shared" si="34"/>
        <v>0.46200000000000002</v>
      </c>
      <c r="BO39" s="24">
        <f t="shared" si="35"/>
        <v>0.30819999999999997</v>
      </c>
      <c r="BP39" s="24">
        <f t="shared" si="36"/>
        <v>1.391</v>
      </c>
      <c r="BQ39" s="24">
        <f t="shared" si="37"/>
        <v>1.34E-2</v>
      </c>
      <c r="BR39" s="24">
        <f t="shared" si="38"/>
        <v>0.2555</v>
      </c>
      <c r="BS39" s="24">
        <f t="shared" si="39"/>
        <v>0</v>
      </c>
      <c r="BT39" s="24">
        <f t="shared" si="40"/>
        <v>0.1</v>
      </c>
      <c r="BU39" s="24">
        <f t="shared" si="41"/>
        <v>0.2571</v>
      </c>
      <c r="BV39" s="24">
        <f t="shared" si="42"/>
        <v>0</v>
      </c>
      <c r="BW39" s="24">
        <f t="shared" si="43"/>
        <v>0</v>
      </c>
      <c r="BX39" s="24"/>
      <c r="BY39" s="24"/>
      <c r="BZ39" s="24"/>
      <c r="CA39" s="25">
        <f t="shared" si="44"/>
        <v>6.5331999999999999</v>
      </c>
      <c r="CB39" s="25">
        <f t="shared" si="45"/>
        <v>6.5331999999999999</v>
      </c>
      <c r="CC39" s="26">
        <f t="shared" si="46"/>
        <v>6.3760999999999992</v>
      </c>
      <c r="CD39" s="26">
        <f t="shared" si="47"/>
        <v>6.3760999999999992</v>
      </c>
      <c r="CE39" s="26">
        <f t="shared" si="48"/>
        <v>6.35</v>
      </c>
      <c r="CF39" s="26">
        <f t="shared" si="49"/>
        <v>6.35</v>
      </c>
      <c r="CG39" s="26">
        <f t="shared" si="50"/>
        <v>8.5690000000000008</v>
      </c>
      <c r="CH39" s="13"/>
      <c r="CI39" s="13"/>
    </row>
    <row r="40" spans="2:87" x14ac:dyDescent="0.2">
      <c r="B40" s="11">
        <f t="shared" si="51"/>
        <v>36</v>
      </c>
      <c r="C40" s="3" t="s">
        <v>58</v>
      </c>
      <c r="D40" s="3" t="s">
        <v>63</v>
      </c>
      <c r="E40" s="10">
        <v>0.72471268333497396</v>
      </c>
      <c r="F40" s="10">
        <v>0.66744839058962502</v>
      </c>
      <c r="G40" s="10"/>
      <c r="H40" s="10">
        <v>0</v>
      </c>
      <c r="I40" s="10">
        <v>0</v>
      </c>
      <c r="J40" s="10">
        <v>0</v>
      </c>
      <c r="K40" s="10">
        <v>0.75160785018210452</v>
      </c>
      <c r="L40" s="10">
        <v>5.8999999999999999E-3</v>
      </c>
      <c r="M40" s="10">
        <v>6.7999999999999996E-3</v>
      </c>
      <c r="N40" s="10">
        <v>4.2999999999999997E-2</v>
      </c>
      <c r="O40" s="10">
        <v>0.13313107589329659</v>
      </c>
      <c r="P40" s="10">
        <v>1.0364</v>
      </c>
      <c r="Q40" s="10">
        <v>2.0999999999999999E-3</v>
      </c>
      <c r="R40" s="10">
        <v>9.3299999999999994E-2</v>
      </c>
      <c r="S40" s="10">
        <v>0</v>
      </c>
      <c r="T40" s="10">
        <v>7.1199999999999999E-2</v>
      </c>
      <c r="U40" s="10"/>
      <c r="V40" s="10">
        <v>0</v>
      </c>
      <c r="W40" s="10"/>
      <c r="X40" s="10">
        <v>3.535600000000001</v>
      </c>
      <c r="Y40" s="10">
        <v>4.7518464000000016</v>
      </c>
      <c r="Z40" s="10">
        <v>4.75</v>
      </c>
      <c r="AA40" s="10">
        <v>4.75</v>
      </c>
      <c r="AB40" s="10">
        <f t="shared" si="4"/>
        <v>4.7518464000000016</v>
      </c>
      <c r="AC40" s="10"/>
      <c r="AD40" s="10">
        <f t="shared" si="5"/>
        <v>0.97401384640220501</v>
      </c>
      <c r="AE40" s="10">
        <f t="shared" si="6"/>
        <v>0.89705063695245613</v>
      </c>
      <c r="AF40" s="10"/>
      <c r="AG40" s="10">
        <v>0</v>
      </c>
      <c r="AH40" s="10">
        <f t="shared" si="7"/>
        <v>0</v>
      </c>
      <c r="AI40" s="10">
        <f t="shared" si="8"/>
        <v>0</v>
      </c>
      <c r="AJ40" s="10">
        <f t="shared" si="9"/>
        <v>1.0101609506447484</v>
      </c>
      <c r="AK40" s="10">
        <f t="shared" si="10"/>
        <v>7.9296000000000002E-3</v>
      </c>
      <c r="AL40" s="10">
        <f t="shared" si="11"/>
        <v>9.1392000000000001E-3</v>
      </c>
      <c r="AM40" s="10">
        <f t="shared" si="12"/>
        <v>6.1919999999999989E-2</v>
      </c>
      <c r="AN40" s="10">
        <f t="shared" si="13"/>
        <v>0.17892816600059064</v>
      </c>
      <c r="AO40" s="10">
        <f t="shared" si="14"/>
        <v>1.3929216</v>
      </c>
      <c r="AP40" s="10">
        <f t="shared" si="15"/>
        <v>2.8223999999999996E-3</v>
      </c>
      <c r="AQ40" s="10">
        <f t="shared" si="16"/>
        <v>0.12539520000000001</v>
      </c>
      <c r="AR40" s="10">
        <v>0</v>
      </c>
      <c r="AS40" s="10">
        <f t="shared" si="17"/>
        <v>9.5692800000000008E-2</v>
      </c>
      <c r="AT40" s="10">
        <f t="shared" si="18"/>
        <v>0.24606446592000003</v>
      </c>
      <c r="AU40" s="10">
        <f t="shared" si="19"/>
        <v>0</v>
      </c>
      <c r="AV40" s="10">
        <f t="shared" si="20"/>
        <v>0</v>
      </c>
      <c r="AW40" s="10">
        <f t="shared" si="21"/>
        <v>4.9063460659200002</v>
      </c>
      <c r="AX40" s="10">
        <f t="shared" si="22"/>
        <v>4.9063460659200002</v>
      </c>
      <c r="AY40" s="10">
        <v>4.7518464000000016</v>
      </c>
      <c r="AZ40" s="10">
        <f t="shared" si="23"/>
        <v>-0.15449966591999864</v>
      </c>
      <c r="BA40" s="10">
        <v>4.75</v>
      </c>
      <c r="BB40" s="10">
        <v>4.75</v>
      </c>
      <c r="BC40" s="10">
        <f t="shared" si="24"/>
        <v>6.3920295936000011</v>
      </c>
      <c r="BD40" s="9"/>
      <c r="BE40" s="24">
        <f t="shared" si="25"/>
        <v>0.97399999999999998</v>
      </c>
      <c r="BF40" s="24">
        <f t="shared" si="26"/>
        <v>0.89710000000000001</v>
      </c>
      <c r="BG40" s="24">
        <f t="shared" si="27"/>
        <v>0</v>
      </c>
      <c r="BH40" s="24">
        <f t="shared" si="28"/>
        <v>0</v>
      </c>
      <c r="BI40" s="24">
        <f t="shared" si="29"/>
        <v>0</v>
      </c>
      <c r="BJ40" s="24">
        <f t="shared" si="30"/>
        <v>0</v>
      </c>
      <c r="BK40" s="24">
        <f t="shared" si="31"/>
        <v>1.0102</v>
      </c>
      <c r="BL40" s="24">
        <f t="shared" si="32"/>
        <v>7.9000000000000008E-3</v>
      </c>
      <c r="BM40" s="24">
        <f t="shared" si="33"/>
        <v>9.1000000000000004E-3</v>
      </c>
      <c r="BN40" s="24">
        <f t="shared" si="34"/>
        <v>6.1899999999999997E-2</v>
      </c>
      <c r="BO40" s="24">
        <f t="shared" si="35"/>
        <v>0.1789</v>
      </c>
      <c r="BP40" s="24">
        <f t="shared" si="36"/>
        <v>1.3929</v>
      </c>
      <c r="BQ40" s="24">
        <f t="shared" si="37"/>
        <v>2.8E-3</v>
      </c>
      <c r="BR40" s="24">
        <f t="shared" si="38"/>
        <v>0.12540000000000001</v>
      </c>
      <c r="BS40" s="24">
        <f t="shared" si="39"/>
        <v>0</v>
      </c>
      <c r="BT40" s="24">
        <f t="shared" si="40"/>
        <v>9.5699999999999993E-2</v>
      </c>
      <c r="BU40" s="24">
        <f t="shared" si="41"/>
        <v>0.24610000000000001</v>
      </c>
      <c r="BV40" s="24">
        <f t="shared" si="42"/>
        <v>0</v>
      </c>
      <c r="BW40" s="24">
        <f t="shared" si="43"/>
        <v>0</v>
      </c>
      <c r="BX40" s="24"/>
      <c r="BY40" s="24"/>
      <c r="BZ40" s="24"/>
      <c r="CA40" s="25">
        <f t="shared" si="44"/>
        <v>4.9062999999999999</v>
      </c>
      <c r="CB40" s="25">
        <f t="shared" si="45"/>
        <v>4.9062999999999999</v>
      </c>
      <c r="CC40" s="26">
        <f t="shared" si="46"/>
        <v>4.7558999999999996</v>
      </c>
      <c r="CD40" s="26">
        <f t="shared" si="47"/>
        <v>4.7558999999999996</v>
      </c>
      <c r="CE40" s="26">
        <f t="shared" si="48"/>
        <v>4.75</v>
      </c>
      <c r="CF40" s="26">
        <f t="shared" si="49"/>
        <v>4.75</v>
      </c>
      <c r="CG40" s="26">
        <f t="shared" si="50"/>
        <v>6.3920000000000003</v>
      </c>
      <c r="CH40" s="13"/>
      <c r="CI40" s="13"/>
    </row>
    <row r="41" spans="2:87" x14ac:dyDescent="0.2">
      <c r="B41" s="11">
        <f t="shared" si="51"/>
        <v>37</v>
      </c>
      <c r="C41" s="3" t="s">
        <v>58</v>
      </c>
      <c r="D41" s="3" t="s">
        <v>64</v>
      </c>
      <c r="E41" s="10">
        <v>0.66768283719220867</v>
      </c>
      <c r="F41" s="10">
        <v>0.69543660418963626</v>
      </c>
      <c r="G41" s="10"/>
      <c r="H41" s="10">
        <v>0</v>
      </c>
      <c r="I41" s="10">
        <v>0</v>
      </c>
      <c r="J41" s="10">
        <v>0</v>
      </c>
      <c r="K41" s="10">
        <v>0.76664094083057699</v>
      </c>
      <c r="L41" s="10">
        <v>3.2199999999999999E-2</v>
      </c>
      <c r="M41" s="10">
        <v>3.6900000000000002E-2</v>
      </c>
      <c r="N41" s="10">
        <v>5.9700000000000003E-2</v>
      </c>
      <c r="O41" s="10">
        <v>0.34623961778757811</v>
      </c>
      <c r="P41" s="10">
        <v>1.0758000000000001</v>
      </c>
      <c r="Q41" s="10">
        <v>9.2999999999999992E-3</v>
      </c>
      <c r="R41" s="10">
        <v>8.4099999999999994E-2</v>
      </c>
      <c r="S41" s="10">
        <v>0</v>
      </c>
      <c r="T41" s="10">
        <v>0.24590000000000001</v>
      </c>
      <c r="U41" s="10"/>
      <c r="V41" s="10">
        <v>0</v>
      </c>
      <c r="W41" s="10"/>
      <c r="X41" s="10">
        <v>4.0198999999999998</v>
      </c>
      <c r="Y41" s="10">
        <v>5.4027456000000003</v>
      </c>
      <c r="Z41" s="10">
        <v>5.4</v>
      </c>
      <c r="AA41" s="10">
        <v>5.4</v>
      </c>
      <c r="AB41" s="10">
        <f t="shared" si="4"/>
        <v>5.4027456000000003</v>
      </c>
      <c r="AC41" s="10"/>
      <c r="AD41" s="10">
        <f t="shared" si="5"/>
        <v>0.89736573318632851</v>
      </c>
      <c r="AE41" s="10">
        <f t="shared" si="6"/>
        <v>0.93466679603087111</v>
      </c>
      <c r="AF41" s="10"/>
      <c r="AG41" s="10">
        <v>0</v>
      </c>
      <c r="AH41" s="10">
        <f t="shared" si="7"/>
        <v>0</v>
      </c>
      <c r="AI41" s="10">
        <f t="shared" si="8"/>
        <v>0</v>
      </c>
      <c r="AJ41" s="10">
        <f t="shared" si="9"/>
        <v>1.0303654244762954</v>
      </c>
      <c r="AK41" s="10">
        <f t="shared" si="10"/>
        <v>4.3276800000000004E-2</v>
      </c>
      <c r="AL41" s="10">
        <f t="shared" si="11"/>
        <v>4.9593600000000002E-2</v>
      </c>
      <c r="AM41" s="10">
        <f t="shared" si="12"/>
        <v>8.5967999999999989E-2</v>
      </c>
      <c r="AN41" s="10">
        <f t="shared" si="13"/>
        <v>0.465346046306505</v>
      </c>
      <c r="AO41" s="10">
        <f t="shared" si="14"/>
        <v>1.4458752000000001</v>
      </c>
      <c r="AP41" s="10">
        <f t="shared" si="15"/>
        <v>1.24992E-2</v>
      </c>
      <c r="AQ41" s="10">
        <f t="shared" si="16"/>
        <v>0.11303039999999999</v>
      </c>
      <c r="AR41" s="10">
        <v>0</v>
      </c>
      <c r="AS41" s="10">
        <f t="shared" si="17"/>
        <v>0.33048960000000005</v>
      </c>
      <c r="AT41" s="10">
        <f t="shared" si="18"/>
        <v>0.84982095744000019</v>
      </c>
      <c r="AU41" s="10">
        <f t="shared" si="19"/>
        <v>0</v>
      </c>
      <c r="AV41" s="10">
        <f t="shared" si="20"/>
        <v>0</v>
      </c>
      <c r="AW41" s="10">
        <f t="shared" si="21"/>
        <v>5.9278081574400012</v>
      </c>
      <c r="AX41" s="10">
        <f t="shared" si="22"/>
        <v>5.9278081574400012</v>
      </c>
      <c r="AY41" s="10">
        <v>5.4027456000000003</v>
      </c>
      <c r="AZ41" s="10">
        <f t="shared" si="23"/>
        <v>-0.52506255744000097</v>
      </c>
      <c r="BA41" s="10">
        <v>5.4</v>
      </c>
      <c r="BB41" s="10">
        <v>5.4</v>
      </c>
      <c r="BC41" s="10">
        <f t="shared" si="24"/>
        <v>7.2689928192000011</v>
      </c>
      <c r="BD41" s="9"/>
      <c r="BE41" s="24">
        <f t="shared" si="25"/>
        <v>0.89739999999999998</v>
      </c>
      <c r="BF41" s="24">
        <f t="shared" si="26"/>
        <v>0.93469999999999998</v>
      </c>
      <c r="BG41" s="24">
        <f t="shared" si="27"/>
        <v>0</v>
      </c>
      <c r="BH41" s="24">
        <f t="shared" si="28"/>
        <v>0</v>
      </c>
      <c r="BI41" s="24">
        <f t="shared" si="29"/>
        <v>0</v>
      </c>
      <c r="BJ41" s="24">
        <f t="shared" si="30"/>
        <v>0</v>
      </c>
      <c r="BK41" s="24">
        <f t="shared" si="31"/>
        <v>1.0304</v>
      </c>
      <c r="BL41" s="24">
        <f t="shared" si="32"/>
        <v>4.3299999999999998E-2</v>
      </c>
      <c r="BM41" s="24">
        <f t="shared" si="33"/>
        <v>4.9599999999999998E-2</v>
      </c>
      <c r="BN41" s="24">
        <f t="shared" si="34"/>
        <v>8.5999999999999993E-2</v>
      </c>
      <c r="BO41" s="24">
        <f t="shared" si="35"/>
        <v>0.46529999999999999</v>
      </c>
      <c r="BP41" s="24">
        <f t="shared" si="36"/>
        <v>1.4459</v>
      </c>
      <c r="BQ41" s="24">
        <f t="shared" si="37"/>
        <v>1.2500000000000001E-2</v>
      </c>
      <c r="BR41" s="24">
        <f t="shared" si="38"/>
        <v>0.113</v>
      </c>
      <c r="BS41" s="24">
        <f t="shared" si="39"/>
        <v>0</v>
      </c>
      <c r="BT41" s="24">
        <f t="shared" si="40"/>
        <v>0.33050000000000002</v>
      </c>
      <c r="BU41" s="24">
        <f t="shared" si="41"/>
        <v>0.8498</v>
      </c>
      <c r="BV41" s="24">
        <f t="shared" si="42"/>
        <v>0</v>
      </c>
      <c r="BW41" s="24">
        <f t="shared" si="43"/>
        <v>0</v>
      </c>
      <c r="BX41" s="24"/>
      <c r="BY41" s="24"/>
      <c r="BZ41" s="24"/>
      <c r="CA41" s="25">
        <f t="shared" si="44"/>
        <v>5.9279000000000002</v>
      </c>
      <c r="CB41" s="25">
        <f t="shared" si="45"/>
        <v>5.9279000000000002</v>
      </c>
      <c r="CC41" s="26">
        <f t="shared" si="46"/>
        <v>5.4085999999999999</v>
      </c>
      <c r="CD41" s="26">
        <f t="shared" si="47"/>
        <v>5.4085999999999999</v>
      </c>
      <c r="CE41" s="26">
        <f t="shared" si="48"/>
        <v>5.4</v>
      </c>
      <c r="CF41" s="26">
        <f t="shared" si="49"/>
        <v>5.4</v>
      </c>
      <c r="CG41" s="26">
        <f t="shared" si="50"/>
        <v>7.2690000000000001</v>
      </c>
      <c r="CH41" s="13"/>
      <c r="CI41" s="13"/>
    </row>
    <row r="42" spans="2:87" x14ac:dyDescent="0.2">
      <c r="B42" s="11">
        <f t="shared" si="51"/>
        <v>38</v>
      </c>
      <c r="C42" s="3" t="s">
        <v>58</v>
      </c>
      <c r="D42" s="3" t="s">
        <v>65</v>
      </c>
      <c r="E42" s="10">
        <v>0.95273608704838375</v>
      </c>
      <c r="F42" s="10">
        <v>0.78795873653074167</v>
      </c>
      <c r="G42" s="10"/>
      <c r="H42" s="10">
        <v>0</v>
      </c>
      <c r="I42" s="10">
        <v>0</v>
      </c>
      <c r="J42" s="10">
        <v>0</v>
      </c>
      <c r="K42" s="10">
        <v>0.78678844284808791</v>
      </c>
      <c r="L42" s="10">
        <v>1.7899999999999999E-2</v>
      </c>
      <c r="M42" s="10">
        <v>2.0500000000000001E-2</v>
      </c>
      <c r="N42" s="10">
        <v>8.1199999999999994E-2</v>
      </c>
      <c r="O42" s="10">
        <v>0.24201673357278683</v>
      </c>
      <c r="P42" s="10">
        <v>1.0364</v>
      </c>
      <c r="Q42" s="10">
        <v>3.0000000000000001E-3</v>
      </c>
      <c r="R42" s="10">
        <v>0.1172</v>
      </c>
      <c r="S42" s="10">
        <v>0</v>
      </c>
      <c r="T42" s="10">
        <v>0.10100000000000001</v>
      </c>
      <c r="U42" s="10"/>
      <c r="V42" s="10">
        <v>0</v>
      </c>
      <c r="W42" s="10"/>
      <c r="X42" s="10">
        <v>4.1467000000000009</v>
      </c>
      <c r="Y42" s="10">
        <v>5.5731648000000016</v>
      </c>
      <c r="Z42" s="10">
        <v>5.57</v>
      </c>
      <c r="AA42" s="10">
        <v>5.57</v>
      </c>
      <c r="AB42" s="10">
        <f t="shared" si="4"/>
        <v>5.5731648000000016</v>
      </c>
      <c r="AC42" s="10"/>
      <c r="AD42" s="10">
        <f t="shared" si="5"/>
        <v>1.2804773009930279</v>
      </c>
      <c r="AE42" s="10">
        <f t="shared" si="6"/>
        <v>1.059016541897317</v>
      </c>
      <c r="AF42" s="10"/>
      <c r="AG42" s="10">
        <v>0</v>
      </c>
      <c r="AH42" s="10">
        <f t="shared" si="7"/>
        <v>0</v>
      </c>
      <c r="AI42" s="10">
        <f t="shared" si="8"/>
        <v>0</v>
      </c>
      <c r="AJ42" s="10">
        <f t="shared" si="9"/>
        <v>1.0574436671878302</v>
      </c>
      <c r="AK42" s="10">
        <f t="shared" si="10"/>
        <v>2.4057599999999998E-2</v>
      </c>
      <c r="AL42" s="10">
        <f t="shared" si="11"/>
        <v>2.7552000000000004E-2</v>
      </c>
      <c r="AM42" s="10">
        <f t="shared" si="12"/>
        <v>0.11692799999999998</v>
      </c>
      <c r="AN42" s="10">
        <f t="shared" si="13"/>
        <v>0.3252704899218255</v>
      </c>
      <c r="AO42" s="10">
        <f t="shared" si="14"/>
        <v>1.3929216</v>
      </c>
      <c r="AP42" s="10">
        <f t="shared" si="15"/>
        <v>4.0320000000000009E-3</v>
      </c>
      <c r="AQ42" s="10">
        <f t="shared" si="16"/>
        <v>0.15751680000000001</v>
      </c>
      <c r="AR42" s="10">
        <v>0</v>
      </c>
      <c r="AS42" s="10">
        <f t="shared" si="17"/>
        <v>0.135744</v>
      </c>
      <c r="AT42" s="10">
        <f t="shared" si="18"/>
        <v>0.34905212160000004</v>
      </c>
      <c r="AU42" s="10">
        <f t="shared" si="19"/>
        <v>0</v>
      </c>
      <c r="AV42" s="10">
        <f t="shared" si="20"/>
        <v>0</v>
      </c>
      <c r="AW42" s="10">
        <f t="shared" si="21"/>
        <v>5.7942681216</v>
      </c>
      <c r="AX42" s="10">
        <f t="shared" si="22"/>
        <v>5.7942681216</v>
      </c>
      <c r="AY42" s="10">
        <v>5.5731648000000016</v>
      </c>
      <c r="AZ42" s="10">
        <f t="shared" si="23"/>
        <v>-0.22110332159999846</v>
      </c>
      <c r="BA42" s="10">
        <v>5.57</v>
      </c>
      <c r="BB42" s="10">
        <v>5.57</v>
      </c>
      <c r="BC42" s="10">
        <f t="shared" si="24"/>
        <v>7.5008102400000007</v>
      </c>
      <c r="BD42" s="9"/>
      <c r="BE42" s="24">
        <f t="shared" si="25"/>
        <v>1.2805</v>
      </c>
      <c r="BF42" s="24">
        <f t="shared" si="26"/>
        <v>1.0589999999999999</v>
      </c>
      <c r="BG42" s="24">
        <f t="shared" si="27"/>
        <v>0</v>
      </c>
      <c r="BH42" s="24">
        <f t="shared" si="28"/>
        <v>0</v>
      </c>
      <c r="BI42" s="24">
        <f t="shared" si="29"/>
        <v>0</v>
      </c>
      <c r="BJ42" s="24">
        <f t="shared" si="30"/>
        <v>0</v>
      </c>
      <c r="BK42" s="24">
        <f t="shared" si="31"/>
        <v>1.0573999999999999</v>
      </c>
      <c r="BL42" s="24">
        <f t="shared" si="32"/>
        <v>2.41E-2</v>
      </c>
      <c r="BM42" s="24">
        <f t="shared" si="33"/>
        <v>2.76E-2</v>
      </c>
      <c r="BN42" s="24">
        <f t="shared" si="34"/>
        <v>0.1169</v>
      </c>
      <c r="BO42" s="24">
        <f t="shared" si="35"/>
        <v>0.32529999999999998</v>
      </c>
      <c r="BP42" s="24">
        <f t="shared" si="36"/>
        <v>1.3929</v>
      </c>
      <c r="BQ42" s="24">
        <f t="shared" si="37"/>
        <v>4.0000000000000001E-3</v>
      </c>
      <c r="BR42" s="24">
        <f t="shared" si="38"/>
        <v>0.1575</v>
      </c>
      <c r="BS42" s="24">
        <f t="shared" si="39"/>
        <v>0</v>
      </c>
      <c r="BT42" s="24">
        <f t="shared" si="40"/>
        <v>0.13569999999999999</v>
      </c>
      <c r="BU42" s="24">
        <f t="shared" si="41"/>
        <v>0.34910000000000002</v>
      </c>
      <c r="BV42" s="24">
        <f t="shared" si="42"/>
        <v>0</v>
      </c>
      <c r="BW42" s="24">
        <f t="shared" si="43"/>
        <v>0</v>
      </c>
      <c r="BX42" s="24"/>
      <c r="BY42" s="24"/>
      <c r="BZ42" s="24"/>
      <c r="CA42" s="25">
        <f t="shared" si="44"/>
        <v>5.7942999999999989</v>
      </c>
      <c r="CB42" s="25">
        <f t="shared" si="45"/>
        <v>5.7942999999999989</v>
      </c>
      <c r="CC42" s="26">
        <f t="shared" si="46"/>
        <v>5.5808999999999989</v>
      </c>
      <c r="CD42" s="26">
        <f t="shared" si="47"/>
        <v>5.5808999999999989</v>
      </c>
      <c r="CE42" s="26">
        <f t="shared" si="48"/>
        <v>5.57</v>
      </c>
      <c r="CF42" s="26">
        <f t="shared" si="49"/>
        <v>5.57</v>
      </c>
      <c r="CG42" s="26">
        <f t="shared" si="50"/>
        <v>7.5010000000000003</v>
      </c>
      <c r="CH42" s="13"/>
      <c r="CI42" s="13"/>
    </row>
    <row r="43" spans="2:87" x14ac:dyDescent="0.2">
      <c r="B43" s="11">
        <f t="shared" si="51"/>
        <v>39</v>
      </c>
      <c r="C43" s="3" t="s">
        <v>58</v>
      </c>
      <c r="D43" s="3" t="s">
        <v>66</v>
      </c>
      <c r="E43" s="10">
        <v>1.5573748140953652</v>
      </c>
      <c r="F43" s="10">
        <v>0.85306407260145078</v>
      </c>
      <c r="G43" s="10"/>
      <c r="H43" s="10">
        <v>0</v>
      </c>
      <c r="I43" s="10">
        <v>0</v>
      </c>
      <c r="J43" s="10">
        <v>0</v>
      </c>
      <c r="K43" s="10">
        <v>0.81802994202810575</v>
      </c>
      <c r="L43" s="10">
        <v>5.2600000000000001E-2</v>
      </c>
      <c r="M43" s="10">
        <v>6.0400000000000002E-2</v>
      </c>
      <c r="N43" s="10">
        <v>0.10199999999999999</v>
      </c>
      <c r="O43" s="10">
        <v>0.50703117127507813</v>
      </c>
      <c r="P43" s="10">
        <v>0.27689999999999998</v>
      </c>
      <c r="Q43" s="10">
        <v>2.5100000000000001E-2</v>
      </c>
      <c r="R43" s="10">
        <v>0.19769999999999999</v>
      </c>
      <c r="S43" s="10">
        <v>0</v>
      </c>
      <c r="T43" s="10">
        <v>0.48070000000000002</v>
      </c>
      <c r="U43" s="10"/>
      <c r="V43" s="10">
        <v>0</v>
      </c>
      <c r="W43" s="10"/>
      <c r="X43" s="10">
        <v>4.9309000000000003</v>
      </c>
      <c r="Y43" s="10">
        <v>6.6271296000000008</v>
      </c>
      <c r="Z43" s="10">
        <v>6.63</v>
      </c>
      <c r="AA43" s="10">
        <v>6.63</v>
      </c>
      <c r="AB43" s="10">
        <f t="shared" si="4"/>
        <v>6.6271296000000008</v>
      </c>
      <c r="AC43" s="10"/>
      <c r="AD43" s="10">
        <f t="shared" si="5"/>
        <v>2.0931117501441712</v>
      </c>
      <c r="AE43" s="10">
        <f t="shared" si="6"/>
        <v>1.1465181135763498</v>
      </c>
      <c r="AF43" s="10"/>
      <c r="AG43" s="10">
        <v>0</v>
      </c>
      <c r="AH43" s="10">
        <f t="shared" si="7"/>
        <v>0</v>
      </c>
      <c r="AI43" s="10">
        <f t="shared" si="8"/>
        <v>0</v>
      </c>
      <c r="AJ43" s="10">
        <f t="shared" si="9"/>
        <v>1.0994322420857741</v>
      </c>
      <c r="AK43" s="10">
        <f t="shared" si="10"/>
        <v>7.0694400000000004E-2</v>
      </c>
      <c r="AL43" s="10">
        <f t="shared" si="11"/>
        <v>8.1177600000000016E-2</v>
      </c>
      <c r="AM43" s="10">
        <f t="shared" si="12"/>
        <v>0.14687999999999998</v>
      </c>
      <c r="AN43" s="10">
        <f t="shared" si="13"/>
        <v>0.68144989419370505</v>
      </c>
      <c r="AO43" s="10">
        <f t="shared" si="14"/>
        <v>0.37215360000000003</v>
      </c>
      <c r="AP43" s="10">
        <f t="shared" si="15"/>
        <v>3.3734400000000005E-2</v>
      </c>
      <c r="AQ43" s="10">
        <f t="shared" si="16"/>
        <v>0.26570880000000002</v>
      </c>
      <c r="AR43" s="10">
        <v>0</v>
      </c>
      <c r="AS43" s="10">
        <f t="shared" si="17"/>
        <v>0.6460608000000001</v>
      </c>
      <c r="AT43" s="10">
        <f t="shared" si="18"/>
        <v>1.6612807411200003</v>
      </c>
      <c r="AU43" s="10">
        <f t="shared" si="19"/>
        <v>0</v>
      </c>
      <c r="AV43" s="10">
        <f t="shared" si="20"/>
        <v>0</v>
      </c>
      <c r="AW43" s="10">
        <f t="shared" si="21"/>
        <v>7.6521415411199998</v>
      </c>
      <c r="AX43" s="10">
        <f t="shared" si="22"/>
        <v>7.6521415411200007</v>
      </c>
      <c r="AY43" s="10">
        <v>6.6271296000000008</v>
      </c>
      <c r="AZ43" s="10">
        <f t="shared" si="23"/>
        <v>-1.0250119411199989</v>
      </c>
      <c r="BA43" s="10">
        <v>6.63</v>
      </c>
      <c r="BB43" s="10">
        <v>6.63</v>
      </c>
      <c r="BC43" s="10">
        <f t="shared" si="24"/>
        <v>8.9200226304000001</v>
      </c>
      <c r="BD43" s="9"/>
      <c r="BE43" s="24">
        <f t="shared" si="25"/>
        <v>2.0931000000000002</v>
      </c>
      <c r="BF43" s="24">
        <f t="shared" si="26"/>
        <v>1.1465000000000001</v>
      </c>
      <c r="BG43" s="24">
        <f t="shared" si="27"/>
        <v>0</v>
      </c>
      <c r="BH43" s="24">
        <f t="shared" si="28"/>
        <v>0</v>
      </c>
      <c r="BI43" s="24">
        <f t="shared" si="29"/>
        <v>0</v>
      </c>
      <c r="BJ43" s="24">
        <f t="shared" si="30"/>
        <v>0</v>
      </c>
      <c r="BK43" s="24">
        <f t="shared" si="31"/>
        <v>1.0993999999999999</v>
      </c>
      <c r="BL43" s="24">
        <f t="shared" si="32"/>
        <v>7.0699999999999999E-2</v>
      </c>
      <c r="BM43" s="24">
        <f t="shared" si="33"/>
        <v>8.1199999999999994E-2</v>
      </c>
      <c r="BN43" s="24">
        <f t="shared" si="34"/>
        <v>0.1469</v>
      </c>
      <c r="BO43" s="24">
        <f t="shared" si="35"/>
        <v>0.68140000000000001</v>
      </c>
      <c r="BP43" s="24">
        <f t="shared" si="36"/>
        <v>0.37219999999999998</v>
      </c>
      <c r="BQ43" s="24">
        <f t="shared" si="37"/>
        <v>3.3700000000000001E-2</v>
      </c>
      <c r="BR43" s="24">
        <f t="shared" si="38"/>
        <v>0.26569999999999999</v>
      </c>
      <c r="BS43" s="24">
        <f t="shared" si="39"/>
        <v>0</v>
      </c>
      <c r="BT43" s="24">
        <f t="shared" si="40"/>
        <v>0.64610000000000001</v>
      </c>
      <c r="BU43" s="24">
        <f t="shared" si="41"/>
        <v>1.6613</v>
      </c>
      <c r="BV43" s="24">
        <f t="shared" si="42"/>
        <v>0</v>
      </c>
      <c r="BW43" s="24">
        <f t="shared" si="43"/>
        <v>0</v>
      </c>
      <c r="BX43" s="24"/>
      <c r="BY43" s="24"/>
      <c r="BZ43" s="24"/>
      <c r="CA43" s="25">
        <f t="shared" si="44"/>
        <v>7.6520999999999999</v>
      </c>
      <c r="CB43" s="25">
        <f t="shared" si="45"/>
        <v>7.6520999999999999</v>
      </c>
      <c r="CC43" s="26">
        <f t="shared" si="46"/>
        <v>6.6368999999999998</v>
      </c>
      <c r="CD43" s="26">
        <f t="shared" si="47"/>
        <v>6.6368999999999998</v>
      </c>
      <c r="CE43" s="26">
        <f t="shared" si="48"/>
        <v>6.63</v>
      </c>
      <c r="CF43" s="26">
        <f t="shared" si="49"/>
        <v>6.63</v>
      </c>
      <c r="CG43" s="26">
        <f t="shared" si="50"/>
        <v>8.92</v>
      </c>
      <c r="CH43" s="13"/>
      <c r="CI43" s="13"/>
    </row>
    <row r="44" spans="2:87" x14ac:dyDescent="0.2">
      <c r="B44" s="11">
        <f t="shared" si="51"/>
        <v>40</v>
      </c>
      <c r="C44" s="3" t="s">
        <v>58</v>
      </c>
      <c r="D44" s="3" t="s">
        <v>67</v>
      </c>
      <c r="E44" s="10">
        <v>1.0684831204758174</v>
      </c>
      <c r="F44" s="10">
        <v>0.52868960302457468</v>
      </c>
      <c r="G44" s="10"/>
      <c r="H44" s="10">
        <v>0</v>
      </c>
      <c r="I44" s="10">
        <v>0</v>
      </c>
      <c r="J44" s="10">
        <v>0</v>
      </c>
      <c r="K44" s="10">
        <v>0.72951523813914887</v>
      </c>
      <c r="L44" s="10">
        <v>1.15E-2</v>
      </c>
      <c r="M44" s="10">
        <v>1.32E-2</v>
      </c>
      <c r="N44" s="10">
        <v>7.6200000000000004E-2</v>
      </c>
      <c r="O44" s="10">
        <v>0.26291203836045923</v>
      </c>
      <c r="P44" s="10">
        <v>1.0451999999999999</v>
      </c>
      <c r="Q44" s="10">
        <v>2.7000000000000001E-3</v>
      </c>
      <c r="R44" s="10">
        <v>0.12920000000000001</v>
      </c>
      <c r="S44" s="10">
        <v>0</v>
      </c>
      <c r="T44" s="10">
        <v>0.13039999999999999</v>
      </c>
      <c r="U44" s="10"/>
      <c r="V44" s="10">
        <v>0</v>
      </c>
      <c r="W44" s="10"/>
      <c r="X44" s="10">
        <v>3.9979999999999998</v>
      </c>
      <c r="Y44" s="10">
        <v>5.3733119999999994</v>
      </c>
      <c r="Z44" s="10">
        <v>5.37</v>
      </c>
      <c r="AA44" s="10">
        <v>5.37</v>
      </c>
      <c r="AB44" s="10">
        <f t="shared" si="4"/>
        <v>5.3733119999999994</v>
      </c>
      <c r="AC44" s="10"/>
      <c r="AD44" s="10">
        <f t="shared" si="5"/>
        <v>1.4360413139194985</v>
      </c>
      <c r="AE44" s="10">
        <f t="shared" si="6"/>
        <v>0.71055882646502844</v>
      </c>
      <c r="AF44" s="10"/>
      <c r="AG44" s="10">
        <v>0</v>
      </c>
      <c r="AH44" s="10">
        <f t="shared" si="7"/>
        <v>0</v>
      </c>
      <c r="AI44" s="10">
        <f t="shared" si="8"/>
        <v>0</v>
      </c>
      <c r="AJ44" s="10">
        <f t="shared" si="9"/>
        <v>0.9804684800590161</v>
      </c>
      <c r="AK44" s="10">
        <f t="shared" si="10"/>
        <v>1.5456000000000001E-2</v>
      </c>
      <c r="AL44" s="10">
        <f t="shared" si="11"/>
        <v>1.7740800000000001E-2</v>
      </c>
      <c r="AM44" s="10">
        <f t="shared" si="12"/>
        <v>0.10972800000000001</v>
      </c>
      <c r="AN44" s="10">
        <f t="shared" si="13"/>
        <v>0.35335377955645725</v>
      </c>
      <c r="AO44" s="10">
        <f t="shared" si="14"/>
        <v>1.4047488000000001</v>
      </c>
      <c r="AP44" s="10">
        <f t="shared" si="15"/>
        <v>3.6288000000000006E-3</v>
      </c>
      <c r="AQ44" s="10">
        <f t="shared" si="16"/>
        <v>0.17364480000000002</v>
      </c>
      <c r="AR44" s="10">
        <v>0</v>
      </c>
      <c r="AS44" s="10">
        <f t="shared" si="17"/>
        <v>0.17525760000000001</v>
      </c>
      <c r="AT44" s="10">
        <f t="shared" si="18"/>
        <v>0.45065739264000004</v>
      </c>
      <c r="AU44" s="10">
        <f t="shared" si="19"/>
        <v>0</v>
      </c>
      <c r="AV44" s="10">
        <f t="shared" si="20"/>
        <v>0</v>
      </c>
      <c r="AW44" s="10">
        <f t="shared" si="21"/>
        <v>5.6560269926400011</v>
      </c>
      <c r="AX44" s="10">
        <f t="shared" si="22"/>
        <v>5.6560269926400011</v>
      </c>
      <c r="AY44" s="10">
        <v>5.3733119999999994</v>
      </c>
      <c r="AZ44" s="10">
        <f t="shared" si="23"/>
        <v>-0.28271499264000166</v>
      </c>
      <c r="BA44" s="10">
        <v>5.37</v>
      </c>
      <c r="BB44" s="10">
        <v>5.37</v>
      </c>
      <c r="BC44" s="10">
        <f t="shared" si="24"/>
        <v>7.2315629568000013</v>
      </c>
      <c r="BD44" s="9"/>
      <c r="BE44" s="24">
        <f t="shared" si="25"/>
        <v>1.4359999999999999</v>
      </c>
      <c r="BF44" s="24">
        <f t="shared" si="26"/>
        <v>0.71060000000000001</v>
      </c>
      <c r="BG44" s="24">
        <f t="shared" si="27"/>
        <v>0</v>
      </c>
      <c r="BH44" s="24">
        <f t="shared" si="28"/>
        <v>0</v>
      </c>
      <c r="BI44" s="24">
        <f t="shared" si="29"/>
        <v>0</v>
      </c>
      <c r="BJ44" s="24">
        <f t="shared" si="30"/>
        <v>0</v>
      </c>
      <c r="BK44" s="24">
        <f t="shared" si="31"/>
        <v>0.98050000000000004</v>
      </c>
      <c r="BL44" s="24">
        <f t="shared" si="32"/>
        <v>1.55E-2</v>
      </c>
      <c r="BM44" s="24">
        <f t="shared" si="33"/>
        <v>1.77E-2</v>
      </c>
      <c r="BN44" s="24">
        <f t="shared" si="34"/>
        <v>0.10970000000000001</v>
      </c>
      <c r="BO44" s="24">
        <f t="shared" si="35"/>
        <v>0.35339999999999999</v>
      </c>
      <c r="BP44" s="24">
        <f t="shared" si="36"/>
        <v>1.4047000000000001</v>
      </c>
      <c r="BQ44" s="24">
        <f t="shared" si="37"/>
        <v>3.5999999999999999E-3</v>
      </c>
      <c r="BR44" s="24">
        <f t="shared" si="38"/>
        <v>0.1736</v>
      </c>
      <c r="BS44" s="24">
        <f t="shared" si="39"/>
        <v>0</v>
      </c>
      <c r="BT44" s="24">
        <f t="shared" si="40"/>
        <v>0.17530000000000001</v>
      </c>
      <c r="BU44" s="24">
        <f t="shared" si="41"/>
        <v>0.45069999999999999</v>
      </c>
      <c r="BV44" s="24">
        <f t="shared" si="42"/>
        <v>0</v>
      </c>
      <c r="BW44" s="24">
        <f t="shared" si="43"/>
        <v>0</v>
      </c>
      <c r="BX44" s="24"/>
      <c r="BY44" s="24"/>
      <c r="BZ44" s="24"/>
      <c r="CA44" s="25">
        <f t="shared" si="44"/>
        <v>5.6560000000000006</v>
      </c>
      <c r="CB44" s="25">
        <f t="shared" si="45"/>
        <v>5.6560000000000006</v>
      </c>
      <c r="CC44" s="26">
        <f t="shared" si="46"/>
        <v>5.3806000000000003</v>
      </c>
      <c r="CD44" s="26">
        <f t="shared" si="47"/>
        <v>5.3806000000000003</v>
      </c>
      <c r="CE44" s="26">
        <f t="shared" si="48"/>
        <v>5.37</v>
      </c>
      <c r="CF44" s="26">
        <f t="shared" si="49"/>
        <v>5.37</v>
      </c>
      <c r="CG44" s="26">
        <f t="shared" si="50"/>
        <v>7.2320000000000002</v>
      </c>
      <c r="CH44" s="13"/>
      <c r="CI44" s="13"/>
    </row>
    <row r="45" spans="2:87" x14ac:dyDescent="0.2">
      <c r="B45" s="11">
        <f t="shared" si="51"/>
        <v>41</v>
      </c>
      <c r="C45" s="3" t="s">
        <v>58</v>
      </c>
      <c r="D45" s="3" t="s">
        <v>68</v>
      </c>
      <c r="E45" s="10">
        <v>0.99241693534178999</v>
      </c>
      <c r="F45" s="10">
        <v>1.0336745859760395</v>
      </c>
      <c r="G45" s="10"/>
      <c r="H45" s="10">
        <v>0</v>
      </c>
      <c r="I45" s="10">
        <v>0</v>
      </c>
      <c r="J45" s="10">
        <v>0</v>
      </c>
      <c r="K45" s="10">
        <v>0.51248819591261452</v>
      </c>
      <c r="L45" s="10">
        <v>3.0999999999999999E-3</v>
      </c>
      <c r="M45" s="10">
        <v>3.5999999999999999E-3</v>
      </c>
      <c r="N45" s="10">
        <v>0.26819999999999999</v>
      </c>
      <c r="O45" s="10">
        <v>0.13012028276955603</v>
      </c>
      <c r="P45" s="10">
        <v>1.0364</v>
      </c>
      <c r="Q45" s="10">
        <v>3.3E-3</v>
      </c>
      <c r="R45" s="10">
        <v>0.122</v>
      </c>
      <c r="S45" s="10">
        <v>0</v>
      </c>
      <c r="T45" s="10">
        <v>8.3500000000000005E-2</v>
      </c>
      <c r="U45" s="10"/>
      <c r="V45" s="10">
        <v>0</v>
      </c>
      <c r="W45" s="10"/>
      <c r="X45" s="10">
        <v>4.1887999999999996</v>
      </c>
      <c r="Y45" s="10">
        <v>5.6297471999999997</v>
      </c>
      <c r="Z45" s="10">
        <v>5.63</v>
      </c>
      <c r="AA45" s="10">
        <v>5.63</v>
      </c>
      <c r="AB45" s="10">
        <f t="shared" si="4"/>
        <v>5.6297471999999997</v>
      </c>
      <c r="AC45" s="10"/>
      <c r="AD45" s="10">
        <f t="shared" si="5"/>
        <v>1.3338083610993658</v>
      </c>
      <c r="AE45" s="10">
        <f t="shared" si="6"/>
        <v>1.3892586435517973</v>
      </c>
      <c r="AF45" s="10"/>
      <c r="AG45" s="10">
        <v>0</v>
      </c>
      <c r="AH45" s="10">
        <f t="shared" si="7"/>
        <v>0</v>
      </c>
      <c r="AI45" s="10">
        <f t="shared" si="8"/>
        <v>0</v>
      </c>
      <c r="AJ45" s="10">
        <f t="shared" si="9"/>
        <v>0.68878413530655391</v>
      </c>
      <c r="AK45" s="10">
        <f t="shared" si="10"/>
        <v>4.1663999999999998E-3</v>
      </c>
      <c r="AL45" s="10">
        <f t="shared" si="11"/>
        <v>4.8383999999999996E-3</v>
      </c>
      <c r="AM45" s="10">
        <f t="shared" si="12"/>
        <v>0.38620799999999994</v>
      </c>
      <c r="AN45" s="10">
        <f t="shared" si="13"/>
        <v>0.17488166004228331</v>
      </c>
      <c r="AO45" s="10">
        <f t="shared" si="14"/>
        <v>1.3929216</v>
      </c>
      <c r="AP45" s="10">
        <f t="shared" si="15"/>
        <v>4.4352000000000003E-3</v>
      </c>
      <c r="AQ45" s="10">
        <f t="shared" si="16"/>
        <v>0.163968</v>
      </c>
      <c r="AR45" s="10">
        <v>0</v>
      </c>
      <c r="AS45" s="10">
        <f t="shared" si="17"/>
        <v>0.11222400000000002</v>
      </c>
      <c r="AT45" s="10">
        <f t="shared" si="18"/>
        <v>0.28857279360000004</v>
      </c>
      <c r="AU45" s="10">
        <f t="shared" si="19"/>
        <v>0</v>
      </c>
      <c r="AV45" s="10">
        <f t="shared" si="20"/>
        <v>0</v>
      </c>
      <c r="AW45" s="10">
        <f t="shared" si="21"/>
        <v>5.8318431936000001</v>
      </c>
      <c r="AX45" s="10">
        <f t="shared" si="22"/>
        <v>5.8318431936000001</v>
      </c>
      <c r="AY45" s="10">
        <v>5.6297471999999997</v>
      </c>
      <c r="AZ45" s="10">
        <f t="shared" si="23"/>
        <v>-0.20209599360000041</v>
      </c>
      <c r="BA45" s="10">
        <v>5.63</v>
      </c>
      <c r="BB45" s="10">
        <v>5.63</v>
      </c>
      <c r="BC45" s="10">
        <f t="shared" si="24"/>
        <v>7.6009844736000014</v>
      </c>
      <c r="BD45" s="9"/>
      <c r="BE45" s="24">
        <f t="shared" si="25"/>
        <v>1.3338000000000001</v>
      </c>
      <c r="BF45" s="24">
        <f t="shared" si="26"/>
        <v>1.3893</v>
      </c>
      <c r="BG45" s="24">
        <f t="shared" si="27"/>
        <v>0</v>
      </c>
      <c r="BH45" s="24">
        <f t="shared" si="28"/>
        <v>0</v>
      </c>
      <c r="BI45" s="24">
        <f t="shared" si="29"/>
        <v>0</v>
      </c>
      <c r="BJ45" s="24">
        <f t="shared" si="30"/>
        <v>0</v>
      </c>
      <c r="BK45" s="24">
        <f t="shared" si="31"/>
        <v>0.68879999999999997</v>
      </c>
      <c r="BL45" s="24">
        <f t="shared" si="32"/>
        <v>4.1999999999999997E-3</v>
      </c>
      <c r="BM45" s="24">
        <f t="shared" si="33"/>
        <v>4.7999999999999996E-3</v>
      </c>
      <c r="BN45" s="24">
        <f t="shared" si="34"/>
        <v>0.38619999999999999</v>
      </c>
      <c r="BO45" s="24">
        <f t="shared" si="35"/>
        <v>0.1749</v>
      </c>
      <c r="BP45" s="24">
        <f t="shared" si="36"/>
        <v>1.3929</v>
      </c>
      <c r="BQ45" s="24">
        <f t="shared" si="37"/>
        <v>4.4000000000000003E-3</v>
      </c>
      <c r="BR45" s="24">
        <f t="shared" si="38"/>
        <v>0.16400000000000001</v>
      </c>
      <c r="BS45" s="24">
        <f t="shared" si="39"/>
        <v>0</v>
      </c>
      <c r="BT45" s="24">
        <f t="shared" si="40"/>
        <v>0.11219999999999999</v>
      </c>
      <c r="BU45" s="24">
        <f t="shared" si="41"/>
        <v>0.28860000000000002</v>
      </c>
      <c r="BV45" s="24">
        <f t="shared" si="42"/>
        <v>0</v>
      </c>
      <c r="BW45" s="24">
        <f t="shared" si="43"/>
        <v>0</v>
      </c>
      <c r="BX45" s="24"/>
      <c r="BY45" s="24"/>
      <c r="BZ45" s="24"/>
      <c r="CA45" s="25">
        <f t="shared" si="44"/>
        <v>5.8319000000000001</v>
      </c>
      <c r="CB45" s="25">
        <f t="shared" si="45"/>
        <v>5.8319000000000001</v>
      </c>
      <c r="CC45" s="26">
        <f t="shared" si="46"/>
        <v>5.6555</v>
      </c>
      <c r="CD45" s="26">
        <f t="shared" si="47"/>
        <v>5.6555</v>
      </c>
      <c r="CE45" s="26">
        <f t="shared" si="48"/>
        <v>5.63</v>
      </c>
      <c r="CF45" s="26">
        <f t="shared" si="49"/>
        <v>5.63</v>
      </c>
      <c r="CG45" s="26">
        <f t="shared" si="50"/>
        <v>7.601</v>
      </c>
      <c r="CH45" s="13"/>
      <c r="CI45" s="13"/>
    </row>
    <row r="46" spans="2:87" x14ac:dyDescent="0.2">
      <c r="B46" s="11">
        <f t="shared" si="51"/>
        <v>42</v>
      </c>
      <c r="C46" s="3" t="s">
        <v>58</v>
      </c>
      <c r="D46" s="2" t="s">
        <v>69</v>
      </c>
      <c r="E46" s="10">
        <v>1.447313768045732</v>
      </c>
      <c r="F46" s="10">
        <v>0.51281087103962797</v>
      </c>
      <c r="G46" s="10"/>
      <c r="H46" s="10">
        <v>0</v>
      </c>
      <c r="I46" s="10">
        <v>0</v>
      </c>
      <c r="J46" s="10">
        <v>0</v>
      </c>
      <c r="K46" s="10">
        <v>1.1086126150566806</v>
      </c>
      <c r="L46" s="10">
        <v>3.8E-3</v>
      </c>
      <c r="M46" s="10">
        <v>4.3E-3</v>
      </c>
      <c r="N46" s="10">
        <v>5.8299999999999998E-2</v>
      </c>
      <c r="O46" s="10">
        <v>0.24266274585795949</v>
      </c>
      <c r="P46" s="10">
        <v>0.72560000000000002</v>
      </c>
      <c r="Q46" s="10">
        <v>5.0000000000000001E-3</v>
      </c>
      <c r="R46" s="10">
        <v>0.1953</v>
      </c>
      <c r="S46" s="10">
        <v>0</v>
      </c>
      <c r="T46" s="10">
        <v>0.1216</v>
      </c>
      <c r="U46" s="10"/>
      <c r="V46" s="10">
        <v>0</v>
      </c>
      <c r="W46" s="10"/>
      <c r="X46" s="10">
        <v>4.4253</v>
      </c>
      <c r="Y46" s="10">
        <v>5.9476032000000005</v>
      </c>
      <c r="Z46" s="10">
        <v>5.95</v>
      </c>
      <c r="AA46" s="10">
        <v>5.95</v>
      </c>
      <c r="AB46" s="10">
        <f t="shared" si="4"/>
        <v>5.9476032000000005</v>
      </c>
      <c r="AC46" s="10"/>
      <c r="AD46" s="10">
        <f t="shared" si="5"/>
        <v>1.9451897042534638</v>
      </c>
      <c r="AE46" s="10">
        <f t="shared" si="6"/>
        <v>0.68921781067725996</v>
      </c>
      <c r="AF46" s="10"/>
      <c r="AG46" s="10">
        <v>0</v>
      </c>
      <c r="AH46" s="10">
        <f t="shared" si="7"/>
        <v>0</v>
      </c>
      <c r="AI46" s="10">
        <f t="shared" si="8"/>
        <v>0</v>
      </c>
      <c r="AJ46" s="10">
        <f t="shared" si="9"/>
        <v>1.4899753546361787</v>
      </c>
      <c r="AK46" s="10">
        <f t="shared" si="10"/>
        <v>5.1072000000000001E-3</v>
      </c>
      <c r="AL46" s="10">
        <f t="shared" si="11"/>
        <v>5.7792000000000008E-3</v>
      </c>
      <c r="AM46" s="10">
        <f t="shared" si="12"/>
        <v>8.3951999999999985E-2</v>
      </c>
      <c r="AN46" s="10">
        <f t="shared" si="13"/>
        <v>0.32613873043309755</v>
      </c>
      <c r="AO46" s="10">
        <f t="shared" si="14"/>
        <v>0.97520640000000003</v>
      </c>
      <c r="AP46" s="10">
        <f t="shared" si="15"/>
        <v>6.7200000000000011E-3</v>
      </c>
      <c r="AQ46" s="10">
        <f t="shared" si="16"/>
        <v>0.26248320000000003</v>
      </c>
      <c r="AR46" s="10">
        <v>0</v>
      </c>
      <c r="AS46" s="10">
        <f t="shared" si="17"/>
        <v>0.1634304</v>
      </c>
      <c r="AT46" s="10">
        <f t="shared" si="18"/>
        <v>0.42024493056000001</v>
      </c>
      <c r="AU46" s="10">
        <f t="shared" si="19"/>
        <v>0</v>
      </c>
      <c r="AV46" s="10">
        <f t="shared" si="20"/>
        <v>0</v>
      </c>
      <c r="AW46" s="10">
        <f t="shared" si="21"/>
        <v>6.2100145305600005</v>
      </c>
      <c r="AX46" s="10">
        <f t="shared" si="22"/>
        <v>6.2100145305600005</v>
      </c>
      <c r="AY46" s="10">
        <v>5.9476032000000005</v>
      </c>
      <c r="AZ46" s="10">
        <f t="shared" si="23"/>
        <v>-0.26241133055999999</v>
      </c>
      <c r="BA46" s="10">
        <v>5.95</v>
      </c>
      <c r="BB46" s="10">
        <v>5.95</v>
      </c>
      <c r="BC46" s="10">
        <f t="shared" si="24"/>
        <v>8.0011008000000015</v>
      </c>
      <c r="BD46" s="9"/>
      <c r="BE46" s="24">
        <f t="shared" si="25"/>
        <v>1.9452</v>
      </c>
      <c r="BF46" s="24">
        <f t="shared" si="26"/>
        <v>0.68920000000000003</v>
      </c>
      <c r="BG46" s="24">
        <f t="shared" si="27"/>
        <v>0</v>
      </c>
      <c r="BH46" s="24">
        <f t="shared" si="28"/>
        <v>0</v>
      </c>
      <c r="BI46" s="24">
        <f t="shared" si="29"/>
        <v>0</v>
      </c>
      <c r="BJ46" s="24">
        <f t="shared" si="30"/>
        <v>0</v>
      </c>
      <c r="BK46" s="24">
        <f t="shared" si="31"/>
        <v>1.49</v>
      </c>
      <c r="BL46" s="24">
        <f t="shared" si="32"/>
        <v>5.1000000000000004E-3</v>
      </c>
      <c r="BM46" s="24">
        <f t="shared" si="33"/>
        <v>5.7999999999999996E-3</v>
      </c>
      <c r="BN46" s="24">
        <f t="shared" si="34"/>
        <v>8.4000000000000005E-2</v>
      </c>
      <c r="BO46" s="24">
        <f t="shared" si="35"/>
        <v>0.3261</v>
      </c>
      <c r="BP46" s="24">
        <f t="shared" si="36"/>
        <v>0.97519999999999996</v>
      </c>
      <c r="BQ46" s="24">
        <f t="shared" si="37"/>
        <v>6.7000000000000002E-3</v>
      </c>
      <c r="BR46" s="24">
        <f t="shared" si="38"/>
        <v>0.26250000000000001</v>
      </c>
      <c r="BS46" s="24">
        <f t="shared" si="39"/>
        <v>0</v>
      </c>
      <c r="BT46" s="24">
        <f t="shared" si="40"/>
        <v>0.16339999999999999</v>
      </c>
      <c r="BU46" s="24">
        <f t="shared" si="41"/>
        <v>0.42020000000000002</v>
      </c>
      <c r="BV46" s="24">
        <f t="shared" si="42"/>
        <v>0</v>
      </c>
      <c r="BW46" s="24">
        <f t="shared" si="43"/>
        <v>0</v>
      </c>
      <c r="BX46" s="24"/>
      <c r="BY46" s="24"/>
      <c r="BZ46" s="24"/>
      <c r="CA46" s="25">
        <f t="shared" si="44"/>
        <v>6.2100000000000009</v>
      </c>
      <c r="CB46" s="25">
        <f t="shared" si="45"/>
        <v>6.2100000000000009</v>
      </c>
      <c r="CC46" s="26">
        <f t="shared" si="46"/>
        <v>5.9532000000000007</v>
      </c>
      <c r="CD46" s="26">
        <f t="shared" si="47"/>
        <v>5.9532000000000007</v>
      </c>
      <c r="CE46" s="26">
        <f t="shared" si="48"/>
        <v>5.95</v>
      </c>
      <c r="CF46" s="26">
        <f t="shared" si="49"/>
        <v>5.95</v>
      </c>
      <c r="CG46" s="26">
        <f t="shared" si="50"/>
        <v>8.0009999999999994</v>
      </c>
      <c r="CH46" s="13"/>
      <c r="CI46" s="13"/>
    </row>
    <row r="47" spans="2:87" x14ac:dyDescent="0.2">
      <c r="B47" s="11">
        <f t="shared" si="51"/>
        <v>43</v>
      </c>
      <c r="C47" s="3" t="s">
        <v>70</v>
      </c>
      <c r="D47" s="3" t="s">
        <v>71</v>
      </c>
      <c r="E47" s="10">
        <v>2.851931247648229</v>
      </c>
      <c r="F47" s="10">
        <v>0.62190238133634368</v>
      </c>
      <c r="G47" s="10"/>
      <c r="H47" s="10">
        <v>0</v>
      </c>
      <c r="I47" s="10">
        <v>0</v>
      </c>
      <c r="J47" s="10">
        <v>0</v>
      </c>
      <c r="K47" s="10">
        <v>0.53822824275654457</v>
      </c>
      <c r="L47" s="10">
        <v>3.7999999999999999E-2</v>
      </c>
      <c r="M47" s="10">
        <v>4.36E-2</v>
      </c>
      <c r="N47" s="10">
        <v>0.249</v>
      </c>
      <c r="O47" s="10">
        <v>0.19493812825888296</v>
      </c>
      <c r="P47" s="10">
        <v>3.2199999999999999E-2</v>
      </c>
      <c r="Q47" s="10">
        <v>0</v>
      </c>
      <c r="R47" s="10">
        <v>0.36380000000000001</v>
      </c>
      <c r="S47" s="10">
        <v>0</v>
      </c>
      <c r="T47" s="10">
        <v>0.1643</v>
      </c>
      <c r="U47" s="10"/>
      <c r="V47" s="10">
        <v>0</v>
      </c>
      <c r="W47" s="10"/>
      <c r="X47" s="10">
        <v>5.0979000000000001</v>
      </c>
      <c r="Y47" s="10">
        <v>6.8515776000000006</v>
      </c>
      <c r="Z47" s="10">
        <v>6.85</v>
      </c>
      <c r="AA47" s="10">
        <v>6.85</v>
      </c>
      <c r="AB47" s="10">
        <f t="shared" si="4"/>
        <v>6.8515776000000006</v>
      </c>
      <c r="AC47" s="10"/>
      <c r="AD47" s="10">
        <f t="shared" si="5"/>
        <v>3.8329955968392202</v>
      </c>
      <c r="AE47" s="10">
        <f t="shared" si="6"/>
        <v>0.83583680051604592</v>
      </c>
      <c r="AF47" s="10"/>
      <c r="AG47" s="10">
        <v>0</v>
      </c>
      <c r="AH47" s="10">
        <f t="shared" si="7"/>
        <v>0</v>
      </c>
      <c r="AI47" s="10">
        <f t="shared" si="8"/>
        <v>0</v>
      </c>
      <c r="AJ47" s="10">
        <f t="shared" si="9"/>
        <v>0.72337875826479603</v>
      </c>
      <c r="AK47" s="10">
        <f t="shared" si="10"/>
        <v>5.1071999999999999E-2</v>
      </c>
      <c r="AL47" s="10">
        <f t="shared" si="11"/>
        <v>5.8598400000000009E-2</v>
      </c>
      <c r="AM47" s="10">
        <f t="shared" si="12"/>
        <v>0.35855999999999999</v>
      </c>
      <c r="AN47" s="10">
        <f t="shared" si="13"/>
        <v>0.2619968443799387</v>
      </c>
      <c r="AO47" s="10">
        <f t="shared" si="14"/>
        <v>4.3276800000000004E-2</v>
      </c>
      <c r="AP47" s="10">
        <f t="shared" si="15"/>
        <v>0</v>
      </c>
      <c r="AQ47" s="10">
        <f t="shared" si="16"/>
        <v>0.48894720000000003</v>
      </c>
      <c r="AR47" s="10">
        <v>0</v>
      </c>
      <c r="AS47" s="10">
        <f t="shared" si="17"/>
        <v>0.22081920000000002</v>
      </c>
      <c r="AT47" s="10">
        <f t="shared" si="18"/>
        <v>0.56781449088000013</v>
      </c>
      <c r="AU47" s="10">
        <f t="shared" si="19"/>
        <v>0</v>
      </c>
      <c r="AV47" s="10">
        <f t="shared" si="20"/>
        <v>0</v>
      </c>
      <c r="AW47" s="10">
        <f t="shared" si="21"/>
        <v>7.2224768908800003</v>
      </c>
      <c r="AX47" s="10">
        <f t="shared" si="22"/>
        <v>7.2224768908800003</v>
      </c>
      <c r="AY47" s="10">
        <v>6.8515776000000006</v>
      </c>
      <c r="AZ47" s="10">
        <f t="shared" si="23"/>
        <v>-0.37089929087999973</v>
      </c>
      <c r="BA47" s="10">
        <v>6.85</v>
      </c>
      <c r="BB47" s="10">
        <v>6.85</v>
      </c>
      <c r="BC47" s="10">
        <f t="shared" si="24"/>
        <v>9.240647270400002</v>
      </c>
      <c r="BD47" s="9"/>
      <c r="BE47" s="24">
        <f t="shared" si="25"/>
        <v>3.8330000000000002</v>
      </c>
      <c r="BF47" s="24">
        <f t="shared" si="26"/>
        <v>0.83579999999999999</v>
      </c>
      <c r="BG47" s="24">
        <f t="shared" si="27"/>
        <v>0</v>
      </c>
      <c r="BH47" s="24">
        <f t="shared" si="28"/>
        <v>0</v>
      </c>
      <c r="BI47" s="24">
        <f t="shared" si="29"/>
        <v>0</v>
      </c>
      <c r="BJ47" s="24">
        <f t="shared" si="30"/>
        <v>0</v>
      </c>
      <c r="BK47" s="24">
        <f t="shared" si="31"/>
        <v>0.72340000000000004</v>
      </c>
      <c r="BL47" s="24">
        <f t="shared" si="32"/>
        <v>5.11E-2</v>
      </c>
      <c r="BM47" s="24">
        <f t="shared" si="33"/>
        <v>5.8599999999999999E-2</v>
      </c>
      <c r="BN47" s="24">
        <f t="shared" si="34"/>
        <v>0.35859999999999997</v>
      </c>
      <c r="BO47" s="24">
        <f t="shared" si="35"/>
        <v>0.26200000000000001</v>
      </c>
      <c r="BP47" s="24">
        <f t="shared" si="36"/>
        <v>4.3299999999999998E-2</v>
      </c>
      <c r="BQ47" s="24">
        <f t="shared" si="37"/>
        <v>0</v>
      </c>
      <c r="BR47" s="24">
        <f t="shared" si="38"/>
        <v>0.4889</v>
      </c>
      <c r="BS47" s="24">
        <f t="shared" si="39"/>
        <v>0</v>
      </c>
      <c r="BT47" s="24">
        <f t="shared" si="40"/>
        <v>0.2208</v>
      </c>
      <c r="BU47" s="24">
        <f t="shared" si="41"/>
        <v>0.56779999999999997</v>
      </c>
      <c r="BV47" s="24">
        <f t="shared" si="42"/>
        <v>0</v>
      </c>
      <c r="BW47" s="24">
        <f t="shared" si="43"/>
        <v>0</v>
      </c>
      <c r="BX47" s="24"/>
      <c r="BY47" s="24"/>
      <c r="BZ47" s="24"/>
      <c r="CA47" s="25">
        <f t="shared" si="44"/>
        <v>7.222500000000001</v>
      </c>
      <c r="CB47" s="25">
        <f t="shared" si="45"/>
        <v>7.222500000000001</v>
      </c>
      <c r="CC47" s="26">
        <f t="shared" si="46"/>
        <v>6.8755000000000006</v>
      </c>
      <c r="CD47" s="26">
        <f t="shared" si="47"/>
        <v>6.8755000000000006</v>
      </c>
      <c r="CE47" s="26">
        <f t="shared" si="48"/>
        <v>6.85</v>
      </c>
      <c r="CF47" s="26">
        <f t="shared" si="49"/>
        <v>6.85</v>
      </c>
      <c r="CG47" s="26">
        <f t="shared" si="50"/>
        <v>9.2409999999999997</v>
      </c>
      <c r="CH47" s="13"/>
      <c r="CI47" s="13"/>
    </row>
    <row r="48" spans="2:87" x14ac:dyDescent="0.2">
      <c r="B48" s="11">
        <f t="shared" si="51"/>
        <v>44</v>
      </c>
      <c r="C48" s="3" t="s">
        <v>70</v>
      </c>
      <c r="D48" s="3" t="s">
        <v>72</v>
      </c>
      <c r="E48" s="10">
        <v>2.844911987869418</v>
      </c>
      <c r="F48" s="10">
        <v>0.43427453767021462</v>
      </c>
      <c r="G48" s="10"/>
      <c r="H48" s="10">
        <v>0</v>
      </c>
      <c r="I48" s="10">
        <v>0</v>
      </c>
      <c r="J48" s="10">
        <v>0</v>
      </c>
      <c r="K48" s="10">
        <v>0.52242471308794669</v>
      </c>
      <c r="L48" s="10">
        <v>1.7999999999999999E-2</v>
      </c>
      <c r="M48" s="10">
        <v>2.06E-2</v>
      </c>
      <c r="N48" s="10">
        <v>0.50380000000000003</v>
      </c>
      <c r="O48" s="10">
        <v>0.23218876137242075</v>
      </c>
      <c r="P48" s="10">
        <v>0</v>
      </c>
      <c r="Q48" s="10">
        <v>6.4699999999999994E-2</v>
      </c>
      <c r="R48" s="10">
        <v>0.34250000000000003</v>
      </c>
      <c r="S48" s="10">
        <v>0</v>
      </c>
      <c r="T48" s="10">
        <v>7.2700000000000001E-2</v>
      </c>
      <c r="U48" s="10"/>
      <c r="V48" s="10">
        <v>0</v>
      </c>
      <c r="W48" s="10"/>
      <c r="X48" s="10">
        <v>5.0561000000000007</v>
      </c>
      <c r="Y48" s="10">
        <v>6.7953984000000016</v>
      </c>
      <c r="Z48" s="10">
        <v>6.8</v>
      </c>
      <c r="AA48" s="10">
        <v>6.8</v>
      </c>
      <c r="AB48" s="10">
        <f t="shared" si="4"/>
        <v>6.7953984000000016</v>
      </c>
      <c r="AC48" s="10"/>
      <c r="AD48" s="10">
        <f t="shared" si="5"/>
        <v>3.8235617116964979</v>
      </c>
      <c r="AE48" s="10">
        <f t="shared" si="6"/>
        <v>0.58366497862876854</v>
      </c>
      <c r="AF48" s="10"/>
      <c r="AG48" s="10">
        <v>0</v>
      </c>
      <c r="AH48" s="10">
        <f t="shared" si="7"/>
        <v>0</v>
      </c>
      <c r="AI48" s="10">
        <f t="shared" si="8"/>
        <v>0</v>
      </c>
      <c r="AJ48" s="10">
        <f t="shared" si="9"/>
        <v>0.70213881439020043</v>
      </c>
      <c r="AK48" s="10">
        <f t="shared" si="10"/>
        <v>2.4192000000000002E-2</v>
      </c>
      <c r="AL48" s="10">
        <f t="shared" si="11"/>
        <v>2.7686400000000003E-2</v>
      </c>
      <c r="AM48" s="10">
        <f t="shared" si="12"/>
        <v>0.72547200000000001</v>
      </c>
      <c r="AN48" s="10">
        <f t="shared" si="13"/>
        <v>0.31206169528453348</v>
      </c>
      <c r="AO48" s="10">
        <f t="shared" si="14"/>
        <v>0</v>
      </c>
      <c r="AP48" s="10">
        <f t="shared" si="15"/>
        <v>8.6956800000000001E-2</v>
      </c>
      <c r="AQ48" s="10">
        <f t="shared" si="16"/>
        <v>0.46032000000000006</v>
      </c>
      <c r="AR48" s="10">
        <v>0</v>
      </c>
      <c r="AS48" s="10">
        <f t="shared" si="17"/>
        <v>9.7708800000000012E-2</v>
      </c>
      <c r="AT48" s="10">
        <f t="shared" si="18"/>
        <v>0.25124840832000006</v>
      </c>
      <c r="AU48" s="10">
        <f t="shared" si="19"/>
        <v>0</v>
      </c>
      <c r="AV48" s="10">
        <f t="shared" si="20"/>
        <v>0</v>
      </c>
      <c r="AW48" s="10">
        <f t="shared" si="21"/>
        <v>6.9973028083200024</v>
      </c>
      <c r="AX48" s="10">
        <f t="shared" si="22"/>
        <v>6.9973028083200024</v>
      </c>
      <c r="AY48" s="10">
        <v>6.7953984000000016</v>
      </c>
      <c r="AZ48" s="10">
        <f t="shared" si="23"/>
        <v>-0.20190440832000078</v>
      </c>
      <c r="BA48" s="10">
        <v>6.8</v>
      </c>
      <c r="BB48" s="10">
        <v>6.8</v>
      </c>
      <c r="BC48" s="10">
        <f t="shared" si="24"/>
        <v>9.1980177408000046</v>
      </c>
      <c r="BD48" s="9"/>
      <c r="BE48" s="24">
        <f t="shared" si="25"/>
        <v>3.8235999999999999</v>
      </c>
      <c r="BF48" s="24">
        <f t="shared" si="26"/>
        <v>0.5837</v>
      </c>
      <c r="BG48" s="24">
        <f t="shared" si="27"/>
        <v>0</v>
      </c>
      <c r="BH48" s="24">
        <f t="shared" si="28"/>
        <v>0</v>
      </c>
      <c r="BI48" s="24">
        <f t="shared" si="29"/>
        <v>0</v>
      </c>
      <c r="BJ48" s="24">
        <f t="shared" si="30"/>
        <v>0</v>
      </c>
      <c r="BK48" s="24">
        <f t="shared" si="31"/>
        <v>0.70209999999999995</v>
      </c>
      <c r="BL48" s="24">
        <f t="shared" si="32"/>
        <v>2.4199999999999999E-2</v>
      </c>
      <c r="BM48" s="24">
        <f t="shared" si="33"/>
        <v>2.7699999999999999E-2</v>
      </c>
      <c r="BN48" s="24">
        <f t="shared" si="34"/>
        <v>0.72550000000000003</v>
      </c>
      <c r="BO48" s="24">
        <f t="shared" si="35"/>
        <v>0.31209999999999999</v>
      </c>
      <c r="BP48" s="24">
        <f t="shared" si="36"/>
        <v>0</v>
      </c>
      <c r="BQ48" s="24">
        <f t="shared" si="37"/>
        <v>8.6999999999999994E-2</v>
      </c>
      <c r="BR48" s="24">
        <f t="shared" si="38"/>
        <v>0.46029999999999999</v>
      </c>
      <c r="BS48" s="24">
        <f t="shared" si="39"/>
        <v>0</v>
      </c>
      <c r="BT48" s="24">
        <f t="shared" si="40"/>
        <v>9.7699999999999995E-2</v>
      </c>
      <c r="BU48" s="24">
        <f t="shared" si="41"/>
        <v>0.25119999999999998</v>
      </c>
      <c r="BV48" s="24">
        <f t="shared" si="42"/>
        <v>0</v>
      </c>
      <c r="BW48" s="24">
        <f t="shared" si="43"/>
        <v>0</v>
      </c>
      <c r="BX48" s="24"/>
      <c r="BY48" s="24"/>
      <c r="BZ48" s="24"/>
      <c r="CA48" s="25">
        <f t="shared" si="44"/>
        <v>6.9973999999999998</v>
      </c>
      <c r="CB48" s="25">
        <f t="shared" si="45"/>
        <v>6.9973999999999998</v>
      </c>
      <c r="CC48" s="26">
        <f t="shared" si="46"/>
        <v>6.8438999999999997</v>
      </c>
      <c r="CD48" s="26">
        <f t="shared" si="47"/>
        <v>6.8438999999999997</v>
      </c>
      <c r="CE48" s="26">
        <f t="shared" si="48"/>
        <v>6.8</v>
      </c>
      <c r="CF48" s="26">
        <f t="shared" si="49"/>
        <v>6.8</v>
      </c>
      <c r="CG48" s="26">
        <f t="shared" si="50"/>
        <v>9.1980000000000004</v>
      </c>
      <c r="CH48" s="13"/>
      <c r="CI48" s="13"/>
    </row>
    <row r="49" spans="2:87" x14ac:dyDescent="0.2">
      <c r="B49" s="11">
        <f t="shared" si="51"/>
        <v>45</v>
      </c>
      <c r="C49" s="3" t="s">
        <v>70</v>
      </c>
      <c r="D49" s="3" t="s">
        <v>73</v>
      </c>
      <c r="E49" s="10">
        <v>1.2709554426509599</v>
      </c>
      <c r="F49" s="10">
        <v>0.77787408839530592</v>
      </c>
      <c r="G49" s="10"/>
      <c r="H49" s="10">
        <v>0</v>
      </c>
      <c r="I49" s="10">
        <v>0</v>
      </c>
      <c r="J49" s="10">
        <v>0</v>
      </c>
      <c r="K49" s="10">
        <v>0.53774988534688195</v>
      </c>
      <c r="L49" s="10">
        <v>3.1800000000000002E-2</v>
      </c>
      <c r="M49" s="10">
        <v>3.6499999999999998E-2</v>
      </c>
      <c r="N49" s="10">
        <v>0.30880000000000002</v>
      </c>
      <c r="O49" s="10">
        <v>0.15782058360685222</v>
      </c>
      <c r="P49" s="10">
        <v>0.98829999999999996</v>
      </c>
      <c r="Q49" s="10">
        <v>2.7400000000000001E-2</v>
      </c>
      <c r="R49" s="10">
        <v>0.14849999999999999</v>
      </c>
      <c r="S49" s="10">
        <v>0</v>
      </c>
      <c r="T49" s="10">
        <v>8.1000000000000003E-2</v>
      </c>
      <c r="U49" s="10"/>
      <c r="V49" s="10">
        <v>0</v>
      </c>
      <c r="W49" s="10"/>
      <c r="X49" s="10">
        <v>4.3667000000000016</v>
      </c>
      <c r="Y49" s="10">
        <v>5.8688448000000024</v>
      </c>
      <c r="Z49" s="10">
        <v>5.87</v>
      </c>
      <c r="AA49" s="10">
        <v>5.87</v>
      </c>
      <c r="AB49" s="10">
        <f t="shared" si="4"/>
        <v>5.8688448000000024</v>
      </c>
      <c r="AC49" s="10"/>
      <c r="AD49" s="10">
        <f t="shared" si="5"/>
        <v>1.7081641149228903</v>
      </c>
      <c r="AE49" s="10">
        <f t="shared" si="6"/>
        <v>1.0454627748032912</v>
      </c>
      <c r="AF49" s="10"/>
      <c r="AG49" s="10">
        <v>0</v>
      </c>
      <c r="AH49" s="10">
        <f t="shared" si="7"/>
        <v>0</v>
      </c>
      <c r="AI49" s="10">
        <f t="shared" si="8"/>
        <v>0</v>
      </c>
      <c r="AJ49" s="10">
        <f t="shared" si="9"/>
        <v>0.72273584590620932</v>
      </c>
      <c r="AK49" s="10">
        <f t="shared" si="10"/>
        <v>4.2739200000000012E-2</v>
      </c>
      <c r="AL49" s="10">
        <f t="shared" si="11"/>
        <v>4.9055999999999995E-2</v>
      </c>
      <c r="AM49" s="10">
        <f t="shared" si="12"/>
        <v>0.44467200000000001</v>
      </c>
      <c r="AN49" s="10">
        <f t="shared" si="13"/>
        <v>0.2121108643676094</v>
      </c>
      <c r="AO49" s="10">
        <f t="shared" si="14"/>
        <v>1.3282752</v>
      </c>
      <c r="AP49" s="10">
        <f t="shared" si="15"/>
        <v>3.68256E-2</v>
      </c>
      <c r="AQ49" s="10">
        <f t="shared" si="16"/>
        <v>0.19958399999999998</v>
      </c>
      <c r="AR49" s="10">
        <v>0</v>
      </c>
      <c r="AS49" s="10">
        <f t="shared" si="17"/>
        <v>0.108864</v>
      </c>
      <c r="AT49" s="10">
        <f t="shared" si="18"/>
        <v>0.27993288960000001</v>
      </c>
      <c r="AU49" s="10">
        <f t="shared" si="19"/>
        <v>0</v>
      </c>
      <c r="AV49" s="10">
        <f t="shared" si="20"/>
        <v>0</v>
      </c>
      <c r="AW49" s="10">
        <f t="shared" si="21"/>
        <v>6.0695584896000012</v>
      </c>
      <c r="AX49" s="10">
        <f t="shared" si="22"/>
        <v>6.0695584896000012</v>
      </c>
      <c r="AY49" s="10">
        <v>5.8688448000000024</v>
      </c>
      <c r="AZ49" s="10">
        <f t="shared" si="23"/>
        <v>-0.2007136895999988</v>
      </c>
      <c r="BA49" s="10">
        <v>5.87</v>
      </c>
      <c r="BB49" s="10">
        <v>5.87</v>
      </c>
      <c r="BC49" s="10">
        <f t="shared" si="24"/>
        <v>7.9275700224000012</v>
      </c>
      <c r="BD49" s="9"/>
      <c r="BE49" s="24">
        <f t="shared" si="25"/>
        <v>1.7081999999999999</v>
      </c>
      <c r="BF49" s="24">
        <f t="shared" si="26"/>
        <v>1.0455000000000001</v>
      </c>
      <c r="BG49" s="24">
        <f t="shared" si="27"/>
        <v>0</v>
      </c>
      <c r="BH49" s="24">
        <f t="shared" si="28"/>
        <v>0</v>
      </c>
      <c r="BI49" s="24">
        <f t="shared" si="29"/>
        <v>0</v>
      </c>
      <c r="BJ49" s="24">
        <f t="shared" si="30"/>
        <v>0</v>
      </c>
      <c r="BK49" s="24">
        <f t="shared" si="31"/>
        <v>0.72270000000000001</v>
      </c>
      <c r="BL49" s="24">
        <f t="shared" si="32"/>
        <v>4.2700000000000002E-2</v>
      </c>
      <c r="BM49" s="24">
        <f t="shared" si="33"/>
        <v>4.9099999999999998E-2</v>
      </c>
      <c r="BN49" s="24">
        <f t="shared" si="34"/>
        <v>0.44469999999999998</v>
      </c>
      <c r="BO49" s="24">
        <f t="shared" si="35"/>
        <v>0.21210000000000001</v>
      </c>
      <c r="BP49" s="24">
        <f t="shared" si="36"/>
        <v>1.3283</v>
      </c>
      <c r="BQ49" s="24">
        <f t="shared" si="37"/>
        <v>3.6799999999999999E-2</v>
      </c>
      <c r="BR49" s="24">
        <f t="shared" si="38"/>
        <v>0.1996</v>
      </c>
      <c r="BS49" s="24">
        <f t="shared" si="39"/>
        <v>0</v>
      </c>
      <c r="BT49" s="24">
        <f t="shared" si="40"/>
        <v>0.1089</v>
      </c>
      <c r="BU49" s="24">
        <f t="shared" si="41"/>
        <v>0.27989999999999998</v>
      </c>
      <c r="BV49" s="24">
        <f t="shared" si="42"/>
        <v>0</v>
      </c>
      <c r="BW49" s="24">
        <f t="shared" si="43"/>
        <v>0</v>
      </c>
      <c r="BX49" s="24"/>
      <c r="BY49" s="24"/>
      <c r="BZ49" s="24"/>
      <c r="CA49" s="25">
        <f t="shared" si="44"/>
        <v>6.0696000000000003</v>
      </c>
      <c r="CB49" s="25">
        <f t="shared" si="45"/>
        <v>6.0696000000000003</v>
      </c>
      <c r="CC49" s="26">
        <f t="shared" si="46"/>
        <v>5.898600000000001</v>
      </c>
      <c r="CD49" s="26">
        <f t="shared" si="47"/>
        <v>5.898600000000001</v>
      </c>
      <c r="CE49" s="26">
        <f t="shared" si="48"/>
        <v>5.87</v>
      </c>
      <c r="CF49" s="26">
        <f t="shared" si="49"/>
        <v>5.87</v>
      </c>
      <c r="CG49" s="26">
        <f t="shared" si="50"/>
        <v>7.9279999999999999</v>
      </c>
      <c r="CH49" s="13"/>
      <c r="CI49" s="13"/>
    </row>
    <row r="50" spans="2:87" x14ac:dyDescent="0.2">
      <c r="B50" s="11">
        <f t="shared" si="51"/>
        <v>46</v>
      </c>
      <c r="C50" s="3" t="s">
        <v>70</v>
      </c>
      <c r="D50" s="3" t="s">
        <v>74</v>
      </c>
      <c r="E50" s="10">
        <v>0.73577393424511417</v>
      </c>
      <c r="F50" s="10">
        <v>0.8522572288468131</v>
      </c>
      <c r="G50" s="10"/>
      <c r="H50" s="10">
        <v>0</v>
      </c>
      <c r="I50" s="10">
        <v>0.55389999999999995</v>
      </c>
      <c r="J50" s="10">
        <v>0</v>
      </c>
      <c r="K50" s="10">
        <v>1.197555716408244</v>
      </c>
      <c r="L50" s="10">
        <v>2E-3</v>
      </c>
      <c r="M50" s="10">
        <v>2.0999999999999999E-3</v>
      </c>
      <c r="N50" s="10">
        <v>0.12230000000000001</v>
      </c>
      <c r="O50" s="10">
        <v>0.4194131204998286</v>
      </c>
      <c r="P50" s="10">
        <v>0.12590000000000001</v>
      </c>
      <c r="Q50" s="10">
        <v>0</v>
      </c>
      <c r="R50" s="10">
        <v>8.6999999999999994E-2</v>
      </c>
      <c r="S50" s="10">
        <v>0</v>
      </c>
      <c r="T50" s="10">
        <v>0.55310000000000004</v>
      </c>
      <c r="U50" s="10"/>
      <c r="V50" s="10">
        <v>0.29770000000000002</v>
      </c>
      <c r="W50" s="10"/>
      <c r="X50" s="10">
        <v>4.948999999999999</v>
      </c>
      <c r="Y50" s="10">
        <v>6.6514559999999987</v>
      </c>
      <c r="Z50" s="10">
        <v>6.65</v>
      </c>
      <c r="AA50" s="10">
        <v>5.51</v>
      </c>
      <c r="AB50" s="10">
        <f t="shared" si="4"/>
        <v>5.5069056000000005</v>
      </c>
      <c r="AC50" s="10"/>
      <c r="AD50" s="10">
        <f t="shared" si="5"/>
        <v>0.98888016762543351</v>
      </c>
      <c r="AE50" s="10">
        <f t="shared" si="6"/>
        <v>1.1454337155701169</v>
      </c>
      <c r="AF50" s="10"/>
      <c r="AG50" s="10">
        <v>0</v>
      </c>
      <c r="AH50" s="10">
        <f t="shared" si="7"/>
        <v>0.74444160000000004</v>
      </c>
      <c r="AI50" s="10">
        <f t="shared" si="8"/>
        <v>0</v>
      </c>
      <c r="AJ50" s="10">
        <f t="shared" si="9"/>
        <v>1.6095148828526802</v>
      </c>
      <c r="AK50" s="10">
        <f t="shared" si="10"/>
        <v>2.6880000000000003E-3</v>
      </c>
      <c r="AL50" s="10">
        <f t="shared" si="11"/>
        <v>2.8223999999999996E-3</v>
      </c>
      <c r="AM50" s="10">
        <f t="shared" si="12"/>
        <v>0.17611199999999999</v>
      </c>
      <c r="AN50" s="10">
        <f t="shared" si="13"/>
        <v>0.56369123395176968</v>
      </c>
      <c r="AO50" s="10">
        <f t="shared" si="14"/>
        <v>0.16920960000000002</v>
      </c>
      <c r="AP50" s="10">
        <f t="shared" si="15"/>
        <v>0</v>
      </c>
      <c r="AQ50" s="10">
        <f t="shared" si="16"/>
        <v>0.11692799999999999</v>
      </c>
      <c r="AR50" s="10">
        <v>0</v>
      </c>
      <c r="AS50" s="10">
        <f t="shared" si="17"/>
        <v>0.74336640000000009</v>
      </c>
      <c r="AT50" s="10">
        <f t="shared" si="18"/>
        <v>1.9114923609600003</v>
      </c>
      <c r="AU50" s="10">
        <f t="shared" si="19"/>
        <v>0.40010880000000004</v>
      </c>
      <c r="AV50" s="10">
        <f t="shared" si="20"/>
        <v>1.0288397683200001</v>
      </c>
      <c r="AW50" s="10">
        <f t="shared" si="21"/>
        <v>8.4600537292800002</v>
      </c>
      <c r="AX50" s="10">
        <f t="shared" si="22"/>
        <v>8.4600537292800002</v>
      </c>
      <c r="AY50" s="10">
        <v>6.6514559999999987</v>
      </c>
      <c r="AZ50" s="10">
        <f t="shared" si="23"/>
        <v>-1.8085977292800015</v>
      </c>
      <c r="BA50" s="10">
        <v>6.65</v>
      </c>
      <c r="BB50" s="10">
        <v>5.51</v>
      </c>
      <c r="BC50" s="10">
        <f t="shared" si="24"/>
        <v>7.4170607616000002</v>
      </c>
      <c r="BD50" s="9"/>
      <c r="BE50" s="24">
        <f t="shared" si="25"/>
        <v>0.9889</v>
      </c>
      <c r="BF50" s="24">
        <f t="shared" si="26"/>
        <v>1.1454</v>
      </c>
      <c r="BG50" s="24">
        <f t="shared" si="27"/>
        <v>0</v>
      </c>
      <c r="BH50" s="24">
        <f t="shared" si="28"/>
        <v>0</v>
      </c>
      <c r="BI50" s="24">
        <f t="shared" si="29"/>
        <v>0.74439999999999995</v>
      </c>
      <c r="BJ50" s="24">
        <f t="shared" si="30"/>
        <v>0</v>
      </c>
      <c r="BK50" s="24">
        <f t="shared" si="31"/>
        <v>1.6094999999999999</v>
      </c>
      <c r="BL50" s="24">
        <f t="shared" si="32"/>
        <v>2.7000000000000001E-3</v>
      </c>
      <c r="BM50" s="24">
        <f t="shared" si="33"/>
        <v>2.8E-3</v>
      </c>
      <c r="BN50" s="24">
        <f t="shared" si="34"/>
        <v>0.17610000000000001</v>
      </c>
      <c r="BO50" s="24">
        <f t="shared" si="35"/>
        <v>0.56369999999999998</v>
      </c>
      <c r="BP50" s="24">
        <f t="shared" si="36"/>
        <v>0.16919999999999999</v>
      </c>
      <c r="BQ50" s="24">
        <f t="shared" si="37"/>
        <v>0</v>
      </c>
      <c r="BR50" s="24">
        <f t="shared" si="38"/>
        <v>0.1169</v>
      </c>
      <c r="BS50" s="24">
        <f t="shared" si="39"/>
        <v>0</v>
      </c>
      <c r="BT50" s="24">
        <f t="shared" si="40"/>
        <v>0.74339999999999995</v>
      </c>
      <c r="BU50" s="24">
        <f t="shared" si="41"/>
        <v>1.9115</v>
      </c>
      <c r="BV50" s="24">
        <f t="shared" si="42"/>
        <v>0.40010000000000001</v>
      </c>
      <c r="BW50" s="24">
        <f t="shared" si="43"/>
        <v>1.0287999999999999</v>
      </c>
      <c r="BX50" s="24"/>
      <c r="BY50" s="24"/>
      <c r="BZ50" s="24"/>
      <c r="CA50" s="25">
        <f t="shared" si="44"/>
        <v>8.4598999999999993</v>
      </c>
      <c r="CB50" s="25">
        <f t="shared" si="45"/>
        <v>6.686700000000001</v>
      </c>
      <c r="CC50" s="26">
        <f t="shared" si="46"/>
        <v>6.6630999999999991</v>
      </c>
      <c r="CD50" s="26">
        <f t="shared" si="47"/>
        <v>5.5186000000000011</v>
      </c>
      <c r="CE50" s="26">
        <f t="shared" si="48"/>
        <v>6.65</v>
      </c>
      <c r="CF50" s="26">
        <f t="shared" si="49"/>
        <v>5.51</v>
      </c>
      <c r="CG50" s="26">
        <f t="shared" si="50"/>
        <v>7.4169999999999998</v>
      </c>
      <c r="CH50" s="13"/>
      <c r="CI50" s="13"/>
    </row>
    <row r="51" spans="2:87" x14ac:dyDescent="0.2">
      <c r="B51" s="11">
        <f t="shared" si="51"/>
        <v>47</v>
      </c>
      <c r="C51" s="3" t="s">
        <v>70</v>
      </c>
      <c r="D51" s="3" t="s">
        <v>75</v>
      </c>
      <c r="E51" s="10">
        <v>0.85655536074533245</v>
      </c>
      <c r="F51" s="10">
        <v>0.84901611708175917</v>
      </c>
      <c r="G51" s="10"/>
      <c r="H51" s="10">
        <v>0</v>
      </c>
      <c r="I51" s="10">
        <v>0.5585</v>
      </c>
      <c r="J51" s="10">
        <v>0</v>
      </c>
      <c r="K51" s="10">
        <v>1.2160070425118292</v>
      </c>
      <c r="L51" s="10">
        <v>8.9999999999999998E-4</v>
      </c>
      <c r="M51" s="10">
        <v>8.9999999999999998E-4</v>
      </c>
      <c r="N51" s="10">
        <v>0.12230000000000001</v>
      </c>
      <c r="O51" s="10">
        <v>0.39362147966107908</v>
      </c>
      <c r="P51" s="10">
        <v>0.15429999999999999</v>
      </c>
      <c r="Q51" s="10">
        <v>0</v>
      </c>
      <c r="R51" s="10">
        <v>0.1016</v>
      </c>
      <c r="S51" s="10">
        <v>0</v>
      </c>
      <c r="T51" s="10">
        <v>0.53469999999999995</v>
      </c>
      <c r="U51" s="10"/>
      <c r="V51" s="10">
        <v>0.308</v>
      </c>
      <c r="W51" s="10"/>
      <c r="X51" s="10">
        <v>5.0964000000000009</v>
      </c>
      <c r="Y51" s="10">
        <v>6.8495616000000021</v>
      </c>
      <c r="Z51" s="10">
        <v>6.85</v>
      </c>
      <c r="AA51" s="10">
        <v>5.69</v>
      </c>
      <c r="AB51" s="10">
        <f t="shared" si="4"/>
        <v>5.684985600000001</v>
      </c>
      <c r="AC51" s="10"/>
      <c r="AD51" s="10">
        <f t="shared" si="5"/>
        <v>1.1512104048417269</v>
      </c>
      <c r="AE51" s="10">
        <f t="shared" si="6"/>
        <v>1.1410776613578844</v>
      </c>
      <c r="AF51" s="10"/>
      <c r="AG51" s="10">
        <v>0</v>
      </c>
      <c r="AH51" s="10">
        <f t="shared" si="7"/>
        <v>0.75062400000000007</v>
      </c>
      <c r="AI51" s="10">
        <f t="shared" si="8"/>
        <v>0</v>
      </c>
      <c r="AJ51" s="10">
        <f t="shared" si="9"/>
        <v>1.6343134651358986</v>
      </c>
      <c r="AK51" s="10">
        <f t="shared" si="10"/>
        <v>1.2095999999999999E-3</v>
      </c>
      <c r="AL51" s="10">
        <f t="shared" si="11"/>
        <v>1.2095999999999999E-3</v>
      </c>
      <c r="AM51" s="10">
        <f t="shared" si="12"/>
        <v>0.17611199999999999</v>
      </c>
      <c r="AN51" s="10">
        <f t="shared" si="13"/>
        <v>0.52902726866449035</v>
      </c>
      <c r="AO51" s="10">
        <f t="shared" si="14"/>
        <v>0.20737919999999999</v>
      </c>
      <c r="AP51" s="10">
        <f t="shared" si="15"/>
        <v>0</v>
      </c>
      <c r="AQ51" s="10">
        <f t="shared" si="16"/>
        <v>0.13655039999999999</v>
      </c>
      <c r="AR51" s="10">
        <v>0</v>
      </c>
      <c r="AS51" s="10">
        <f t="shared" si="17"/>
        <v>0.71863679999999996</v>
      </c>
      <c r="AT51" s="10">
        <f t="shared" si="18"/>
        <v>1.8479026675200001</v>
      </c>
      <c r="AU51" s="10">
        <f t="shared" si="19"/>
        <v>0.41395200000000004</v>
      </c>
      <c r="AV51" s="10">
        <f t="shared" si="20"/>
        <v>1.0644361728000002</v>
      </c>
      <c r="AW51" s="10">
        <f t="shared" si="21"/>
        <v>8.6410524403199993</v>
      </c>
      <c r="AX51" s="10">
        <f t="shared" si="22"/>
        <v>8.6410524403200011</v>
      </c>
      <c r="AY51" s="10">
        <v>6.8495616000000021</v>
      </c>
      <c r="AZ51" s="10">
        <f t="shared" si="23"/>
        <v>-1.7914908403199972</v>
      </c>
      <c r="BA51" s="10">
        <v>6.85</v>
      </c>
      <c r="BB51" s="10">
        <v>5.69</v>
      </c>
      <c r="BC51" s="10">
        <f t="shared" si="24"/>
        <v>7.6564002815999999</v>
      </c>
      <c r="BD51" s="9"/>
      <c r="BE51" s="24">
        <f t="shared" si="25"/>
        <v>1.1512</v>
      </c>
      <c r="BF51" s="24">
        <f t="shared" si="26"/>
        <v>1.1411</v>
      </c>
      <c r="BG51" s="24">
        <f t="shared" si="27"/>
        <v>0</v>
      </c>
      <c r="BH51" s="24">
        <f t="shared" si="28"/>
        <v>0</v>
      </c>
      <c r="BI51" s="24">
        <f t="shared" si="29"/>
        <v>0.75060000000000004</v>
      </c>
      <c r="BJ51" s="24">
        <f t="shared" si="30"/>
        <v>0</v>
      </c>
      <c r="BK51" s="24">
        <f t="shared" si="31"/>
        <v>1.6343000000000001</v>
      </c>
      <c r="BL51" s="24">
        <f t="shared" si="32"/>
        <v>1.1999999999999999E-3</v>
      </c>
      <c r="BM51" s="24">
        <f t="shared" si="33"/>
        <v>1.1999999999999999E-3</v>
      </c>
      <c r="BN51" s="24">
        <f t="shared" si="34"/>
        <v>0.17610000000000001</v>
      </c>
      <c r="BO51" s="24">
        <f t="shared" si="35"/>
        <v>0.52900000000000003</v>
      </c>
      <c r="BP51" s="24">
        <f t="shared" si="36"/>
        <v>0.2074</v>
      </c>
      <c r="BQ51" s="24">
        <f t="shared" si="37"/>
        <v>0</v>
      </c>
      <c r="BR51" s="24">
        <f t="shared" si="38"/>
        <v>0.1366</v>
      </c>
      <c r="BS51" s="24">
        <f t="shared" si="39"/>
        <v>0</v>
      </c>
      <c r="BT51" s="24">
        <f t="shared" si="40"/>
        <v>0.71860000000000002</v>
      </c>
      <c r="BU51" s="24">
        <f t="shared" si="41"/>
        <v>1.8479000000000001</v>
      </c>
      <c r="BV51" s="24">
        <f t="shared" si="42"/>
        <v>0.41399999999999998</v>
      </c>
      <c r="BW51" s="24">
        <f t="shared" si="43"/>
        <v>1.0644</v>
      </c>
      <c r="BX51" s="24"/>
      <c r="BY51" s="24"/>
      <c r="BZ51" s="24"/>
      <c r="CA51" s="25">
        <f t="shared" si="44"/>
        <v>8.6409999999999982</v>
      </c>
      <c r="CB51" s="25">
        <f t="shared" si="45"/>
        <v>6.8259999999999996</v>
      </c>
      <c r="CC51" s="26">
        <f t="shared" si="46"/>
        <v>6.8612999999999982</v>
      </c>
      <c r="CD51" s="26">
        <f t="shared" si="47"/>
        <v>5.6966999999999999</v>
      </c>
      <c r="CE51" s="26">
        <f t="shared" si="48"/>
        <v>6.85</v>
      </c>
      <c r="CF51" s="26">
        <f t="shared" si="49"/>
        <v>5.69</v>
      </c>
      <c r="CG51" s="26">
        <f t="shared" si="50"/>
        <v>7.6559999999999997</v>
      </c>
      <c r="CH51" s="13"/>
      <c r="CI51" s="13"/>
    </row>
    <row r="52" spans="2:87" x14ac:dyDescent="0.2">
      <c r="B52" s="11">
        <f t="shared" si="51"/>
        <v>48</v>
      </c>
      <c r="C52" s="3" t="s">
        <v>70</v>
      </c>
      <c r="D52" s="3" t="s">
        <v>76</v>
      </c>
      <c r="E52" s="10">
        <v>2.5095977860638548</v>
      </c>
      <c r="F52" s="10">
        <v>0.86323462770915871</v>
      </c>
      <c r="G52" s="10"/>
      <c r="H52" s="10">
        <v>0</v>
      </c>
      <c r="I52" s="10">
        <v>0</v>
      </c>
      <c r="J52" s="10">
        <v>0</v>
      </c>
      <c r="K52" s="10">
        <v>0.51367002446982057</v>
      </c>
      <c r="L52" s="10">
        <v>9.5999999999999992E-3</v>
      </c>
      <c r="M52" s="10">
        <v>1.0999999999999999E-2</v>
      </c>
      <c r="N52" s="10">
        <v>0.31309999999999999</v>
      </c>
      <c r="O52" s="10">
        <v>0.16339756175716619</v>
      </c>
      <c r="P52" s="10">
        <v>0.12909999999999999</v>
      </c>
      <c r="Q52" s="10">
        <v>4.0899999999999999E-2</v>
      </c>
      <c r="R52" s="10">
        <v>0.30690000000000001</v>
      </c>
      <c r="S52" s="10">
        <v>0</v>
      </c>
      <c r="T52" s="10">
        <v>2.8199999999999999E-2</v>
      </c>
      <c r="U52" s="10"/>
      <c r="V52" s="10">
        <v>0</v>
      </c>
      <c r="W52" s="10"/>
      <c r="X52" s="10">
        <v>4.8887</v>
      </c>
      <c r="Y52" s="10">
        <v>6.5704128000000006</v>
      </c>
      <c r="Z52" s="10">
        <v>6.57</v>
      </c>
      <c r="AA52" s="10">
        <v>6.57</v>
      </c>
      <c r="AB52" s="10">
        <f t="shared" si="4"/>
        <v>6.5704128000000006</v>
      </c>
      <c r="AC52" s="10"/>
      <c r="AD52" s="10">
        <f t="shared" si="5"/>
        <v>3.3728994244698209</v>
      </c>
      <c r="AE52" s="10">
        <f t="shared" si="6"/>
        <v>1.1601873396411093</v>
      </c>
      <c r="AF52" s="10"/>
      <c r="AG52" s="10">
        <v>0</v>
      </c>
      <c r="AH52" s="10">
        <f t="shared" si="7"/>
        <v>0</v>
      </c>
      <c r="AI52" s="10">
        <f t="shared" si="8"/>
        <v>0</v>
      </c>
      <c r="AJ52" s="10">
        <f t="shared" si="9"/>
        <v>0.69037251288743884</v>
      </c>
      <c r="AK52" s="10">
        <f t="shared" si="10"/>
        <v>1.29024E-2</v>
      </c>
      <c r="AL52" s="10">
        <f t="shared" si="11"/>
        <v>1.4784E-2</v>
      </c>
      <c r="AM52" s="10">
        <f t="shared" si="12"/>
        <v>0.45086399999999999</v>
      </c>
      <c r="AN52" s="10">
        <f t="shared" si="13"/>
        <v>0.21960632300163138</v>
      </c>
      <c r="AO52" s="10">
        <f t="shared" si="14"/>
        <v>0.17351039999999998</v>
      </c>
      <c r="AP52" s="10">
        <f t="shared" si="15"/>
        <v>5.49696E-2</v>
      </c>
      <c r="AQ52" s="10">
        <f t="shared" si="16"/>
        <v>0.41247360000000005</v>
      </c>
      <c r="AR52" s="10">
        <v>0</v>
      </c>
      <c r="AS52" s="10">
        <f t="shared" si="17"/>
        <v>3.7900799999999998E-2</v>
      </c>
      <c r="AT52" s="10">
        <f t="shared" si="18"/>
        <v>9.7458117120000007E-2</v>
      </c>
      <c r="AU52" s="10">
        <f t="shared" si="19"/>
        <v>0</v>
      </c>
      <c r="AV52" s="10">
        <f t="shared" si="20"/>
        <v>0</v>
      </c>
      <c r="AW52" s="10">
        <f t="shared" si="21"/>
        <v>6.6600277171200002</v>
      </c>
      <c r="AX52" s="10">
        <f t="shared" si="22"/>
        <v>6.6600277171200002</v>
      </c>
      <c r="AY52" s="10">
        <v>6.5704128000000006</v>
      </c>
      <c r="AZ52" s="10">
        <f t="shared" si="23"/>
        <v>-8.9614917119999582E-2</v>
      </c>
      <c r="BA52" s="10">
        <v>6.57</v>
      </c>
      <c r="BB52" s="10">
        <v>6.57</v>
      </c>
      <c r="BC52" s="10">
        <f t="shared" si="24"/>
        <v>8.8710322175999998</v>
      </c>
      <c r="BD52" s="9"/>
      <c r="BE52" s="24">
        <f t="shared" si="25"/>
        <v>3.3729</v>
      </c>
      <c r="BF52" s="24">
        <f t="shared" si="26"/>
        <v>1.1601999999999999</v>
      </c>
      <c r="BG52" s="24">
        <f t="shared" si="27"/>
        <v>0</v>
      </c>
      <c r="BH52" s="24">
        <f t="shared" si="28"/>
        <v>0</v>
      </c>
      <c r="BI52" s="24">
        <f t="shared" si="29"/>
        <v>0</v>
      </c>
      <c r="BJ52" s="24">
        <f t="shared" si="30"/>
        <v>0</v>
      </c>
      <c r="BK52" s="24">
        <f t="shared" si="31"/>
        <v>0.69040000000000001</v>
      </c>
      <c r="BL52" s="24">
        <f t="shared" si="32"/>
        <v>1.29E-2</v>
      </c>
      <c r="BM52" s="24">
        <f t="shared" si="33"/>
        <v>1.4800000000000001E-2</v>
      </c>
      <c r="BN52" s="24">
        <f t="shared" si="34"/>
        <v>0.45090000000000002</v>
      </c>
      <c r="BO52" s="24">
        <f t="shared" si="35"/>
        <v>0.21959999999999999</v>
      </c>
      <c r="BP52" s="24">
        <f t="shared" si="36"/>
        <v>0.17349999999999999</v>
      </c>
      <c r="BQ52" s="24">
        <f t="shared" si="37"/>
        <v>5.5E-2</v>
      </c>
      <c r="BR52" s="24">
        <f t="shared" si="38"/>
        <v>0.41249999999999998</v>
      </c>
      <c r="BS52" s="24">
        <f t="shared" si="39"/>
        <v>0</v>
      </c>
      <c r="BT52" s="24">
        <f t="shared" si="40"/>
        <v>3.7900000000000003E-2</v>
      </c>
      <c r="BU52" s="24">
        <f t="shared" si="41"/>
        <v>9.7500000000000003E-2</v>
      </c>
      <c r="BV52" s="24">
        <f t="shared" si="42"/>
        <v>0</v>
      </c>
      <c r="BW52" s="24">
        <f t="shared" si="43"/>
        <v>0</v>
      </c>
      <c r="BX52" s="24"/>
      <c r="BY52" s="24"/>
      <c r="BZ52" s="24"/>
      <c r="CA52" s="25">
        <f t="shared" si="44"/>
        <v>6.6601999999999997</v>
      </c>
      <c r="CB52" s="25">
        <f t="shared" si="45"/>
        <v>6.6601999999999997</v>
      </c>
      <c r="CC52" s="26">
        <f t="shared" si="46"/>
        <v>6.6005999999999991</v>
      </c>
      <c r="CD52" s="26">
        <f t="shared" si="47"/>
        <v>6.6005999999999991</v>
      </c>
      <c r="CE52" s="26">
        <f t="shared" si="48"/>
        <v>6.57</v>
      </c>
      <c r="CF52" s="26">
        <f t="shared" si="49"/>
        <v>6.57</v>
      </c>
      <c r="CG52" s="26">
        <f t="shared" si="50"/>
        <v>8.8710000000000004</v>
      </c>
      <c r="CH52" s="13"/>
      <c r="CI52" s="13"/>
    </row>
    <row r="53" spans="2:87" x14ac:dyDescent="0.2">
      <c r="B53" s="11">
        <f t="shared" si="51"/>
        <v>49</v>
      </c>
      <c r="C53" s="3" t="s">
        <v>77</v>
      </c>
      <c r="D53" s="2" t="s">
        <v>78</v>
      </c>
      <c r="E53" s="10">
        <v>2.6229929144425803</v>
      </c>
      <c r="F53" s="10">
        <v>0.44671865792283055</v>
      </c>
      <c r="G53" s="10"/>
      <c r="H53" s="10">
        <v>0</v>
      </c>
      <c r="I53" s="10">
        <v>0</v>
      </c>
      <c r="J53" s="10">
        <v>0</v>
      </c>
      <c r="K53" s="10">
        <v>0.58835213969803268</v>
      </c>
      <c r="L53" s="10">
        <v>1.9699999999999999E-2</v>
      </c>
      <c r="M53" s="10">
        <v>2.2599999999999999E-2</v>
      </c>
      <c r="N53" s="10">
        <v>0.59789999999999999</v>
      </c>
      <c r="O53" s="10">
        <v>0.3832362879365564</v>
      </c>
      <c r="P53" s="10">
        <v>6.1199999999999997E-2</v>
      </c>
      <c r="Q53" s="10">
        <v>0</v>
      </c>
      <c r="R53" s="10">
        <v>0.30649999999999999</v>
      </c>
      <c r="S53" s="10">
        <v>0</v>
      </c>
      <c r="T53" s="10">
        <v>6.0299999999999999E-2</v>
      </c>
      <c r="U53" s="10"/>
      <c r="V53" s="10">
        <v>0</v>
      </c>
      <c r="W53" s="10"/>
      <c r="X53" s="10">
        <v>5.1094999999999997</v>
      </c>
      <c r="Y53" s="10">
        <v>6.8671680000000004</v>
      </c>
      <c r="Z53" s="10">
        <v>6.87</v>
      </c>
      <c r="AA53" s="10">
        <v>6.87</v>
      </c>
      <c r="AB53" s="10">
        <f t="shared" si="4"/>
        <v>6.8671680000000004</v>
      </c>
      <c r="AC53" s="10"/>
      <c r="AD53" s="10">
        <f t="shared" si="5"/>
        <v>3.5253024770108281</v>
      </c>
      <c r="AE53" s="10">
        <f t="shared" si="6"/>
        <v>0.60038987624828433</v>
      </c>
      <c r="AF53" s="10"/>
      <c r="AG53" s="10">
        <v>0</v>
      </c>
      <c r="AH53" s="10">
        <f t="shared" si="7"/>
        <v>0</v>
      </c>
      <c r="AI53" s="10">
        <f t="shared" si="8"/>
        <v>0</v>
      </c>
      <c r="AJ53" s="10">
        <f t="shared" si="9"/>
        <v>0.79074527575415599</v>
      </c>
      <c r="AK53" s="10">
        <f t="shared" si="10"/>
        <v>2.6476799999999998E-2</v>
      </c>
      <c r="AL53" s="10">
        <f t="shared" si="11"/>
        <v>3.0374399999999999E-2</v>
      </c>
      <c r="AM53" s="10">
        <f t="shared" si="12"/>
        <v>0.86097599999999996</v>
      </c>
      <c r="AN53" s="10">
        <f t="shared" si="13"/>
        <v>0.51506957098673178</v>
      </c>
      <c r="AO53" s="10">
        <f t="shared" si="14"/>
        <v>8.2252800000000001E-2</v>
      </c>
      <c r="AP53" s="10">
        <f t="shared" si="15"/>
        <v>0</v>
      </c>
      <c r="AQ53" s="10">
        <f t="shared" si="16"/>
        <v>0.41193600000000002</v>
      </c>
      <c r="AR53" s="10">
        <v>0</v>
      </c>
      <c r="AS53" s="10">
        <f t="shared" si="17"/>
        <v>8.104320000000001E-2</v>
      </c>
      <c r="AT53" s="10">
        <f t="shared" si="18"/>
        <v>0.20839448448000003</v>
      </c>
      <c r="AU53" s="10">
        <f t="shared" si="19"/>
        <v>0</v>
      </c>
      <c r="AV53" s="10">
        <f t="shared" si="20"/>
        <v>0</v>
      </c>
      <c r="AW53" s="10">
        <f t="shared" si="21"/>
        <v>7.0519176844800011</v>
      </c>
      <c r="AX53" s="10">
        <f t="shared" si="22"/>
        <v>7.0519176844800011</v>
      </c>
      <c r="AY53" s="10">
        <v>6.8671680000000004</v>
      </c>
      <c r="AZ53" s="10">
        <f t="shared" si="23"/>
        <v>-0.18474968448000073</v>
      </c>
      <c r="BA53" s="10">
        <v>6.87</v>
      </c>
      <c r="BB53" s="10">
        <v>6.87</v>
      </c>
      <c r="BC53" s="10">
        <f t="shared" si="24"/>
        <v>9.3066172416000015</v>
      </c>
      <c r="BD53" s="9"/>
      <c r="BE53" s="24">
        <f t="shared" si="25"/>
        <v>3.5253000000000001</v>
      </c>
      <c r="BF53" s="24">
        <f t="shared" si="26"/>
        <v>0.60040000000000004</v>
      </c>
      <c r="BG53" s="24">
        <f t="shared" si="27"/>
        <v>0</v>
      </c>
      <c r="BH53" s="24">
        <f t="shared" si="28"/>
        <v>0</v>
      </c>
      <c r="BI53" s="24">
        <f t="shared" si="29"/>
        <v>0</v>
      </c>
      <c r="BJ53" s="24">
        <f t="shared" si="30"/>
        <v>0</v>
      </c>
      <c r="BK53" s="24">
        <f t="shared" si="31"/>
        <v>0.79069999999999996</v>
      </c>
      <c r="BL53" s="24">
        <f t="shared" si="32"/>
        <v>2.6499999999999999E-2</v>
      </c>
      <c r="BM53" s="24">
        <f t="shared" si="33"/>
        <v>3.04E-2</v>
      </c>
      <c r="BN53" s="24">
        <f t="shared" si="34"/>
        <v>0.86099999999999999</v>
      </c>
      <c r="BO53" s="24">
        <f t="shared" si="35"/>
        <v>0.5151</v>
      </c>
      <c r="BP53" s="24">
        <f t="shared" si="36"/>
        <v>8.2299999999999998E-2</v>
      </c>
      <c r="BQ53" s="24">
        <f t="shared" si="37"/>
        <v>0</v>
      </c>
      <c r="BR53" s="24">
        <f t="shared" si="38"/>
        <v>0.41189999999999999</v>
      </c>
      <c r="BS53" s="24">
        <f t="shared" si="39"/>
        <v>0</v>
      </c>
      <c r="BT53" s="24">
        <f t="shared" si="40"/>
        <v>8.1000000000000003E-2</v>
      </c>
      <c r="BU53" s="24">
        <f t="shared" si="41"/>
        <v>0.2084</v>
      </c>
      <c r="BV53" s="24">
        <f t="shared" si="42"/>
        <v>0</v>
      </c>
      <c r="BW53" s="24">
        <f t="shared" si="43"/>
        <v>0</v>
      </c>
      <c r="BX53" s="24"/>
      <c r="BY53" s="24"/>
      <c r="BZ53" s="24"/>
      <c r="CA53" s="25">
        <f t="shared" si="44"/>
        <v>7.0520000000000014</v>
      </c>
      <c r="CB53" s="25">
        <f t="shared" si="45"/>
        <v>7.0520000000000014</v>
      </c>
      <c r="CC53" s="26">
        <f t="shared" si="46"/>
        <v>6.9246000000000016</v>
      </c>
      <c r="CD53" s="26">
        <f t="shared" si="47"/>
        <v>6.9246000000000016</v>
      </c>
      <c r="CE53" s="26">
        <f t="shared" si="48"/>
        <v>6.87</v>
      </c>
      <c r="CF53" s="26">
        <f t="shared" si="49"/>
        <v>6.87</v>
      </c>
      <c r="CG53" s="26">
        <f t="shared" si="50"/>
        <v>9.3070000000000004</v>
      </c>
      <c r="CH53" s="13"/>
      <c r="CI53" s="13"/>
    </row>
    <row r="54" spans="2:87" x14ac:dyDescent="0.2">
      <c r="B54" s="11">
        <f t="shared" si="51"/>
        <v>50</v>
      </c>
      <c r="C54" s="3" t="s">
        <v>77</v>
      </c>
      <c r="D54" s="3" t="s">
        <v>79</v>
      </c>
      <c r="E54" s="10">
        <v>2.9120358514724711</v>
      </c>
      <c r="F54" s="10">
        <v>0.38615877080665811</v>
      </c>
      <c r="G54" s="10"/>
      <c r="H54" s="10">
        <v>0</v>
      </c>
      <c r="I54" s="10">
        <v>0</v>
      </c>
      <c r="J54" s="10">
        <v>0</v>
      </c>
      <c r="K54" s="10">
        <v>0.77393085787451976</v>
      </c>
      <c r="L54" s="10">
        <v>7.4999999999999997E-3</v>
      </c>
      <c r="M54" s="10">
        <v>8.6E-3</v>
      </c>
      <c r="N54" s="10">
        <v>0.10199999999999999</v>
      </c>
      <c r="O54" s="10">
        <v>0.33787451984635086</v>
      </c>
      <c r="P54" s="10">
        <v>0.18629999999999999</v>
      </c>
      <c r="Q54" s="10">
        <v>0</v>
      </c>
      <c r="R54" s="10">
        <v>0.36449999999999999</v>
      </c>
      <c r="S54" s="10">
        <v>0</v>
      </c>
      <c r="T54" s="10">
        <v>4.6899999999999997E-2</v>
      </c>
      <c r="U54" s="10"/>
      <c r="V54" s="10">
        <v>0</v>
      </c>
      <c r="W54" s="10"/>
      <c r="X54" s="10">
        <v>5.1258000000000008</v>
      </c>
      <c r="Y54" s="10">
        <v>6.8890752000000015</v>
      </c>
      <c r="Z54" s="10">
        <v>6.89</v>
      </c>
      <c r="AA54" s="10">
        <v>6.89</v>
      </c>
      <c r="AB54" s="10">
        <f t="shared" si="4"/>
        <v>6.8890752000000015</v>
      </c>
      <c r="AC54" s="10"/>
      <c r="AD54" s="10">
        <f t="shared" si="5"/>
        <v>3.9137761843790013</v>
      </c>
      <c r="AE54" s="10">
        <f t="shared" si="6"/>
        <v>0.51899738796414852</v>
      </c>
      <c r="AF54" s="10"/>
      <c r="AG54" s="10">
        <v>0</v>
      </c>
      <c r="AH54" s="10">
        <f t="shared" si="7"/>
        <v>0</v>
      </c>
      <c r="AI54" s="10">
        <f t="shared" si="8"/>
        <v>0</v>
      </c>
      <c r="AJ54" s="10">
        <f t="shared" si="9"/>
        <v>1.0401630729833546</v>
      </c>
      <c r="AK54" s="10">
        <f t="shared" si="10"/>
        <v>1.008E-2</v>
      </c>
      <c r="AL54" s="10">
        <f t="shared" si="11"/>
        <v>1.1558400000000002E-2</v>
      </c>
      <c r="AM54" s="10">
        <f t="shared" si="12"/>
        <v>0.14687999999999998</v>
      </c>
      <c r="AN54" s="10">
        <f t="shared" si="13"/>
        <v>0.45410335467349561</v>
      </c>
      <c r="AO54" s="10">
        <f t="shared" si="14"/>
        <v>0.25038719999999998</v>
      </c>
      <c r="AP54" s="10">
        <f t="shared" si="15"/>
        <v>0</v>
      </c>
      <c r="AQ54" s="10">
        <f t="shared" si="16"/>
        <v>0.48988800000000005</v>
      </c>
      <c r="AR54" s="10">
        <v>0</v>
      </c>
      <c r="AS54" s="10">
        <f t="shared" si="17"/>
        <v>6.3033600000000009E-2</v>
      </c>
      <c r="AT54" s="10">
        <f t="shared" si="18"/>
        <v>0.16208459904000003</v>
      </c>
      <c r="AU54" s="10">
        <f t="shared" si="19"/>
        <v>0</v>
      </c>
      <c r="AV54" s="10">
        <f t="shared" si="20"/>
        <v>0</v>
      </c>
      <c r="AW54" s="10">
        <f t="shared" si="21"/>
        <v>6.9979181990399999</v>
      </c>
      <c r="AX54" s="10">
        <f t="shared" si="22"/>
        <v>6.9979181990399999</v>
      </c>
      <c r="AY54" s="10">
        <v>6.8890752000000015</v>
      </c>
      <c r="AZ54" s="10">
        <f t="shared" si="23"/>
        <v>-0.10884299903999839</v>
      </c>
      <c r="BA54" s="10">
        <v>6.89</v>
      </c>
      <c r="BB54" s="10">
        <v>6.89</v>
      </c>
      <c r="BC54" s="10">
        <f t="shared" si="24"/>
        <v>9.2720775167999996</v>
      </c>
      <c r="BD54" s="9"/>
      <c r="BE54" s="24">
        <f t="shared" si="25"/>
        <v>3.9138000000000002</v>
      </c>
      <c r="BF54" s="24">
        <f t="shared" si="26"/>
        <v>0.51900000000000002</v>
      </c>
      <c r="BG54" s="24">
        <f t="shared" si="27"/>
        <v>0</v>
      </c>
      <c r="BH54" s="24">
        <f t="shared" si="28"/>
        <v>0</v>
      </c>
      <c r="BI54" s="24">
        <f t="shared" si="29"/>
        <v>0</v>
      </c>
      <c r="BJ54" s="24">
        <f t="shared" si="30"/>
        <v>0</v>
      </c>
      <c r="BK54" s="24">
        <f t="shared" si="31"/>
        <v>1.0402</v>
      </c>
      <c r="BL54" s="24">
        <f t="shared" si="32"/>
        <v>1.01E-2</v>
      </c>
      <c r="BM54" s="24">
        <f t="shared" si="33"/>
        <v>1.1599999999999999E-2</v>
      </c>
      <c r="BN54" s="24">
        <f t="shared" si="34"/>
        <v>0.1469</v>
      </c>
      <c r="BO54" s="24">
        <f t="shared" si="35"/>
        <v>0.4541</v>
      </c>
      <c r="BP54" s="24">
        <f t="shared" si="36"/>
        <v>0.25040000000000001</v>
      </c>
      <c r="BQ54" s="24">
        <f t="shared" si="37"/>
        <v>0</v>
      </c>
      <c r="BR54" s="24">
        <f t="shared" si="38"/>
        <v>0.4899</v>
      </c>
      <c r="BS54" s="24">
        <f t="shared" si="39"/>
        <v>0</v>
      </c>
      <c r="BT54" s="24">
        <f t="shared" si="40"/>
        <v>6.3E-2</v>
      </c>
      <c r="BU54" s="24">
        <f t="shared" si="41"/>
        <v>0.16209999999999999</v>
      </c>
      <c r="BV54" s="24">
        <f t="shared" si="42"/>
        <v>0</v>
      </c>
      <c r="BW54" s="24">
        <f t="shared" si="43"/>
        <v>0</v>
      </c>
      <c r="BX54" s="24"/>
      <c r="BY54" s="24"/>
      <c r="BZ54" s="24"/>
      <c r="CA54" s="25">
        <f t="shared" si="44"/>
        <v>6.9981</v>
      </c>
      <c r="CB54" s="25">
        <f t="shared" si="45"/>
        <v>6.9981</v>
      </c>
      <c r="CC54" s="26">
        <f t="shared" si="46"/>
        <v>6.899</v>
      </c>
      <c r="CD54" s="26">
        <f t="shared" si="47"/>
        <v>6.899</v>
      </c>
      <c r="CE54" s="26">
        <f t="shared" si="48"/>
        <v>6.89</v>
      </c>
      <c r="CF54" s="26">
        <f t="shared" si="49"/>
        <v>6.89</v>
      </c>
      <c r="CG54" s="26">
        <f t="shared" si="50"/>
        <v>9.2720000000000002</v>
      </c>
      <c r="CH54" s="13"/>
      <c r="CI54" s="13"/>
    </row>
    <row r="55" spans="2:87" x14ac:dyDescent="0.2">
      <c r="B55" s="11">
        <f t="shared" si="51"/>
        <v>51</v>
      </c>
      <c r="C55" s="3" t="s">
        <v>77</v>
      </c>
      <c r="D55" s="3" t="s">
        <v>29</v>
      </c>
      <c r="E55" s="10">
        <v>1.6799479227847605</v>
      </c>
      <c r="F55" s="10">
        <v>0.7180500998472924</v>
      </c>
      <c r="G55" s="10"/>
      <c r="H55" s="10">
        <v>0</v>
      </c>
      <c r="I55" s="10">
        <v>0.66359999999999997</v>
      </c>
      <c r="J55" s="10">
        <v>0</v>
      </c>
      <c r="K55" s="10">
        <v>0.54750256470496106</v>
      </c>
      <c r="L55" s="10">
        <v>1.4E-3</v>
      </c>
      <c r="M55" s="10">
        <v>1.1999999999999999E-3</v>
      </c>
      <c r="N55" s="10">
        <v>8.4099999999999994E-2</v>
      </c>
      <c r="O55" s="10">
        <v>0.15899941266298603</v>
      </c>
      <c r="P55" s="10">
        <v>0.2112</v>
      </c>
      <c r="Q55" s="10">
        <v>2.6700000000000002E-2</v>
      </c>
      <c r="R55" s="10">
        <v>0.19950000000000001</v>
      </c>
      <c r="S55" s="10">
        <v>0</v>
      </c>
      <c r="T55" s="10">
        <v>0.2074</v>
      </c>
      <c r="U55" s="10"/>
      <c r="V55" s="10">
        <v>0.19089999999999999</v>
      </c>
      <c r="W55" s="10"/>
      <c r="X55" s="10">
        <v>4.6904999999999992</v>
      </c>
      <c r="Y55" s="10">
        <v>6.3040319999999994</v>
      </c>
      <c r="Z55" s="10">
        <v>6.3</v>
      </c>
      <c r="AA55" s="10">
        <v>5.16</v>
      </c>
      <c r="AB55" s="10">
        <f t="shared" si="4"/>
        <v>5.1555839999999993</v>
      </c>
      <c r="AC55" s="10"/>
      <c r="AD55" s="10">
        <f t="shared" si="5"/>
        <v>2.257850008222718</v>
      </c>
      <c r="AE55" s="10">
        <f t="shared" si="6"/>
        <v>0.96505933419476109</v>
      </c>
      <c r="AF55" s="10"/>
      <c r="AG55" s="10">
        <v>0</v>
      </c>
      <c r="AH55" s="10">
        <f t="shared" si="7"/>
        <v>0.89187839999999996</v>
      </c>
      <c r="AI55" s="10">
        <f t="shared" si="8"/>
        <v>0</v>
      </c>
      <c r="AJ55" s="10">
        <f t="shared" si="9"/>
        <v>0.73584344696346771</v>
      </c>
      <c r="AK55" s="10">
        <f t="shared" si="10"/>
        <v>1.8816000000000002E-3</v>
      </c>
      <c r="AL55" s="10">
        <f t="shared" si="11"/>
        <v>1.6128E-3</v>
      </c>
      <c r="AM55" s="10">
        <f t="shared" si="12"/>
        <v>0.12110399999999999</v>
      </c>
      <c r="AN55" s="10">
        <f t="shared" si="13"/>
        <v>0.21369521061905325</v>
      </c>
      <c r="AO55" s="10">
        <f t="shared" si="14"/>
        <v>0.28385280000000002</v>
      </c>
      <c r="AP55" s="10">
        <f t="shared" si="15"/>
        <v>3.5884800000000001E-2</v>
      </c>
      <c r="AQ55" s="10">
        <f t="shared" si="16"/>
        <v>0.26812800000000003</v>
      </c>
      <c r="AR55" s="10">
        <v>0</v>
      </c>
      <c r="AS55" s="10">
        <f t="shared" si="17"/>
        <v>0.27874560000000004</v>
      </c>
      <c r="AT55" s="10">
        <f t="shared" si="18"/>
        <v>0.7167664358400001</v>
      </c>
      <c r="AU55" s="10">
        <f t="shared" si="19"/>
        <v>0.25656960000000001</v>
      </c>
      <c r="AV55" s="10">
        <f t="shared" si="20"/>
        <v>0.65974306944000005</v>
      </c>
      <c r="AW55" s="10">
        <f t="shared" si="21"/>
        <v>7.1532999052799999</v>
      </c>
      <c r="AX55" s="10">
        <f t="shared" si="22"/>
        <v>7.1532999052799999</v>
      </c>
      <c r="AY55" s="10">
        <v>6.3040319999999994</v>
      </c>
      <c r="AZ55" s="10">
        <f t="shared" si="23"/>
        <v>-0.84926790528000051</v>
      </c>
      <c r="BA55" s="10">
        <v>6.3</v>
      </c>
      <c r="BB55" s="10">
        <v>5.16</v>
      </c>
      <c r="BC55" s="10">
        <f t="shared" si="24"/>
        <v>6.9399558143999993</v>
      </c>
      <c r="BD55" s="9"/>
      <c r="BE55" s="24">
        <f t="shared" si="25"/>
        <v>2.2578999999999998</v>
      </c>
      <c r="BF55" s="24">
        <f t="shared" si="26"/>
        <v>0.96509999999999996</v>
      </c>
      <c r="BG55" s="24">
        <f t="shared" si="27"/>
        <v>0</v>
      </c>
      <c r="BH55" s="24">
        <f t="shared" si="28"/>
        <v>0</v>
      </c>
      <c r="BI55" s="24">
        <f t="shared" si="29"/>
        <v>0.89190000000000003</v>
      </c>
      <c r="BJ55" s="24">
        <f t="shared" si="30"/>
        <v>0</v>
      </c>
      <c r="BK55" s="24">
        <f t="shared" si="31"/>
        <v>0.73580000000000001</v>
      </c>
      <c r="BL55" s="24">
        <f t="shared" si="32"/>
        <v>1.9E-3</v>
      </c>
      <c r="BM55" s="24">
        <f t="shared" si="33"/>
        <v>1.6000000000000001E-3</v>
      </c>
      <c r="BN55" s="24">
        <f t="shared" si="34"/>
        <v>0.1211</v>
      </c>
      <c r="BO55" s="24">
        <f t="shared" si="35"/>
        <v>0.2137</v>
      </c>
      <c r="BP55" s="24">
        <f t="shared" si="36"/>
        <v>0.28389999999999999</v>
      </c>
      <c r="BQ55" s="24">
        <f t="shared" si="37"/>
        <v>3.5900000000000001E-2</v>
      </c>
      <c r="BR55" s="24">
        <f t="shared" si="38"/>
        <v>0.2681</v>
      </c>
      <c r="BS55" s="24">
        <f t="shared" si="39"/>
        <v>0</v>
      </c>
      <c r="BT55" s="24">
        <f t="shared" si="40"/>
        <v>0.2787</v>
      </c>
      <c r="BU55" s="24">
        <f t="shared" si="41"/>
        <v>0.71679999999999999</v>
      </c>
      <c r="BV55" s="24">
        <f t="shared" si="42"/>
        <v>0.25659999999999999</v>
      </c>
      <c r="BW55" s="24">
        <f t="shared" si="43"/>
        <v>0.65969999999999995</v>
      </c>
      <c r="BX55" s="24"/>
      <c r="BY55" s="24"/>
      <c r="BZ55" s="24"/>
      <c r="CA55" s="25">
        <f t="shared" si="44"/>
        <v>7.1533999999999995</v>
      </c>
      <c r="CB55" s="25">
        <f t="shared" si="45"/>
        <v>5.6017999999999999</v>
      </c>
      <c r="CC55" s="26">
        <f t="shared" si="46"/>
        <v>6.3121999999999989</v>
      </c>
      <c r="CD55" s="26">
        <f t="shared" si="47"/>
        <v>5.1636999999999995</v>
      </c>
      <c r="CE55" s="26">
        <f t="shared" si="48"/>
        <v>6.3</v>
      </c>
      <c r="CF55" s="26">
        <f t="shared" si="49"/>
        <v>5.16</v>
      </c>
      <c r="CG55" s="26">
        <f t="shared" si="50"/>
        <v>6.94</v>
      </c>
      <c r="CH55" s="13"/>
      <c r="CI55" s="13"/>
    </row>
    <row r="56" spans="2:87" x14ac:dyDescent="0.2">
      <c r="B56" s="11">
        <f t="shared" si="51"/>
        <v>52</v>
      </c>
      <c r="C56" s="3" t="s">
        <v>77</v>
      </c>
      <c r="D56" s="3" t="s">
        <v>42</v>
      </c>
      <c r="E56" s="10">
        <v>2.7513816747151472</v>
      </c>
      <c r="F56" s="10">
        <v>0.36942219486791023</v>
      </c>
      <c r="G56" s="10"/>
      <c r="H56" s="10">
        <v>0</v>
      </c>
      <c r="I56" s="10">
        <v>0</v>
      </c>
      <c r="J56" s="10">
        <v>0</v>
      </c>
      <c r="K56" s="10">
        <v>0.60788723290092472</v>
      </c>
      <c r="L56" s="10">
        <v>0.01</v>
      </c>
      <c r="M56" s="10">
        <v>1.15E-2</v>
      </c>
      <c r="N56" s="10">
        <v>0.50800000000000001</v>
      </c>
      <c r="O56" s="10">
        <v>0.33110889751601807</v>
      </c>
      <c r="P56" s="10">
        <v>6.4399999999999999E-2</v>
      </c>
      <c r="Q56" s="10">
        <v>5.1200000000000002E-2</v>
      </c>
      <c r="R56" s="10">
        <v>0.30980000000000002</v>
      </c>
      <c r="S56" s="10">
        <v>0</v>
      </c>
      <c r="T56" s="10">
        <v>9.7199999999999995E-2</v>
      </c>
      <c r="U56" s="10"/>
      <c r="V56" s="10">
        <v>0</v>
      </c>
      <c r="W56" s="10"/>
      <c r="X56" s="10">
        <v>5.1119000000000003</v>
      </c>
      <c r="Y56" s="10">
        <v>6.8703936000000008</v>
      </c>
      <c r="Z56" s="10">
        <v>6.87</v>
      </c>
      <c r="AA56" s="10">
        <v>6.87</v>
      </c>
      <c r="AB56" s="10">
        <f t="shared" si="4"/>
        <v>6.8703936000000008</v>
      </c>
      <c r="AC56" s="10"/>
      <c r="AD56" s="10">
        <f t="shared" si="5"/>
        <v>3.697856970817158</v>
      </c>
      <c r="AE56" s="10">
        <f t="shared" si="6"/>
        <v>0.49650342990247137</v>
      </c>
      <c r="AF56" s="10"/>
      <c r="AG56" s="10">
        <v>0</v>
      </c>
      <c r="AH56" s="10">
        <f t="shared" si="7"/>
        <v>0</v>
      </c>
      <c r="AI56" s="10">
        <f t="shared" si="8"/>
        <v>0</v>
      </c>
      <c r="AJ56" s="10">
        <f t="shared" si="9"/>
        <v>0.81700044101884284</v>
      </c>
      <c r="AK56" s="10">
        <f t="shared" si="10"/>
        <v>1.3440000000000002E-2</v>
      </c>
      <c r="AL56" s="10">
        <f t="shared" si="11"/>
        <v>1.5456000000000001E-2</v>
      </c>
      <c r="AM56" s="10">
        <f t="shared" si="12"/>
        <v>0.73152000000000006</v>
      </c>
      <c r="AN56" s="10">
        <f t="shared" si="13"/>
        <v>0.44501035826152829</v>
      </c>
      <c r="AO56" s="10">
        <f t="shared" si="14"/>
        <v>8.6553600000000008E-2</v>
      </c>
      <c r="AP56" s="10">
        <f t="shared" si="15"/>
        <v>6.8812800000000007E-2</v>
      </c>
      <c r="AQ56" s="10">
        <f t="shared" si="16"/>
        <v>0.41637120000000005</v>
      </c>
      <c r="AR56" s="10">
        <v>0</v>
      </c>
      <c r="AS56" s="10">
        <f t="shared" si="17"/>
        <v>0.1306368</v>
      </c>
      <c r="AT56" s="10">
        <f t="shared" si="18"/>
        <v>0.33591946752000001</v>
      </c>
      <c r="AU56" s="10">
        <f t="shared" si="19"/>
        <v>0</v>
      </c>
      <c r="AV56" s="10">
        <f t="shared" si="20"/>
        <v>0</v>
      </c>
      <c r="AW56" s="10">
        <f t="shared" si="21"/>
        <v>7.1244442675200013</v>
      </c>
      <c r="AX56" s="10">
        <f t="shared" si="22"/>
        <v>7.1244442675200013</v>
      </c>
      <c r="AY56" s="10">
        <v>6.8703936000000008</v>
      </c>
      <c r="AZ56" s="10">
        <f t="shared" si="23"/>
        <v>-0.25405066752000049</v>
      </c>
      <c r="BA56" s="10">
        <v>6.87</v>
      </c>
      <c r="BB56" s="10">
        <v>6.87</v>
      </c>
      <c r="BC56" s="10">
        <f t="shared" si="24"/>
        <v>9.2993531904000015</v>
      </c>
      <c r="BD56" s="9"/>
      <c r="BE56" s="24">
        <f t="shared" si="25"/>
        <v>3.6979000000000002</v>
      </c>
      <c r="BF56" s="24">
        <f t="shared" si="26"/>
        <v>0.4965</v>
      </c>
      <c r="BG56" s="24">
        <f t="shared" si="27"/>
        <v>0</v>
      </c>
      <c r="BH56" s="24">
        <f t="shared" si="28"/>
        <v>0</v>
      </c>
      <c r="BI56" s="24">
        <f t="shared" si="29"/>
        <v>0</v>
      </c>
      <c r="BJ56" s="24">
        <f t="shared" si="30"/>
        <v>0</v>
      </c>
      <c r="BK56" s="24">
        <f t="shared" si="31"/>
        <v>0.81699999999999995</v>
      </c>
      <c r="BL56" s="24">
        <f t="shared" si="32"/>
        <v>1.34E-2</v>
      </c>
      <c r="BM56" s="24">
        <f t="shared" si="33"/>
        <v>1.55E-2</v>
      </c>
      <c r="BN56" s="24">
        <f t="shared" si="34"/>
        <v>0.73150000000000004</v>
      </c>
      <c r="BO56" s="24">
        <f t="shared" si="35"/>
        <v>0.44500000000000001</v>
      </c>
      <c r="BP56" s="24">
        <f t="shared" si="36"/>
        <v>8.6599999999999996E-2</v>
      </c>
      <c r="BQ56" s="24">
        <f t="shared" si="37"/>
        <v>6.88E-2</v>
      </c>
      <c r="BR56" s="24">
        <f t="shared" si="38"/>
        <v>0.41639999999999999</v>
      </c>
      <c r="BS56" s="24">
        <f t="shared" si="39"/>
        <v>0</v>
      </c>
      <c r="BT56" s="24">
        <f t="shared" si="40"/>
        <v>0.13059999999999999</v>
      </c>
      <c r="BU56" s="24">
        <f t="shared" si="41"/>
        <v>0.33589999999999998</v>
      </c>
      <c r="BV56" s="24">
        <f t="shared" si="42"/>
        <v>0</v>
      </c>
      <c r="BW56" s="24">
        <f t="shared" si="43"/>
        <v>0</v>
      </c>
      <c r="BX56" s="24"/>
      <c r="BY56" s="24"/>
      <c r="BZ56" s="24"/>
      <c r="CA56" s="25">
        <f t="shared" si="44"/>
        <v>7.1245000000000012</v>
      </c>
      <c r="CB56" s="25">
        <f t="shared" si="45"/>
        <v>7.1245000000000012</v>
      </c>
      <c r="CC56" s="26">
        <f t="shared" si="46"/>
        <v>6.9192000000000018</v>
      </c>
      <c r="CD56" s="26">
        <f t="shared" si="47"/>
        <v>6.9192000000000018</v>
      </c>
      <c r="CE56" s="26">
        <f t="shared" si="48"/>
        <v>6.87</v>
      </c>
      <c r="CF56" s="26">
        <f t="shared" si="49"/>
        <v>6.87</v>
      </c>
      <c r="CG56" s="26">
        <f t="shared" si="50"/>
        <v>9.2989999999999995</v>
      </c>
      <c r="CH56" s="13"/>
      <c r="CI56" s="13"/>
    </row>
    <row r="57" spans="2:87" x14ac:dyDescent="0.2">
      <c r="B57" s="11">
        <f t="shared" si="51"/>
        <v>53</v>
      </c>
      <c r="C57" s="3" t="s">
        <v>77</v>
      </c>
      <c r="D57" s="3" t="s">
        <v>31</v>
      </c>
      <c r="E57" s="10">
        <v>2.8460266706494837</v>
      </c>
      <c r="F57" s="10">
        <v>0.45378608574436002</v>
      </c>
      <c r="G57" s="10"/>
      <c r="H57" s="10">
        <v>0</v>
      </c>
      <c r="I57" s="10">
        <v>0</v>
      </c>
      <c r="J57" s="10">
        <v>0</v>
      </c>
      <c r="K57" s="10">
        <v>0.60029786634804139</v>
      </c>
      <c r="L57" s="10">
        <v>0</v>
      </c>
      <c r="M57" s="10">
        <v>0</v>
      </c>
      <c r="N57" s="10">
        <v>0.33210000000000001</v>
      </c>
      <c r="O57" s="10">
        <v>0.239789377258115</v>
      </c>
      <c r="P57" s="10">
        <v>0</v>
      </c>
      <c r="Q57" s="10">
        <v>0.12</v>
      </c>
      <c r="R57" s="10">
        <v>0.34920000000000001</v>
      </c>
      <c r="S57" s="10">
        <v>0</v>
      </c>
      <c r="T57" s="10">
        <v>0.19639999999999999</v>
      </c>
      <c r="U57" s="10"/>
      <c r="V57" s="10">
        <v>0</v>
      </c>
      <c r="W57" s="10"/>
      <c r="X57" s="10">
        <v>5.1375999999999991</v>
      </c>
      <c r="Y57" s="10">
        <v>6.9049343999999993</v>
      </c>
      <c r="Z57" s="10">
        <v>6.9</v>
      </c>
      <c r="AA57" s="10">
        <v>6.9</v>
      </c>
      <c r="AB57" s="10">
        <f t="shared" si="4"/>
        <v>6.9049343999999993</v>
      </c>
      <c r="AC57" s="10"/>
      <c r="AD57" s="10">
        <f t="shared" si="5"/>
        <v>3.8250598453529063</v>
      </c>
      <c r="AE57" s="10">
        <f t="shared" si="6"/>
        <v>0.60988849924041999</v>
      </c>
      <c r="AF57" s="10"/>
      <c r="AG57" s="10">
        <v>0</v>
      </c>
      <c r="AH57" s="10">
        <f t="shared" si="7"/>
        <v>0</v>
      </c>
      <c r="AI57" s="10">
        <f t="shared" si="8"/>
        <v>0</v>
      </c>
      <c r="AJ57" s="10">
        <f t="shared" si="9"/>
        <v>0.80680033237176774</v>
      </c>
      <c r="AK57" s="10">
        <f t="shared" si="10"/>
        <v>0</v>
      </c>
      <c r="AL57" s="10">
        <f t="shared" si="11"/>
        <v>0</v>
      </c>
      <c r="AM57" s="10">
        <f t="shared" si="12"/>
        <v>0.47822399999999998</v>
      </c>
      <c r="AN57" s="10">
        <f t="shared" si="13"/>
        <v>0.32227692303490657</v>
      </c>
      <c r="AO57" s="10">
        <f t="shared" si="14"/>
        <v>0</v>
      </c>
      <c r="AP57" s="10">
        <f t="shared" si="15"/>
        <v>0.16128000000000001</v>
      </c>
      <c r="AQ57" s="10">
        <f t="shared" si="16"/>
        <v>0.46932480000000004</v>
      </c>
      <c r="AR57" s="10">
        <v>0</v>
      </c>
      <c r="AS57" s="10">
        <f t="shared" si="17"/>
        <v>0.26396160000000002</v>
      </c>
      <c r="AT57" s="10">
        <f t="shared" si="18"/>
        <v>0.67875085824000003</v>
      </c>
      <c r="AU57" s="10">
        <f t="shared" si="19"/>
        <v>0</v>
      </c>
      <c r="AV57" s="10">
        <f t="shared" si="20"/>
        <v>0</v>
      </c>
      <c r="AW57" s="10">
        <f t="shared" si="21"/>
        <v>7.3516052582400002</v>
      </c>
      <c r="AX57" s="10">
        <f t="shared" si="22"/>
        <v>7.3516052582400002</v>
      </c>
      <c r="AY57" s="10">
        <v>6.9049343999999993</v>
      </c>
      <c r="AZ57" s="10">
        <f t="shared" si="23"/>
        <v>-0.44667085824000097</v>
      </c>
      <c r="BA57" s="10">
        <v>6.9</v>
      </c>
      <c r="BB57" s="10">
        <v>6.9</v>
      </c>
      <c r="BC57" s="10">
        <f t="shared" si="24"/>
        <v>9.3230807040000006</v>
      </c>
      <c r="BD57" s="9"/>
      <c r="BE57" s="24">
        <f t="shared" si="25"/>
        <v>3.8250999999999999</v>
      </c>
      <c r="BF57" s="24">
        <f t="shared" si="26"/>
        <v>0.6099</v>
      </c>
      <c r="BG57" s="24">
        <f t="shared" si="27"/>
        <v>0</v>
      </c>
      <c r="BH57" s="24">
        <f t="shared" si="28"/>
        <v>0</v>
      </c>
      <c r="BI57" s="24">
        <f t="shared" si="29"/>
        <v>0</v>
      </c>
      <c r="BJ57" s="24">
        <f t="shared" si="30"/>
        <v>0</v>
      </c>
      <c r="BK57" s="24">
        <f t="shared" si="31"/>
        <v>0.80679999999999996</v>
      </c>
      <c r="BL57" s="24">
        <f t="shared" si="32"/>
        <v>0</v>
      </c>
      <c r="BM57" s="24">
        <f t="shared" si="33"/>
        <v>0</v>
      </c>
      <c r="BN57" s="24">
        <f t="shared" si="34"/>
        <v>0.47820000000000001</v>
      </c>
      <c r="BO57" s="24">
        <f t="shared" si="35"/>
        <v>0.32229999999999998</v>
      </c>
      <c r="BP57" s="24">
        <f t="shared" si="36"/>
        <v>0</v>
      </c>
      <c r="BQ57" s="24">
        <f t="shared" si="37"/>
        <v>0.1613</v>
      </c>
      <c r="BR57" s="24">
        <f t="shared" si="38"/>
        <v>0.46929999999999999</v>
      </c>
      <c r="BS57" s="24">
        <f t="shared" si="39"/>
        <v>0</v>
      </c>
      <c r="BT57" s="24">
        <f t="shared" si="40"/>
        <v>0.26400000000000001</v>
      </c>
      <c r="BU57" s="24">
        <f t="shared" si="41"/>
        <v>0.67879999999999996</v>
      </c>
      <c r="BV57" s="24">
        <f t="shared" si="42"/>
        <v>0</v>
      </c>
      <c r="BW57" s="24">
        <f t="shared" si="43"/>
        <v>0</v>
      </c>
      <c r="BX57" s="24"/>
      <c r="BY57" s="24"/>
      <c r="BZ57" s="24"/>
      <c r="CA57" s="25">
        <f t="shared" si="44"/>
        <v>7.3516999999999992</v>
      </c>
      <c r="CB57" s="25">
        <f t="shared" si="45"/>
        <v>7.3516999999999992</v>
      </c>
      <c r="CC57" s="26">
        <f t="shared" si="46"/>
        <v>6.9368999999999996</v>
      </c>
      <c r="CD57" s="26">
        <f t="shared" si="47"/>
        <v>6.9368999999999996</v>
      </c>
      <c r="CE57" s="26">
        <f t="shared" si="48"/>
        <v>6.9</v>
      </c>
      <c r="CF57" s="26">
        <f t="shared" si="49"/>
        <v>6.9</v>
      </c>
      <c r="CG57" s="26">
        <f t="shared" si="50"/>
        <v>9.3230000000000004</v>
      </c>
      <c r="CH57" s="13"/>
      <c r="CI57" s="13"/>
    </row>
    <row r="58" spans="2:87" x14ac:dyDescent="0.2">
      <c r="B58" s="11">
        <f t="shared" si="51"/>
        <v>54</v>
      </c>
      <c r="C58" s="3" t="s">
        <v>77</v>
      </c>
      <c r="D58" s="3" t="s">
        <v>50</v>
      </c>
      <c r="E58" s="10">
        <v>2.0497650428955412</v>
      </c>
      <c r="F58" s="10">
        <v>0.7144192127839758</v>
      </c>
      <c r="G58" s="10"/>
      <c r="H58" s="10">
        <v>0</v>
      </c>
      <c r="I58" s="10">
        <v>0</v>
      </c>
      <c r="J58" s="10">
        <v>0</v>
      </c>
      <c r="K58" s="10">
        <v>0.45855218527928121</v>
      </c>
      <c r="L58" s="10">
        <v>0</v>
      </c>
      <c r="M58" s="10">
        <v>0</v>
      </c>
      <c r="N58" s="10">
        <v>0.46870000000000001</v>
      </c>
      <c r="O58" s="10">
        <v>0.61866355904120174</v>
      </c>
      <c r="P58" s="10">
        <v>0.1003</v>
      </c>
      <c r="Q58" s="10">
        <v>0</v>
      </c>
      <c r="R58" s="10">
        <v>0.20810000000000001</v>
      </c>
      <c r="S58" s="10">
        <v>0</v>
      </c>
      <c r="T58" s="10">
        <v>0.50390000000000001</v>
      </c>
      <c r="U58" s="10"/>
      <c r="V58" s="10">
        <v>0</v>
      </c>
      <c r="W58" s="10"/>
      <c r="X58" s="10">
        <v>5.1223999999999998</v>
      </c>
      <c r="Y58" s="10">
        <v>6.8845055999999998</v>
      </c>
      <c r="Z58" s="10">
        <v>6.88</v>
      </c>
      <c r="AA58" s="10">
        <v>6.88</v>
      </c>
      <c r="AB58" s="10">
        <f t="shared" si="4"/>
        <v>6.8845055999999998</v>
      </c>
      <c r="AC58" s="10"/>
      <c r="AD58" s="10">
        <f t="shared" si="5"/>
        <v>2.7548842176516075</v>
      </c>
      <c r="AE58" s="10">
        <f t="shared" si="6"/>
        <v>0.96017942198166351</v>
      </c>
      <c r="AF58" s="10"/>
      <c r="AG58" s="10">
        <v>0</v>
      </c>
      <c r="AH58" s="10">
        <f t="shared" si="7"/>
        <v>0</v>
      </c>
      <c r="AI58" s="10">
        <f t="shared" si="8"/>
        <v>0</v>
      </c>
      <c r="AJ58" s="10">
        <f t="shared" si="9"/>
        <v>0.61629413701535396</v>
      </c>
      <c r="AK58" s="10">
        <f t="shared" si="10"/>
        <v>0</v>
      </c>
      <c r="AL58" s="10">
        <f t="shared" si="11"/>
        <v>0</v>
      </c>
      <c r="AM58" s="10">
        <f t="shared" si="12"/>
        <v>0.67492799999999986</v>
      </c>
      <c r="AN58" s="10">
        <f t="shared" si="13"/>
        <v>0.83148382335137516</v>
      </c>
      <c r="AO58" s="10">
        <f t="shared" si="14"/>
        <v>0.13480320000000001</v>
      </c>
      <c r="AP58" s="10">
        <f t="shared" si="15"/>
        <v>0</v>
      </c>
      <c r="AQ58" s="10">
        <f t="shared" si="16"/>
        <v>0.2796864</v>
      </c>
      <c r="AR58" s="10">
        <v>0</v>
      </c>
      <c r="AS58" s="10">
        <f t="shared" si="17"/>
        <v>0.67724160000000011</v>
      </c>
      <c r="AT58" s="10">
        <f t="shared" si="18"/>
        <v>1.7414590502400005</v>
      </c>
      <c r="AU58" s="10">
        <f t="shared" si="19"/>
        <v>0</v>
      </c>
      <c r="AV58" s="10">
        <f t="shared" si="20"/>
        <v>0</v>
      </c>
      <c r="AW58" s="10">
        <f t="shared" si="21"/>
        <v>7.9937182502400006</v>
      </c>
      <c r="AX58" s="10">
        <f t="shared" si="22"/>
        <v>7.9937182502400006</v>
      </c>
      <c r="AY58" s="10">
        <v>6.8845055999999998</v>
      </c>
      <c r="AZ58" s="10">
        <f t="shared" si="23"/>
        <v>-1.1092126502400008</v>
      </c>
      <c r="BA58" s="10">
        <v>6.88</v>
      </c>
      <c r="BB58" s="10">
        <v>6.88</v>
      </c>
      <c r="BC58" s="10">
        <f t="shared" si="24"/>
        <v>9.3132490752000017</v>
      </c>
      <c r="BD58" s="9"/>
      <c r="BE58" s="24">
        <f t="shared" si="25"/>
        <v>2.7549000000000001</v>
      </c>
      <c r="BF58" s="24">
        <f t="shared" si="26"/>
        <v>0.96020000000000005</v>
      </c>
      <c r="BG58" s="24">
        <f t="shared" si="27"/>
        <v>0</v>
      </c>
      <c r="BH58" s="24">
        <f t="shared" si="28"/>
        <v>0</v>
      </c>
      <c r="BI58" s="24">
        <f t="shared" si="29"/>
        <v>0</v>
      </c>
      <c r="BJ58" s="24">
        <f t="shared" si="30"/>
        <v>0</v>
      </c>
      <c r="BK58" s="24">
        <f t="shared" si="31"/>
        <v>0.61629999999999996</v>
      </c>
      <c r="BL58" s="24">
        <f t="shared" si="32"/>
        <v>0</v>
      </c>
      <c r="BM58" s="24">
        <f t="shared" si="33"/>
        <v>0</v>
      </c>
      <c r="BN58" s="24">
        <f t="shared" si="34"/>
        <v>0.67490000000000006</v>
      </c>
      <c r="BO58" s="24">
        <f t="shared" si="35"/>
        <v>0.83150000000000002</v>
      </c>
      <c r="BP58" s="24">
        <f t="shared" si="36"/>
        <v>0.1348</v>
      </c>
      <c r="BQ58" s="24">
        <f t="shared" si="37"/>
        <v>0</v>
      </c>
      <c r="BR58" s="24">
        <f t="shared" si="38"/>
        <v>0.2797</v>
      </c>
      <c r="BS58" s="24">
        <f t="shared" si="39"/>
        <v>0</v>
      </c>
      <c r="BT58" s="24">
        <f t="shared" si="40"/>
        <v>0.67720000000000002</v>
      </c>
      <c r="BU58" s="24">
        <f t="shared" si="41"/>
        <v>1.7415</v>
      </c>
      <c r="BV58" s="24">
        <f t="shared" si="42"/>
        <v>0</v>
      </c>
      <c r="BW58" s="24">
        <f t="shared" si="43"/>
        <v>0</v>
      </c>
      <c r="BX58" s="24"/>
      <c r="BY58" s="24"/>
      <c r="BZ58" s="24"/>
      <c r="CA58" s="25">
        <f t="shared" si="44"/>
        <v>7.9938000000000011</v>
      </c>
      <c r="CB58" s="25">
        <f t="shared" si="45"/>
        <v>7.9938000000000011</v>
      </c>
      <c r="CC58" s="26">
        <f t="shared" si="46"/>
        <v>6.9295000000000009</v>
      </c>
      <c r="CD58" s="26">
        <f t="shared" si="47"/>
        <v>6.9295000000000009</v>
      </c>
      <c r="CE58" s="26">
        <f t="shared" si="48"/>
        <v>6.88</v>
      </c>
      <c r="CF58" s="26">
        <f t="shared" si="49"/>
        <v>6.88</v>
      </c>
      <c r="CG58" s="26">
        <f t="shared" si="50"/>
        <v>9.3130000000000006</v>
      </c>
      <c r="CH58" s="13"/>
      <c r="CI58" s="13"/>
    </row>
    <row r="59" spans="2:87" x14ac:dyDescent="0.2">
      <c r="B59" s="11">
        <f t="shared" si="51"/>
        <v>55</v>
      </c>
      <c r="C59" s="3" t="s">
        <v>77</v>
      </c>
      <c r="D59" s="3" t="s">
        <v>80</v>
      </c>
      <c r="E59" s="10">
        <v>1.6735506750675067</v>
      </c>
      <c r="F59" s="10">
        <v>0.61841119384665733</v>
      </c>
      <c r="G59" s="10"/>
      <c r="H59" s="10">
        <v>0</v>
      </c>
      <c r="I59" s="10">
        <v>0.48830000000000001</v>
      </c>
      <c r="J59" s="10">
        <v>0.1263</v>
      </c>
      <c r="K59" s="10">
        <v>0.53754014401440142</v>
      </c>
      <c r="L59" s="10">
        <v>8.3000000000000001E-3</v>
      </c>
      <c r="M59" s="10">
        <v>9.4000000000000004E-3</v>
      </c>
      <c r="N59" s="10">
        <v>9.4500000000000001E-2</v>
      </c>
      <c r="O59" s="10">
        <v>0.1790979870714344</v>
      </c>
      <c r="P59" s="10">
        <v>0.222</v>
      </c>
      <c r="Q59" s="10">
        <v>4.2599999999999999E-2</v>
      </c>
      <c r="R59" s="10">
        <v>0.1963</v>
      </c>
      <c r="S59" s="10">
        <v>0</v>
      </c>
      <c r="T59" s="10">
        <v>0.2331</v>
      </c>
      <c r="U59" s="10"/>
      <c r="V59" s="10">
        <v>0.2646</v>
      </c>
      <c r="W59" s="10"/>
      <c r="X59" s="10">
        <v>4.694</v>
      </c>
      <c r="Y59" s="10">
        <v>6.3087360000000006</v>
      </c>
      <c r="Z59" s="10">
        <v>6.31</v>
      </c>
      <c r="AA59" s="10">
        <v>5.3</v>
      </c>
      <c r="AB59" s="10">
        <f t="shared" si="4"/>
        <v>5.2968383999999995</v>
      </c>
      <c r="AC59" s="10"/>
      <c r="AD59" s="10">
        <f t="shared" si="5"/>
        <v>2.249252107290729</v>
      </c>
      <c r="AE59" s="10">
        <f t="shared" si="6"/>
        <v>0.83114464452990744</v>
      </c>
      <c r="AF59" s="10"/>
      <c r="AG59" s="10">
        <v>0</v>
      </c>
      <c r="AH59" s="10">
        <f t="shared" si="7"/>
        <v>0.65627520000000006</v>
      </c>
      <c r="AI59" s="10">
        <f t="shared" si="8"/>
        <v>0.16974719999999999</v>
      </c>
      <c r="AJ59" s="10">
        <f t="shared" si="9"/>
        <v>0.72245395355535547</v>
      </c>
      <c r="AK59" s="10">
        <f t="shared" si="10"/>
        <v>1.1155200000000001E-2</v>
      </c>
      <c r="AL59" s="10">
        <f t="shared" si="11"/>
        <v>1.26336E-2</v>
      </c>
      <c r="AM59" s="10">
        <f t="shared" si="12"/>
        <v>0.13608000000000001</v>
      </c>
      <c r="AN59" s="10">
        <f t="shared" si="13"/>
        <v>0.24070769462400785</v>
      </c>
      <c r="AO59" s="10">
        <f t="shared" si="14"/>
        <v>0.29836800000000002</v>
      </c>
      <c r="AP59" s="10">
        <f t="shared" si="15"/>
        <v>5.7254400000000004E-2</v>
      </c>
      <c r="AQ59" s="10">
        <f t="shared" si="16"/>
        <v>0.26382720000000004</v>
      </c>
      <c r="AR59" s="10">
        <v>0</v>
      </c>
      <c r="AS59" s="10">
        <f t="shared" si="17"/>
        <v>0.31328640000000002</v>
      </c>
      <c r="AT59" s="10">
        <f t="shared" si="18"/>
        <v>0.80558464896000004</v>
      </c>
      <c r="AU59" s="10">
        <f t="shared" si="19"/>
        <v>0.35562240000000001</v>
      </c>
      <c r="AV59" s="10">
        <f t="shared" si="20"/>
        <v>0.91444743936000006</v>
      </c>
      <c r="AW59" s="10">
        <f t="shared" si="21"/>
        <v>7.3689312883199998</v>
      </c>
      <c r="AX59" s="10">
        <f t="shared" si="22"/>
        <v>7.3689312883199989</v>
      </c>
      <c r="AY59" s="10">
        <v>6.3087360000000006</v>
      </c>
      <c r="AZ59" s="10">
        <f t="shared" si="23"/>
        <v>-1.0601952883199992</v>
      </c>
      <c r="BA59" s="10">
        <v>6.31</v>
      </c>
      <c r="BB59" s="10">
        <v>5.3</v>
      </c>
      <c r="BC59" s="10">
        <f t="shared" si="24"/>
        <v>7.1311435775999987</v>
      </c>
      <c r="BD59" s="9"/>
      <c r="BE59" s="24">
        <f t="shared" si="25"/>
        <v>2.2492999999999999</v>
      </c>
      <c r="BF59" s="24">
        <f t="shared" si="26"/>
        <v>0.83109999999999995</v>
      </c>
      <c r="BG59" s="24">
        <f t="shared" si="27"/>
        <v>0</v>
      </c>
      <c r="BH59" s="24">
        <f t="shared" si="28"/>
        <v>0</v>
      </c>
      <c r="BI59" s="24">
        <f t="shared" si="29"/>
        <v>0.65629999999999999</v>
      </c>
      <c r="BJ59" s="24">
        <f t="shared" si="30"/>
        <v>0.16969999999999999</v>
      </c>
      <c r="BK59" s="24">
        <f t="shared" si="31"/>
        <v>0.72250000000000003</v>
      </c>
      <c r="BL59" s="24">
        <f t="shared" si="32"/>
        <v>1.12E-2</v>
      </c>
      <c r="BM59" s="24">
        <f t="shared" si="33"/>
        <v>1.26E-2</v>
      </c>
      <c r="BN59" s="24">
        <f t="shared" si="34"/>
        <v>0.1361</v>
      </c>
      <c r="BO59" s="24">
        <f t="shared" si="35"/>
        <v>0.2407</v>
      </c>
      <c r="BP59" s="24">
        <f t="shared" si="36"/>
        <v>0.2984</v>
      </c>
      <c r="BQ59" s="24">
        <f t="shared" si="37"/>
        <v>5.7299999999999997E-2</v>
      </c>
      <c r="BR59" s="24">
        <f t="shared" si="38"/>
        <v>0.26379999999999998</v>
      </c>
      <c r="BS59" s="24">
        <f t="shared" si="39"/>
        <v>0</v>
      </c>
      <c r="BT59" s="24">
        <f t="shared" si="40"/>
        <v>0.31330000000000002</v>
      </c>
      <c r="BU59" s="24">
        <f t="shared" si="41"/>
        <v>0.80559999999999998</v>
      </c>
      <c r="BV59" s="24">
        <f t="shared" si="42"/>
        <v>0.35560000000000003</v>
      </c>
      <c r="BW59" s="24">
        <f t="shared" si="43"/>
        <v>0.91439999999999999</v>
      </c>
      <c r="BX59" s="24"/>
      <c r="BY59" s="24"/>
      <c r="BZ59" s="24"/>
      <c r="CA59" s="25">
        <f t="shared" si="44"/>
        <v>7.3689999999999989</v>
      </c>
      <c r="CB59" s="25">
        <f t="shared" si="45"/>
        <v>5.7983000000000002</v>
      </c>
      <c r="CC59" s="26">
        <f t="shared" si="46"/>
        <v>6.317899999999999</v>
      </c>
      <c r="CD59" s="26">
        <f t="shared" si="47"/>
        <v>5.306</v>
      </c>
      <c r="CE59" s="26">
        <f t="shared" si="48"/>
        <v>6.31</v>
      </c>
      <c r="CF59" s="26">
        <f t="shared" si="49"/>
        <v>5.3</v>
      </c>
      <c r="CG59" s="26">
        <f t="shared" si="50"/>
        <v>7.1310000000000002</v>
      </c>
      <c r="CH59" s="13"/>
      <c r="CI59" s="13"/>
    </row>
    <row r="60" spans="2:87" x14ac:dyDescent="0.2">
      <c r="B60" s="11">
        <f t="shared" si="51"/>
        <v>56</v>
      </c>
      <c r="C60" s="3" t="s">
        <v>77</v>
      </c>
      <c r="D60" s="3" t="s">
        <v>81</v>
      </c>
      <c r="E60" s="10">
        <v>1.1985471601423487</v>
      </c>
      <c r="F60" s="10">
        <v>0.76138007117437723</v>
      </c>
      <c r="G60" s="10"/>
      <c r="H60" s="10">
        <v>0</v>
      </c>
      <c r="I60" s="10">
        <v>0.67520000000000002</v>
      </c>
      <c r="J60" s="10">
        <v>0.1089</v>
      </c>
      <c r="K60" s="10">
        <v>0.57453675919335701</v>
      </c>
      <c r="L60" s="10">
        <v>1.5299999999999999E-2</v>
      </c>
      <c r="M60" s="10">
        <v>1.72E-2</v>
      </c>
      <c r="N60" s="10">
        <v>9.1300000000000006E-2</v>
      </c>
      <c r="O60" s="10">
        <v>0.17373600948991696</v>
      </c>
      <c r="P60" s="10">
        <v>0.95830000000000004</v>
      </c>
      <c r="Q60" s="10">
        <v>1.83E-2</v>
      </c>
      <c r="R60" s="10">
        <v>0.1346</v>
      </c>
      <c r="S60" s="10">
        <v>0</v>
      </c>
      <c r="T60" s="10">
        <v>0.1081</v>
      </c>
      <c r="U60" s="10"/>
      <c r="V60" s="10">
        <v>0.16500000000000001</v>
      </c>
      <c r="W60" s="10"/>
      <c r="X60" s="10">
        <v>5.0004</v>
      </c>
      <c r="Y60" s="10">
        <v>6.7205376000000001</v>
      </c>
      <c r="Z60" s="10">
        <v>6.72</v>
      </c>
      <c r="AA60" s="10">
        <v>5.59</v>
      </c>
      <c r="AB60" s="10">
        <f t="shared" si="4"/>
        <v>5.5913088000000002</v>
      </c>
      <c r="AC60" s="10"/>
      <c r="AD60" s="10">
        <f t="shared" si="5"/>
        <v>1.6108473832313168</v>
      </c>
      <c r="AE60" s="10">
        <f t="shared" si="6"/>
        <v>1.023294815658363</v>
      </c>
      <c r="AF60" s="10"/>
      <c r="AG60" s="10">
        <v>0</v>
      </c>
      <c r="AH60" s="10">
        <f t="shared" si="7"/>
        <v>0.90746880000000008</v>
      </c>
      <c r="AI60" s="10">
        <f t="shared" si="8"/>
        <v>0.14636160000000001</v>
      </c>
      <c r="AJ60" s="10">
        <f t="shared" si="9"/>
        <v>0.7721774043558719</v>
      </c>
      <c r="AK60" s="10">
        <f t="shared" si="10"/>
        <v>2.05632E-2</v>
      </c>
      <c r="AL60" s="10">
        <f t="shared" si="11"/>
        <v>2.3116800000000003E-2</v>
      </c>
      <c r="AM60" s="10">
        <f t="shared" si="12"/>
        <v>0.13147200000000001</v>
      </c>
      <c r="AN60" s="10">
        <f t="shared" si="13"/>
        <v>0.23350119675444841</v>
      </c>
      <c r="AO60" s="10">
        <f t="shared" si="14"/>
        <v>1.2879552000000003</v>
      </c>
      <c r="AP60" s="10">
        <f t="shared" si="15"/>
        <v>2.4595200000000005E-2</v>
      </c>
      <c r="AQ60" s="10">
        <f t="shared" si="16"/>
        <v>0.18090240000000002</v>
      </c>
      <c r="AR60" s="10">
        <v>0</v>
      </c>
      <c r="AS60" s="10">
        <f t="shared" si="17"/>
        <v>0.14528640000000001</v>
      </c>
      <c r="AT60" s="10">
        <f t="shared" si="18"/>
        <v>0.37358944896000007</v>
      </c>
      <c r="AU60" s="10">
        <f t="shared" si="19"/>
        <v>0.22176000000000001</v>
      </c>
      <c r="AV60" s="10">
        <f t="shared" si="20"/>
        <v>0.57023366400000008</v>
      </c>
      <c r="AW60" s="10">
        <f t="shared" si="21"/>
        <v>7.3060791129600009</v>
      </c>
      <c r="AX60" s="10">
        <f t="shared" si="22"/>
        <v>7.3060791129600009</v>
      </c>
      <c r="AY60" s="10">
        <v>6.7205376000000001</v>
      </c>
      <c r="AZ60" s="10">
        <f t="shared" si="23"/>
        <v>-0.58554151296000079</v>
      </c>
      <c r="BA60" s="10">
        <v>6.72</v>
      </c>
      <c r="BB60" s="10">
        <v>5.59</v>
      </c>
      <c r="BC60" s="10">
        <f t="shared" si="24"/>
        <v>7.5264989183999997</v>
      </c>
      <c r="BD60" s="9"/>
      <c r="BE60" s="24">
        <f t="shared" si="25"/>
        <v>1.6108</v>
      </c>
      <c r="BF60" s="24">
        <f t="shared" si="26"/>
        <v>1.0233000000000001</v>
      </c>
      <c r="BG60" s="24">
        <f t="shared" si="27"/>
        <v>0</v>
      </c>
      <c r="BH60" s="24">
        <f t="shared" si="28"/>
        <v>0</v>
      </c>
      <c r="BI60" s="24">
        <f t="shared" si="29"/>
        <v>0.90749999999999997</v>
      </c>
      <c r="BJ60" s="24">
        <f t="shared" si="30"/>
        <v>0.1464</v>
      </c>
      <c r="BK60" s="24">
        <f t="shared" si="31"/>
        <v>0.7722</v>
      </c>
      <c r="BL60" s="24">
        <f t="shared" si="32"/>
        <v>2.06E-2</v>
      </c>
      <c r="BM60" s="24">
        <f t="shared" si="33"/>
        <v>2.3099999999999999E-2</v>
      </c>
      <c r="BN60" s="24">
        <f t="shared" si="34"/>
        <v>0.13150000000000001</v>
      </c>
      <c r="BO60" s="24">
        <f t="shared" si="35"/>
        <v>0.23350000000000001</v>
      </c>
      <c r="BP60" s="24">
        <f t="shared" si="36"/>
        <v>1.288</v>
      </c>
      <c r="BQ60" s="24">
        <f t="shared" si="37"/>
        <v>2.46E-2</v>
      </c>
      <c r="BR60" s="24">
        <f t="shared" si="38"/>
        <v>0.18090000000000001</v>
      </c>
      <c r="BS60" s="24">
        <f t="shared" si="39"/>
        <v>0</v>
      </c>
      <c r="BT60" s="24">
        <f t="shared" si="40"/>
        <v>0.14530000000000001</v>
      </c>
      <c r="BU60" s="24">
        <f t="shared" si="41"/>
        <v>0.37359999999999999</v>
      </c>
      <c r="BV60" s="24">
        <f t="shared" si="42"/>
        <v>0.2218</v>
      </c>
      <c r="BW60" s="24">
        <f t="shared" si="43"/>
        <v>0.57020000000000004</v>
      </c>
      <c r="BX60" s="24"/>
      <c r="BY60" s="24"/>
      <c r="BZ60" s="24"/>
      <c r="CA60" s="25">
        <f t="shared" si="44"/>
        <v>7.3062000000000005</v>
      </c>
      <c r="CB60" s="25">
        <f t="shared" si="45"/>
        <v>5.8285</v>
      </c>
      <c r="CC60" s="26">
        <f t="shared" si="46"/>
        <v>6.7295000000000007</v>
      </c>
      <c r="CD60" s="26">
        <f t="shared" si="47"/>
        <v>5.6002000000000001</v>
      </c>
      <c r="CE60" s="26">
        <f t="shared" si="48"/>
        <v>6.72</v>
      </c>
      <c r="CF60" s="26">
        <f t="shared" si="49"/>
        <v>5.59</v>
      </c>
      <c r="CG60" s="26">
        <f t="shared" si="50"/>
        <v>7.5259999999999998</v>
      </c>
      <c r="CH60" s="13"/>
      <c r="CI60" s="13"/>
    </row>
    <row r="61" spans="2:87" x14ac:dyDescent="0.2">
      <c r="B61" s="11">
        <f t="shared" si="51"/>
        <v>57</v>
      </c>
      <c r="C61" s="3" t="s">
        <v>82</v>
      </c>
      <c r="D61" s="3" t="s">
        <v>83</v>
      </c>
      <c r="E61" s="10">
        <v>1.5772728825385269</v>
      </c>
      <c r="F61" s="10">
        <v>0.97808414937507582</v>
      </c>
      <c r="G61" s="10"/>
      <c r="H61" s="10">
        <v>0</v>
      </c>
      <c r="I61" s="10">
        <v>0</v>
      </c>
      <c r="J61" s="10">
        <v>0</v>
      </c>
      <c r="K61" s="10">
        <v>0.82254956922703548</v>
      </c>
      <c r="L61" s="10">
        <v>5.8799999999999998E-2</v>
      </c>
      <c r="M61" s="10">
        <v>6.7400000000000002E-2</v>
      </c>
      <c r="N61" s="10">
        <v>8.9700000000000002E-2</v>
      </c>
      <c r="O61" s="10">
        <v>0.3671933988593617</v>
      </c>
      <c r="P61" s="10">
        <v>0.58799999999999997</v>
      </c>
      <c r="Q61" s="10">
        <v>3.0000000000000001E-3</v>
      </c>
      <c r="R61" s="10">
        <v>0.2014</v>
      </c>
      <c r="S61" s="10">
        <v>0</v>
      </c>
      <c r="T61" s="10">
        <v>0.36409999999999998</v>
      </c>
      <c r="U61" s="10"/>
      <c r="V61" s="10">
        <v>0</v>
      </c>
      <c r="W61" s="10"/>
      <c r="X61" s="10">
        <v>5.1174999999999997</v>
      </c>
      <c r="Y61" s="10">
        <v>6.8779200000000005</v>
      </c>
      <c r="Z61" s="10">
        <v>6.88</v>
      </c>
      <c r="AA61" s="10">
        <v>6.88</v>
      </c>
      <c r="AB61" s="10">
        <f t="shared" si="4"/>
        <v>6.8779200000000005</v>
      </c>
      <c r="AC61" s="10"/>
      <c r="AD61" s="10">
        <f t="shared" si="5"/>
        <v>2.1198547541317803</v>
      </c>
      <c r="AE61" s="10">
        <f t="shared" si="6"/>
        <v>1.314545096760102</v>
      </c>
      <c r="AF61" s="10"/>
      <c r="AG61" s="10">
        <v>0</v>
      </c>
      <c r="AH61" s="10">
        <f t="shared" si="7"/>
        <v>0</v>
      </c>
      <c r="AI61" s="10">
        <f t="shared" si="8"/>
        <v>0</v>
      </c>
      <c r="AJ61" s="10">
        <f t="shared" si="9"/>
        <v>1.1055066210411357</v>
      </c>
      <c r="AK61" s="10">
        <f t="shared" si="10"/>
        <v>7.9027199999999992E-2</v>
      </c>
      <c r="AL61" s="10">
        <f t="shared" si="11"/>
        <v>9.0585600000000016E-2</v>
      </c>
      <c r="AM61" s="10">
        <f t="shared" si="12"/>
        <v>0.12916800000000001</v>
      </c>
      <c r="AN61" s="10">
        <f t="shared" si="13"/>
        <v>0.49350792806698218</v>
      </c>
      <c r="AO61" s="10">
        <f t="shared" si="14"/>
        <v>0.79027199999999997</v>
      </c>
      <c r="AP61" s="10">
        <f t="shared" si="15"/>
        <v>4.0320000000000009E-3</v>
      </c>
      <c r="AQ61" s="10">
        <f t="shared" si="16"/>
        <v>0.27068160000000002</v>
      </c>
      <c r="AR61" s="10">
        <v>0</v>
      </c>
      <c r="AS61" s="10">
        <f t="shared" si="17"/>
        <v>0.48935039999999996</v>
      </c>
      <c r="AT61" s="10">
        <f t="shared" si="18"/>
        <v>1.25831561856</v>
      </c>
      <c r="AU61" s="10">
        <f t="shared" si="19"/>
        <v>0</v>
      </c>
      <c r="AV61" s="10">
        <f t="shared" si="20"/>
        <v>0</v>
      </c>
      <c r="AW61" s="10">
        <f t="shared" si="21"/>
        <v>7.6554964185599994</v>
      </c>
      <c r="AX61" s="10">
        <f t="shared" si="22"/>
        <v>7.6554964185599994</v>
      </c>
      <c r="AY61" s="10">
        <v>6.8779200000000005</v>
      </c>
      <c r="AZ61" s="10">
        <f t="shared" si="23"/>
        <v>-0.77757641855999893</v>
      </c>
      <c r="BA61" s="10">
        <v>6.88</v>
      </c>
      <c r="BB61" s="10">
        <v>6.88</v>
      </c>
      <c r="BC61" s="10">
        <f t="shared" si="24"/>
        <v>9.2554979328000009</v>
      </c>
      <c r="BD61" s="9"/>
      <c r="BE61" s="24">
        <f t="shared" si="25"/>
        <v>2.1198999999999999</v>
      </c>
      <c r="BF61" s="24">
        <f t="shared" si="26"/>
        <v>1.3145</v>
      </c>
      <c r="BG61" s="24">
        <f t="shared" si="27"/>
        <v>0</v>
      </c>
      <c r="BH61" s="24">
        <f t="shared" si="28"/>
        <v>0</v>
      </c>
      <c r="BI61" s="24">
        <f t="shared" si="29"/>
        <v>0</v>
      </c>
      <c r="BJ61" s="24">
        <f t="shared" si="30"/>
        <v>0</v>
      </c>
      <c r="BK61" s="24">
        <f t="shared" si="31"/>
        <v>1.1054999999999999</v>
      </c>
      <c r="BL61" s="24">
        <f t="shared" si="32"/>
        <v>7.9000000000000001E-2</v>
      </c>
      <c r="BM61" s="24">
        <f t="shared" si="33"/>
        <v>9.06E-2</v>
      </c>
      <c r="BN61" s="24">
        <f t="shared" si="34"/>
        <v>0.12920000000000001</v>
      </c>
      <c r="BO61" s="24">
        <f t="shared" si="35"/>
        <v>0.49349999999999999</v>
      </c>
      <c r="BP61" s="24">
        <f t="shared" si="36"/>
        <v>0.7903</v>
      </c>
      <c r="BQ61" s="24">
        <f t="shared" si="37"/>
        <v>4.0000000000000001E-3</v>
      </c>
      <c r="BR61" s="24">
        <f t="shared" si="38"/>
        <v>0.2707</v>
      </c>
      <c r="BS61" s="24">
        <f t="shared" si="39"/>
        <v>0</v>
      </c>
      <c r="BT61" s="24">
        <f t="shared" si="40"/>
        <v>0.4894</v>
      </c>
      <c r="BU61" s="24">
        <f t="shared" si="41"/>
        <v>1.2583</v>
      </c>
      <c r="BV61" s="24">
        <f t="shared" si="42"/>
        <v>0</v>
      </c>
      <c r="BW61" s="24">
        <f t="shared" si="43"/>
        <v>0</v>
      </c>
      <c r="BX61" s="24"/>
      <c r="BY61" s="24"/>
      <c r="BZ61" s="24"/>
      <c r="CA61" s="25">
        <f t="shared" si="44"/>
        <v>7.6555</v>
      </c>
      <c r="CB61" s="25">
        <f t="shared" si="45"/>
        <v>7.6555</v>
      </c>
      <c r="CC61" s="26">
        <f t="shared" si="46"/>
        <v>6.8865999999999996</v>
      </c>
      <c r="CD61" s="26">
        <f t="shared" si="47"/>
        <v>6.8865999999999996</v>
      </c>
      <c r="CE61" s="26">
        <f t="shared" si="48"/>
        <v>6.88</v>
      </c>
      <c r="CF61" s="26">
        <f t="shared" si="49"/>
        <v>6.88</v>
      </c>
      <c r="CG61" s="26">
        <f t="shared" si="50"/>
        <v>9.2550000000000008</v>
      </c>
      <c r="CH61" s="13"/>
      <c r="CI61" s="13"/>
    </row>
    <row r="62" spans="2:87" x14ac:dyDescent="0.2">
      <c r="B62" s="11">
        <f t="shared" si="51"/>
        <v>58</v>
      </c>
      <c r="C62" s="3" t="s">
        <v>82</v>
      </c>
      <c r="D62" s="3" t="s">
        <v>29</v>
      </c>
      <c r="E62" s="10">
        <v>1.8149924851460293</v>
      </c>
      <c r="F62" s="10">
        <v>0.83055824709196913</v>
      </c>
      <c r="G62" s="10"/>
      <c r="H62" s="10">
        <v>0</v>
      </c>
      <c r="I62" s="10">
        <v>0</v>
      </c>
      <c r="J62" s="10">
        <v>0</v>
      </c>
      <c r="K62" s="10">
        <v>0.78590575469329682</v>
      </c>
      <c r="L62" s="10">
        <v>5.8999999999999997E-2</v>
      </c>
      <c r="M62" s="10">
        <v>6.7699999999999996E-2</v>
      </c>
      <c r="N62" s="10">
        <v>7.7299999999999994E-2</v>
      </c>
      <c r="O62" s="10">
        <v>0.49194351306870487</v>
      </c>
      <c r="P62" s="10">
        <v>0.4052</v>
      </c>
      <c r="Q62" s="10">
        <v>0</v>
      </c>
      <c r="R62" s="10">
        <v>0.2384</v>
      </c>
      <c r="S62" s="10">
        <v>0</v>
      </c>
      <c r="T62" s="10">
        <v>0.34100000000000003</v>
      </c>
      <c r="U62" s="10"/>
      <c r="V62" s="10">
        <v>0</v>
      </c>
      <c r="W62" s="10"/>
      <c r="X62" s="10">
        <v>5.1120000000000001</v>
      </c>
      <c r="Y62" s="10">
        <v>6.8705280000000011</v>
      </c>
      <c r="Z62" s="10">
        <v>6.87</v>
      </c>
      <c r="AA62" s="10">
        <v>6.87</v>
      </c>
      <c r="AB62" s="10">
        <f t="shared" si="4"/>
        <v>6.8705280000000011</v>
      </c>
      <c r="AC62" s="10"/>
      <c r="AD62" s="10">
        <f t="shared" si="5"/>
        <v>2.4393499000362637</v>
      </c>
      <c r="AE62" s="10">
        <f t="shared" si="6"/>
        <v>1.1162702840916066</v>
      </c>
      <c r="AF62" s="10"/>
      <c r="AG62" s="10">
        <v>0</v>
      </c>
      <c r="AH62" s="10">
        <f t="shared" si="7"/>
        <v>0</v>
      </c>
      <c r="AI62" s="10">
        <f t="shared" si="8"/>
        <v>0</v>
      </c>
      <c r="AJ62" s="10">
        <f t="shared" si="9"/>
        <v>1.056257334307791</v>
      </c>
      <c r="AK62" s="10">
        <f t="shared" si="10"/>
        <v>7.9295999999999991E-2</v>
      </c>
      <c r="AL62" s="10">
        <f t="shared" si="11"/>
        <v>9.0988799999999995E-2</v>
      </c>
      <c r="AM62" s="10">
        <f t="shared" si="12"/>
        <v>0.11131199999999999</v>
      </c>
      <c r="AN62" s="10">
        <f t="shared" si="13"/>
        <v>0.66117208156433938</v>
      </c>
      <c r="AO62" s="10">
        <f t="shared" si="14"/>
        <v>0.5445888000000001</v>
      </c>
      <c r="AP62" s="10">
        <f t="shared" si="15"/>
        <v>0</v>
      </c>
      <c r="AQ62" s="10">
        <f t="shared" si="16"/>
        <v>0.32040960000000002</v>
      </c>
      <c r="AR62" s="10">
        <v>0</v>
      </c>
      <c r="AS62" s="10">
        <f t="shared" si="17"/>
        <v>0.45830400000000004</v>
      </c>
      <c r="AT62" s="10">
        <f t="shared" si="18"/>
        <v>1.1784829056000001</v>
      </c>
      <c r="AU62" s="10">
        <f t="shared" si="19"/>
        <v>0</v>
      </c>
      <c r="AV62" s="10">
        <f t="shared" si="20"/>
        <v>0</v>
      </c>
      <c r="AW62" s="10">
        <f t="shared" si="21"/>
        <v>7.5981277056000014</v>
      </c>
      <c r="AX62" s="10">
        <f t="shared" si="22"/>
        <v>7.5981277056000005</v>
      </c>
      <c r="AY62" s="10">
        <v>6.8705280000000011</v>
      </c>
      <c r="AZ62" s="10">
        <f t="shared" si="23"/>
        <v>-0.72759970560000031</v>
      </c>
      <c r="BA62" s="10">
        <v>6.87</v>
      </c>
      <c r="BB62" s="10">
        <v>6.87</v>
      </c>
      <c r="BC62" s="10">
        <f t="shared" si="24"/>
        <v>9.2439631872000003</v>
      </c>
      <c r="BD62" s="9"/>
      <c r="BE62" s="24">
        <f t="shared" si="25"/>
        <v>2.4392999999999998</v>
      </c>
      <c r="BF62" s="24">
        <f t="shared" si="26"/>
        <v>1.1163000000000001</v>
      </c>
      <c r="BG62" s="24">
        <f t="shared" si="27"/>
        <v>0</v>
      </c>
      <c r="BH62" s="24">
        <f t="shared" si="28"/>
        <v>0</v>
      </c>
      <c r="BI62" s="24">
        <f t="shared" si="29"/>
        <v>0</v>
      </c>
      <c r="BJ62" s="24">
        <f t="shared" si="30"/>
        <v>0</v>
      </c>
      <c r="BK62" s="24">
        <f t="shared" si="31"/>
        <v>1.0563</v>
      </c>
      <c r="BL62" s="24">
        <f t="shared" si="32"/>
        <v>7.9299999999999995E-2</v>
      </c>
      <c r="BM62" s="24">
        <f t="shared" si="33"/>
        <v>9.0999999999999998E-2</v>
      </c>
      <c r="BN62" s="24">
        <f t="shared" si="34"/>
        <v>0.1113</v>
      </c>
      <c r="BO62" s="24">
        <f t="shared" si="35"/>
        <v>0.66120000000000001</v>
      </c>
      <c r="BP62" s="24">
        <f t="shared" si="36"/>
        <v>0.54459999999999997</v>
      </c>
      <c r="BQ62" s="24">
        <f t="shared" si="37"/>
        <v>0</v>
      </c>
      <c r="BR62" s="24">
        <f t="shared" si="38"/>
        <v>0.32040000000000002</v>
      </c>
      <c r="BS62" s="24">
        <f t="shared" si="39"/>
        <v>0</v>
      </c>
      <c r="BT62" s="24">
        <f t="shared" si="40"/>
        <v>0.45829999999999999</v>
      </c>
      <c r="BU62" s="24">
        <f t="shared" si="41"/>
        <v>1.1785000000000001</v>
      </c>
      <c r="BV62" s="24">
        <f t="shared" si="42"/>
        <v>0</v>
      </c>
      <c r="BW62" s="24">
        <f t="shared" si="43"/>
        <v>0</v>
      </c>
      <c r="BX62" s="24"/>
      <c r="BY62" s="24"/>
      <c r="BZ62" s="24"/>
      <c r="CA62" s="25">
        <f t="shared" si="44"/>
        <v>7.5982000000000003</v>
      </c>
      <c r="CB62" s="25">
        <f t="shared" si="45"/>
        <v>7.5982000000000003</v>
      </c>
      <c r="CC62" s="26">
        <f t="shared" si="46"/>
        <v>6.878000000000001</v>
      </c>
      <c r="CD62" s="26">
        <f t="shared" si="47"/>
        <v>6.878000000000001</v>
      </c>
      <c r="CE62" s="26">
        <f t="shared" si="48"/>
        <v>6.87</v>
      </c>
      <c r="CF62" s="26">
        <f t="shared" si="49"/>
        <v>6.87</v>
      </c>
      <c r="CG62" s="26">
        <f t="shared" si="50"/>
        <v>9.2439999999999998</v>
      </c>
      <c r="CH62" s="13"/>
      <c r="CI62" s="13"/>
    </row>
    <row r="63" spans="2:87" x14ac:dyDescent="0.2">
      <c r="B63" s="11">
        <f t="shared" si="51"/>
        <v>59</v>
      </c>
      <c r="C63" s="3" t="s">
        <v>82</v>
      </c>
      <c r="D63" s="3" t="s">
        <v>53</v>
      </c>
      <c r="E63" s="10">
        <v>2.3509370863839805</v>
      </c>
      <c r="F63" s="10">
        <v>0.88192606007295682</v>
      </c>
      <c r="G63" s="10"/>
      <c r="H63" s="10">
        <v>0</v>
      </c>
      <c r="I63" s="10">
        <v>0</v>
      </c>
      <c r="J63" s="10">
        <v>0</v>
      </c>
      <c r="K63" s="10">
        <v>0.76392186893643443</v>
      </c>
      <c r="L63" s="10">
        <v>1.7399999999999999E-2</v>
      </c>
      <c r="M63" s="10">
        <v>0.02</v>
      </c>
      <c r="N63" s="10">
        <v>9.4E-2</v>
      </c>
      <c r="O63" s="10">
        <v>0.36801498460662824</v>
      </c>
      <c r="P63" s="10">
        <v>0</v>
      </c>
      <c r="Q63" s="10">
        <v>0</v>
      </c>
      <c r="R63" s="10">
        <v>0.30009999999999998</v>
      </c>
      <c r="S63" s="10">
        <v>0</v>
      </c>
      <c r="T63" s="10">
        <v>0.33550000000000002</v>
      </c>
      <c r="U63" s="10"/>
      <c r="V63" s="10">
        <v>0</v>
      </c>
      <c r="W63" s="10"/>
      <c r="X63" s="10">
        <v>5.1317999999999993</v>
      </c>
      <c r="Y63" s="10">
        <v>6.8971391999999998</v>
      </c>
      <c r="Z63" s="10">
        <v>6.9</v>
      </c>
      <c r="AA63" s="10">
        <v>6.9</v>
      </c>
      <c r="AB63" s="10">
        <f t="shared" si="4"/>
        <v>6.8971391999999998</v>
      </c>
      <c r="AC63" s="10"/>
      <c r="AD63" s="10">
        <f t="shared" si="5"/>
        <v>3.15965944410007</v>
      </c>
      <c r="AE63" s="10">
        <f t="shared" si="6"/>
        <v>1.185308624738054</v>
      </c>
      <c r="AF63" s="10"/>
      <c r="AG63" s="10">
        <v>0</v>
      </c>
      <c r="AH63" s="10">
        <f t="shared" si="7"/>
        <v>0</v>
      </c>
      <c r="AI63" s="10">
        <f t="shared" si="8"/>
        <v>0</v>
      </c>
      <c r="AJ63" s="10">
        <f t="shared" si="9"/>
        <v>1.0267109918505679</v>
      </c>
      <c r="AK63" s="10">
        <f t="shared" si="10"/>
        <v>2.3385600000000003E-2</v>
      </c>
      <c r="AL63" s="10">
        <f t="shared" si="11"/>
        <v>2.6880000000000005E-2</v>
      </c>
      <c r="AM63" s="10">
        <f t="shared" si="12"/>
        <v>0.13535999999999998</v>
      </c>
      <c r="AN63" s="10">
        <f t="shared" si="13"/>
        <v>0.49461213931130837</v>
      </c>
      <c r="AO63" s="10">
        <f t="shared" si="14"/>
        <v>0</v>
      </c>
      <c r="AP63" s="10">
        <f t="shared" si="15"/>
        <v>0</v>
      </c>
      <c r="AQ63" s="10">
        <f t="shared" si="16"/>
        <v>0.40333440000000004</v>
      </c>
      <c r="AR63" s="10">
        <v>0</v>
      </c>
      <c r="AS63" s="10">
        <f t="shared" si="17"/>
        <v>0.45091200000000004</v>
      </c>
      <c r="AT63" s="10">
        <f t="shared" si="18"/>
        <v>1.1594751168000001</v>
      </c>
      <c r="AU63" s="10">
        <f t="shared" si="19"/>
        <v>0</v>
      </c>
      <c r="AV63" s="10">
        <f t="shared" si="20"/>
        <v>0</v>
      </c>
      <c r="AW63" s="10">
        <f t="shared" si="21"/>
        <v>7.6147263168000014</v>
      </c>
      <c r="AX63" s="10">
        <f t="shared" si="22"/>
        <v>7.6147263168000014</v>
      </c>
      <c r="AY63" s="10">
        <v>6.8971391999999998</v>
      </c>
      <c r="AZ63" s="10">
        <f t="shared" si="23"/>
        <v>-0.71758711680000165</v>
      </c>
      <c r="BA63" s="10">
        <v>6.9</v>
      </c>
      <c r="BB63" s="10">
        <v>6.9</v>
      </c>
      <c r="BC63" s="10">
        <f t="shared" si="24"/>
        <v>9.2818833408000021</v>
      </c>
      <c r="BD63" s="9"/>
      <c r="BE63" s="24">
        <f t="shared" si="25"/>
        <v>3.1597</v>
      </c>
      <c r="BF63" s="24">
        <f t="shared" si="26"/>
        <v>1.1853</v>
      </c>
      <c r="BG63" s="24">
        <f t="shared" si="27"/>
        <v>0</v>
      </c>
      <c r="BH63" s="24">
        <f t="shared" si="28"/>
        <v>0</v>
      </c>
      <c r="BI63" s="24">
        <f t="shared" si="29"/>
        <v>0</v>
      </c>
      <c r="BJ63" s="24">
        <f t="shared" si="30"/>
        <v>0</v>
      </c>
      <c r="BK63" s="24">
        <f t="shared" si="31"/>
        <v>1.0266999999999999</v>
      </c>
      <c r="BL63" s="24">
        <f t="shared" si="32"/>
        <v>2.3400000000000001E-2</v>
      </c>
      <c r="BM63" s="24">
        <f t="shared" si="33"/>
        <v>2.69E-2</v>
      </c>
      <c r="BN63" s="24">
        <f t="shared" si="34"/>
        <v>0.13539999999999999</v>
      </c>
      <c r="BO63" s="24">
        <f t="shared" si="35"/>
        <v>0.49459999999999998</v>
      </c>
      <c r="BP63" s="24">
        <f t="shared" si="36"/>
        <v>0</v>
      </c>
      <c r="BQ63" s="24">
        <f t="shared" si="37"/>
        <v>0</v>
      </c>
      <c r="BR63" s="24">
        <f t="shared" si="38"/>
        <v>0.40329999999999999</v>
      </c>
      <c r="BS63" s="24">
        <f t="shared" si="39"/>
        <v>0</v>
      </c>
      <c r="BT63" s="24">
        <f t="shared" si="40"/>
        <v>0.45090000000000002</v>
      </c>
      <c r="BU63" s="24">
        <f t="shared" si="41"/>
        <v>1.1595</v>
      </c>
      <c r="BV63" s="24">
        <f t="shared" si="42"/>
        <v>0</v>
      </c>
      <c r="BW63" s="24">
        <f t="shared" si="43"/>
        <v>0</v>
      </c>
      <c r="BX63" s="24"/>
      <c r="BY63" s="24"/>
      <c r="BZ63" s="24"/>
      <c r="CA63" s="25">
        <f t="shared" si="44"/>
        <v>7.6147999999999989</v>
      </c>
      <c r="CB63" s="25">
        <f t="shared" si="45"/>
        <v>7.6147999999999989</v>
      </c>
      <c r="CC63" s="26">
        <f t="shared" si="46"/>
        <v>6.9061999999999992</v>
      </c>
      <c r="CD63" s="26">
        <f t="shared" si="47"/>
        <v>6.9061999999999992</v>
      </c>
      <c r="CE63" s="26">
        <f t="shared" si="48"/>
        <v>6.9</v>
      </c>
      <c r="CF63" s="26">
        <f t="shared" si="49"/>
        <v>6.9</v>
      </c>
      <c r="CG63" s="26">
        <f t="shared" si="50"/>
        <v>9.282</v>
      </c>
      <c r="CH63" s="13"/>
      <c r="CI63" s="13"/>
    </row>
    <row r="64" spans="2:87" x14ac:dyDescent="0.2">
      <c r="B64" s="11">
        <f t="shared" si="51"/>
        <v>60</v>
      </c>
      <c r="C64" s="3" t="s">
        <v>84</v>
      </c>
      <c r="D64" s="3" t="s">
        <v>85</v>
      </c>
      <c r="E64" s="10">
        <v>0.84636965832220257</v>
      </c>
      <c r="F64" s="10">
        <v>1.2671964065664183</v>
      </c>
      <c r="G64" s="10"/>
      <c r="H64" s="10">
        <v>0</v>
      </c>
      <c r="I64" s="10">
        <v>1.1251</v>
      </c>
      <c r="J64" s="10">
        <v>0</v>
      </c>
      <c r="K64" s="10">
        <v>0.45903975182041445</v>
      </c>
      <c r="L64" s="10">
        <v>3.0499999999999999E-2</v>
      </c>
      <c r="M64" s="10">
        <v>3.3300000000000003E-2</v>
      </c>
      <c r="N64" s="10">
        <v>0.1138</v>
      </c>
      <c r="O64" s="10">
        <v>0.23399418329096472</v>
      </c>
      <c r="P64" s="10">
        <v>0</v>
      </c>
      <c r="Q64" s="10">
        <v>0</v>
      </c>
      <c r="R64" s="10">
        <v>0.10100000000000001</v>
      </c>
      <c r="S64" s="10">
        <v>0</v>
      </c>
      <c r="T64" s="10">
        <v>0.45240000000000002</v>
      </c>
      <c r="U64" s="10"/>
      <c r="V64" s="10">
        <v>0.45240000000000002</v>
      </c>
      <c r="W64" s="10"/>
      <c r="X64" s="10">
        <v>5.1151</v>
      </c>
      <c r="Y64" s="10">
        <v>6.8746944000000001</v>
      </c>
      <c r="Z64" s="10">
        <v>6.87</v>
      </c>
      <c r="AA64" s="10">
        <v>4.75</v>
      </c>
      <c r="AB64" s="10">
        <f t="shared" si="4"/>
        <v>4.7545343999999998</v>
      </c>
      <c r="AC64" s="10"/>
      <c r="AD64" s="10">
        <f t="shared" si="5"/>
        <v>1.1375208207850405</v>
      </c>
      <c r="AE64" s="10">
        <f t="shared" si="6"/>
        <v>1.7031119704252664</v>
      </c>
      <c r="AF64" s="10"/>
      <c r="AG64" s="10">
        <v>0</v>
      </c>
      <c r="AH64" s="10">
        <f t="shared" si="7"/>
        <v>1.5121344000000001</v>
      </c>
      <c r="AI64" s="10">
        <f t="shared" si="8"/>
        <v>0</v>
      </c>
      <c r="AJ64" s="10">
        <f t="shared" si="9"/>
        <v>0.61694942644663708</v>
      </c>
      <c r="AK64" s="10">
        <f t="shared" si="10"/>
        <v>4.0992000000000001E-2</v>
      </c>
      <c r="AL64" s="10">
        <f t="shared" si="11"/>
        <v>4.4755200000000009E-2</v>
      </c>
      <c r="AM64" s="10">
        <f t="shared" si="12"/>
        <v>0.16387199999999999</v>
      </c>
      <c r="AN64" s="10">
        <f t="shared" si="13"/>
        <v>0.31448818234305664</v>
      </c>
      <c r="AO64" s="10">
        <f t="shared" si="14"/>
        <v>0</v>
      </c>
      <c r="AP64" s="10">
        <f t="shared" si="15"/>
        <v>0</v>
      </c>
      <c r="AQ64" s="10">
        <f t="shared" si="16"/>
        <v>0.135744</v>
      </c>
      <c r="AR64" s="10">
        <v>0</v>
      </c>
      <c r="AS64" s="10">
        <f t="shared" si="17"/>
        <v>0.60802560000000005</v>
      </c>
      <c r="AT64" s="10">
        <f t="shared" si="18"/>
        <v>1.5634770278400003</v>
      </c>
      <c r="AU64" s="10">
        <f t="shared" si="19"/>
        <v>0.60802560000000005</v>
      </c>
      <c r="AV64" s="10">
        <f t="shared" si="20"/>
        <v>1.5634770278400003</v>
      </c>
      <c r="AW64" s="10">
        <f t="shared" si="21"/>
        <v>8.7965220556800041</v>
      </c>
      <c r="AX64" s="10">
        <f t="shared" si="22"/>
        <v>8.7965220556800006</v>
      </c>
      <c r="AY64" s="10">
        <v>6.8746944000000001</v>
      </c>
      <c r="AZ64" s="10">
        <f t="shared" si="23"/>
        <v>-1.921827655680004</v>
      </c>
      <c r="BA64" s="10">
        <v>6.87</v>
      </c>
      <c r="BB64" s="10">
        <v>4.75</v>
      </c>
      <c r="BC64" s="10">
        <f t="shared" si="24"/>
        <v>6.4047771648000023</v>
      </c>
      <c r="BD64" s="9"/>
      <c r="BE64" s="24">
        <f t="shared" si="25"/>
        <v>1.1375</v>
      </c>
      <c r="BF64" s="24">
        <f t="shared" si="26"/>
        <v>1.7031000000000001</v>
      </c>
      <c r="BG64" s="24">
        <f t="shared" si="27"/>
        <v>0</v>
      </c>
      <c r="BH64" s="24">
        <f t="shared" si="28"/>
        <v>0</v>
      </c>
      <c r="BI64" s="24">
        <f t="shared" si="29"/>
        <v>1.5121</v>
      </c>
      <c r="BJ64" s="24">
        <f t="shared" si="30"/>
        <v>0</v>
      </c>
      <c r="BK64" s="24">
        <f t="shared" si="31"/>
        <v>0.6169</v>
      </c>
      <c r="BL64" s="24">
        <f t="shared" si="32"/>
        <v>4.1000000000000002E-2</v>
      </c>
      <c r="BM64" s="24">
        <f t="shared" si="33"/>
        <v>4.48E-2</v>
      </c>
      <c r="BN64" s="24">
        <f t="shared" si="34"/>
        <v>0.16389999999999999</v>
      </c>
      <c r="BO64" s="24">
        <f t="shared" si="35"/>
        <v>0.3145</v>
      </c>
      <c r="BP64" s="24">
        <f t="shared" si="36"/>
        <v>0</v>
      </c>
      <c r="BQ64" s="24">
        <f t="shared" si="37"/>
        <v>0</v>
      </c>
      <c r="BR64" s="24">
        <f t="shared" si="38"/>
        <v>0.13569999999999999</v>
      </c>
      <c r="BS64" s="24">
        <f t="shared" si="39"/>
        <v>0</v>
      </c>
      <c r="BT64" s="24">
        <f t="shared" si="40"/>
        <v>0.60799999999999998</v>
      </c>
      <c r="BU64" s="24">
        <f t="shared" si="41"/>
        <v>1.5634999999999999</v>
      </c>
      <c r="BV64" s="24">
        <f t="shared" si="42"/>
        <v>0.60799999999999998</v>
      </c>
      <c r="BW64" s="24">
        <f t="shared" si="43"/>
        <v>1.5634999999999999</v>
      </c>
      <c r="BX64" s="24"/>
      <c r="BY64" s="24"/>
      <c r="BZ64" s="24"/>
      <c r="CA64" s="25">
        <f t="shared" si="44"/>
        <v>8.7965</v>
      </c>
      <c r="CB64" s="25">
        <f t="shared" si="45"/>
        <v>5.7209000000000003</v>
      </c>
      <c r="CC64" s="26">
        <f t="shared" si="46"/>
        <v>6.8855000000000004</v>
      </c>
      <c r="CD64" s="26">
        <f t="shared" si="47"/>
        <v>4.7654000000000005</v>
      </c>
      <c r="CE64" s="26">
        <f t="shared" si="48"/>
        <v>6.87</v>
      </c>
      <c r="CF64" s="26">
        <f t="shared" si="49"/>
        <v>4.75</v>
      </c>
      <c r="CG64" s="26">
        <f t="shared" si="50"/>
        <v>6.4050000000000002</v>
      </c>
      <c r="CH64" s="13"/>
      <c r="CI64" s="13"/>
    </row>
    <row r="65" spans="2:87" x14ac:dyDescent="0.2">
      <c r="B65" s="11">
        <f t="shared" si="51"/>
        <v>61</v>
      </c>
      <c r="C65" s="3" t="s">
        <v>84</v>
      </c>
      <c r="D65" s="3" t="s">
        <v>86</v>
      </c>
      <c r="E65" s="10">
        <v>1.2469639344262295</v>
      </c>
      <c r="F65" s="10">
        <v>0.9203781420765027</v>
      </c>
      <c r="G65" s="10"/>
      <c r="H65" s="10">
        <v>0</v>
      </c>
      <c r="I65" s="10">
        <v>0</v>
      </c>
      <c r="J65" s="10">
        <v>0</v>
      </c>
      <c r="K65" s="10">
        <v>0.54314535519125684</v>
      </c>
      <c r="L65" s="10">
        <v>2.18E-2</v>
      </c>
      <c r="M65" s="10">
        <v>2.5000000000000001E-2</v>
      </c>
      <c r="N65" s="10">
        <v>0.34050000000000002</v>
      </c>
      <c r="O65" s="10">
        <v>0.16591256830601092</v>
      </c>
      <c r="P65" s="10">
        <v>0.95620000000000005</v>
      </c>
      <c r="Q65" s="10">
        <v>5.8999999999999999E-3</v>
      </c>
      <c r="R65" s="10">
        <v>0.1444</v>
      </c>
      <c r="S65" s="10">
        <v>0</v>
      </c>
      <c r="T65" s="10">
        <v>0.26900000000000002</v>
      </c>
      <c r="U65" s="10"/>
      <c r="V65" s="10">
        <v>0</v>
      </c>
      <c r="W65" s="10"/>
      <c r="X65" s="10">
        <v>4.6391999999999998</v>
      </c>
      <c r="Y65" s="10">
        <v>6.2350848000000001</v>
      </c>
      <c r="Z65" s="10">
        <v>6.24</v>
      </c>
      <c r="AA65" s="10">
        <v>6.24</v>
      </c>
      <c r="AB65" s="10">
        <f t="shared" si="4"/>
        <v>6.2350848000000001</v>
      </c>
      <c r="AC65" s="10"/>
      <c r="AD65" s="10">
        <f t="shared" si="5"/>
        <v>1.6759195278688526</v>
      </c>
      <c r="AE65" s="10">
        <f t="shared" si="6"/>
        <v>1.2369882229508198</v>
      </c>
      <c r="AF65" s="10"/>
      <c r="AG65" s="10">
        <v>0</v>
      </c>
      <c r="AH65" s="10">
        <f t="shared" si="7"/>
        <v>0</v>
      </c>
      <c r="AI65" s="10">
        <f t="shared" si="8"/>
        <v>0</v>
      </c>
      <c r="AJ65" s="10">
        <f t="shared" si="9"/>
        <v>0.72998735737704923</v>
      </c>
      <c r="AK65" s="10">
        <f t="shared" si="10"/>
        <v>2.9299200000000004E-2</v>
      </c>
      <c r="AL65" s="10">
        <f t="shared" si="11"/>
        <v>3.3600000000000005E-2</v>
      </c>
      <c r="AM65" s="10">
        <f t="shared" si="12"/>
        <v>0.49031999999999998</v>
      </c>
      <c r="AN65" s="10">
        <f t="shared" si="13"/>
        <v>0.2229864918032787</v>
      </c>
      <c r="AO65" s="10">
        <f t="shared" si="14"/>
        <v>1.2851328000000002</v>
      </c>
      <c r="AP65" s="10">
        <f t="shared" si="15"/>
        <v>7.9296000000000002E-3</v>
      </c>
      <c r="AQ65" s="10">
        <f t="shared" si="16"/>
        <v>0.19407360000000001</v>
      </c>
      <c r="AR65" s="10">
        <v>0</v>
      </c>
      <c r="AS65" s="10">
        <f t="shared" si="17"/>
        <v>0.36153600000000002</v>
      </c>
      <c r="AT65" s="10">
        <f t="shared" si="18"/>
        <v>0.92965367040000013</v>
      </c>
      <c r="AU65" s="10">
        <f t="shared" si="19"/>
        <v>0</v>
      </c>
      <c r="AV65" s="10">
        <f t="shared" si="20"/>
        <v>0</v>
      </c>
      <c r="AW65" s="10">
        <f t="shared" si="21"/>
        <v>6.8358904704000008</v>
      </c>
      <c r="AX65" s="10">
        <f t="shared" si="22"/>
        <v>6.8358904704000008</v>
      </c>
      <c r="AY65" s="10">
        <v>6.2350848000000001</v>
      </c>
      <c r="AZ65" s="10">
        <f t="shared" si="23"/>
        <v>-0.60080567040000066</v>
      </c>
      <c r="BA65" s="10">
        <v>6.24</v>
      </c>
      <c r="BB65" s="10">
        <v>6.24</v>
      </c>
      <c r="BC65" s="10">
        <f t="shared" si="24"/>
        <v>8.4238866432000012</v>
      </c>
      <c r="BD65" s="9"/>
      <c r="BE65" s="24">
        <f t="shared" si="25"/>
        <v>1.6758999999999999</v>
      </c>
      <c r="BF65" s="24">
        <f t="shared" si="26"/>
        <v>1.2370000000000001</v>
      </c>
      <c r="BG65" s="24">
        <f t="shared" si="27"/>
        <v>0</v>
      </c>
      <c r="BH65" s="24">
        <f t="shared" si="28"/>
        <v>0</v>
      </c>
      <c r="BI65" s="24">
        <f t="shared" si="29"/>
        <v>0</v>
      </c>
      <c r="BJ65" s="24">
        <f t="shared" si="30"/>
        <v>0</v>
      </c>
      <c r="BK65" s="24">
        <f t="shared" si="31"/>
        <v>0.73</v>
      </c>
      <c r="BL65" s="24">
        <f t="shared" si="32"/>
        <v>2.93E-2</v>
      </c>
      <c r="BM65" s="24">
        <f t="shared" si="33"/>
        <v>3.3599999999999998E-2</v>
      </c>
      <c r="BN65" s="24">
        <f t="shared" si="34"/>
        <v>0.49030000000000001</v>
      </c>
      <c r="BO65" s="24">
        <f t="shared" si="35"/>
        <v>0.223</v>
      </c>
      <c r="BP65" s="24">
        <f t="shared" si="36"/>
        <v>1.2850999999999999</v>
      </c>
      <c r="BQ65" s="24">
        <f t="shared" si="37"/>
        <v>7.9000000000000008E-3</v>
      </c>
      <c r="BR65" s="24">
        <f t="shared" si="38"/>
        <v>0.19409999999999999</v>
      </c>
      <c r="BS65" s="24">
        <f t="shared" si="39"/>
        <v>0</v>
      </c>
      <c r="BT65" s="24">
        <f t="shared" si="40"/>
        <v>0.36149999999999999</v>
      </c>
      <c r="BU65" s="24">
        <f t="shared" si="41"/>
        <v>0.92969999999999997</v>
      </c>
      <c r="BV65" s="24">
        <f t="shared" si="42"/>
        <v>0</v>
      </c>
      <c r="BW65" s="24">
        <f t="shared" si="43"/>
        <v>0</v>
      </c>
      <c r="BX65" s="24"/>
      <c r="BY65" s="24"/>
      <c r="BZ65" s="24"/>
      <c r="CA65" s="25">
        <f t="shared" si="44"/>
        <v>6.8359000000000005</v>
      </c>
      <c r="CB65" s="25">
        <f t="shared" si="45"/>
        <v>6.8359000000000005</v>
      </c>
      <c r="CC65" s="26">
        <f t="shared" si="46"/>
        <v>6.2677000000000005</v>
      </c>
      <c r="CD65" s="26">
        <f t="shared" si="47"/>
        <v>6.2677000000000005</v>
      </c>
      <c r="CE65" s="26">
        <f t="shared" si="48"/>
        <v>6.24</v>
      </c>
      <c r="CF65" s="26">
        <f t="shared" si="49"/>
        <v>6.24</v>
      </c>
      <c r="CG65" s="26">
        <f t="shared" si="50"/>
        <v>8.4239999999999995</v>
      </c>
      <c r="CH65" s="13"/>
      <c r="CI65" s="13"/>
    </row>
    <row r="66" spans="2:87" x14ac:dyDescent="0.2">
      <c r="B66" s="11">
        <f t="shared" si="51"/>
        <v>62</v>
      </c>
      <c r="C66" s="3" t="s">
        <v>84</v>
      </c>
      <c r="D66" s="2" t="s">
        <v>87</v>
      </c>
      <c r="E66" s="10">
        <v>1.1567781449097061</v>
      </c>
      <c r="F66" s="10">
        <v>0.71741652972450454</v>
      </c>
      <c r="G66" s="10"/>
      <c r="H66" s="10">
        <v>0</v>
      </c>
      <c r="I66" s="10">
        <v>0</v>
      </c>
      <c r="J66" s="10">
        <v>0</v>
      </c>
      <c r="K66" s="10">
        <v>0.76172608638340877</v>
      </c>
      <c r="L66" s="10">
        <v>2.18E-2</v>
      </c>
      <c r="M66" s="10">
        <v>2.5000000000000001E-2</v>
      </c>
      <c r="N66" s="10">
        <v>8.0699999999999994E-2</v>
      </c>
      <c r="O66" s="10">
        <v>0.19677923898238059</v>
      </c>
      <c r="P66" s="10">
        <v>1.0597000000000001</v>
      </c>
      <c r="Q66" s="10">
        <v>1.5800000000000002E-2</v>
      </c>
      <c r="R66" s="10">
        <v>0.13450000000000001</v>
      </c>
      <c r="S66" s="10">
        <v>0</v>
      </c>
      <c r="T66" s="10">
        <v>0.3427</v>
      </c>
      <c r="U66" s="10"/>
      <c r="V66" s="10">
        <v>0</v>
      </c>
      <c r="W66" s="10"/>
      <c r="X66" s="10">
        <v>4.5128999999999992</v>
      </c>
      <c r="Y66" s="10">
        <v>6.0653375999999994</v>
      </c>
      <c r="Z66" s="10">
        <v>6.07</v>
      </c>
      <c r="AA66" s="10">
        <v>6.07</v>
      </c>
      <c r="AB66" s="10">
        <f t="shared" si="4"/>
        <v>6.0653375999999994</v>
      </c>
      <c r="AC66" s="10"/>
      <c r="AD66" s="10">
        <f t="shared" si="5"/>
        <v>1.5547098267586452</v>
      </c>
      <c r="AE66" s="10">
        <f t="shared" si="6"/>
        <v>0.96420781594973415</v>
      </c>
      <c r="AF66" s="10"/>
      <c r="AG66" s="10">
        <v>0</v>
      </c>
      <c r="AH66" s="10">
        <f t="shared" si="7"/>
        <v>0</v>
      </c>
      <c r="AI66" s="10">
        <f t="shared" si="8"/>
        <v>0</v>
      </c>
      <c r="AJ66" s="10">
        <f t="shared" si="9"/>
        <v>1.0237598600993014</v>
      </c>
      <c r="AK66" s="10">
        <f t="shared" si="10"/>
        <v>2.9299200000000004E-2</v>
      </c>
      <c r="AL66" s="10">
        <f t="shared" si="11"/>
        <v>3.3600000000000005E-2</v>
      </c>
      <c r="AM66" s="10">
        <f t="shared" si="12"/>
        <v>0.11620799999999999</v>
      </c>
      <c r="AN66" s="10">
        <f t="shared" si="13"/>
        <v>0.26447129719231954</v>
      </c>
      <c r="AO66" s="10">
        <f t="shared" si="14"/>
        <v>1.4242368000000001</v>
      </c>
      <c r="AP66" s="10">
        <f t="shared" si="15"/>
        <v>2.1235200000000003E-2</v>
      </c>
      <c r="AQ66" s="10">
        <f t="shared" si="16"/>
        <v>0.18076800000000001</v>
      </c>
      <c r="AR66" s="10">
        <v>0</v>
      </c>
      <c r="AS66" s="10">
        <f t="shared" si="17"/>
        <v>0.46058880000000002</v>
      </c>
      <c r="AT66" s="10">
        <f t="shared" si="18"/>
        <v>1.18435804032</v>
      </c>
      <c r="AU66" s="10">
        <f t="shared" si="19"/>
        <v>0</v>
      </c>
      <c r="AV66" s="10">
        <f t="shared" si="20"/>
        <v>0</v>
      </c>
      <c r="AW66" s="10">
        <f t="shared" si="21"/>
        <v>6.7968540403199995</v>
      </c>
      <c r="AX66" s="10">
        <f t="shared" si="22"/>
        <v>6.7968540403199995</v>
      </c>
      <c r="AY66" s="10">
        <v>6.0653375999999994</v>
      </c>
      <c r="AZ66" s="10">
        <f t="shared" si="23"/>
        <v>-0.73151644032000007</v>
      </c>
      <c r="BA66" s="10">
        <v>6.07</v>
      </c>
      <c r="BB66" s="10">
        <v>6.07</v>
      </c>
      <c r="BC66" s="10">
        <f t="shared" si="24"/>
        <v>8.1622259711999998</v>
      </c>
      <c r="BD66" s="9"/>
      <c r="BE66" s="24">
        <f t="shared" si="25"/>
        <v>1.5547</v>
      </c>
      <c r="BF66" s="24">
        <f t="shared" si="26"/>
        <v>0.96419999999999995</v>
      </c>
      <c r="BG66" s="24">
        <f t="shared" si="27"/>
        <v>0</v>
      </c>
      <c r="BH66" s="24">
        <f t="shared" si="28"/>
        <v>0</v>
      </c>
      <c r="BI66" s="24">
        <f t="shared" si="29"/>
        <v>0</v>
      </c>
      <c r="BJ66" s="24">
        <f t="shared" si="30"/>
        <v>0</v>
      </c>
      <c r="BK66" s="24">
        <f t="shared" si="31"/>
        <v>1.0238</v>
      </c>
      <c r="BL66" s="24">
        <f t="shared" si="32"/>
        <v>2.93E-2</v>
      </c>
      <c r="BM66" s="24">
        <f t="shared" si="33"/>
        <v>3.3599999999999998E-2</v>
      </c>
      <c r="BN66" s="24">
        <f t="shared" si="34"/>
        <v>0.1162</v>
      </c>
      <c r="BO66" s="24">
        <f t="shared" si="35"/>
        <v>0.26450000000000001</v>
      </c>
      <c r="BP66" s="24">
        <f t="shared" si="36"/>
        <v>1.4241999999999999</v>
      </c>
      <c r="BQ66" s="24">
        <f t="shared" si="37"/>
        <v>2.12E-2</v>
      </c>
      <c r="BR66" s="24">
        <f t="shared" si="38"/>
        <v>0.18079999999999999</v>
      </c>
      <c r="BS66" s="24">
        <f t="shared" si="39"/>
        <v>0</v>
      </c>
      <c r="BT66" s="24">
        <f t="shared" si="40"/>
        <v>0.46060000000000001</v>
      </c>
      <c r="BU66" s="24">
        <f t="shared" si="41"/>
        <v>1.1843999999999999</v>
      </c>
      <c r="BV66" s="24">
        <f t="shared" si="42"/>
        <v>0</v>
      </c>
      <c r="BW66" s="24">
        <f t="shared" si="43"/>
        <v>0</v>
      </c>
      <c r="BX66" s="24"/>
      <c r="BY66" s="24"/>
      <c r="BZ66" s="24"/>
      <c r="CA66" s="25">
        <f t="shared" si="44"/>
        <v>6.7968999999999999</v>
      </c>
      <c r="CB66" s="25">
        <f t="shared" si="45"/>
        <v>6.7968999999999999</v>
      </c>
      <c r="CC66" s="26">
        <f t="shared" si="46"/>
        <v>6.0731000000000002</v>
      </c>
      <c r="CD66" s="26">
        <f t="shared" si="47"/>
        <v>6.0731000000000002</v>
      </c>
      <c r="CE66" s="26">
        <f t="shared" si="48"/>
        <v>6.07</v>
      </c>
      <c r="CF66" s="26">
        <f t="shared" si="49"/>
        <v>6.07</v>
      </c>
      <c r="CG66" s="26">
        <f t="shared" si="50"/>
        <v>8.1620000000000008</v>
      </c>
      <c r="CH66" s="13"/>
      <c r="CI66" s="13"/>
    </row>
    <row r="67" spans="2:87" x14ac:dyDescent="0.2">
      <c r="B67" s="11">
        <f t="shared" si="51"/>
        <v>63</v>
      </c>
      <c r="C67" s="3" t="s">
        <v>84</v>
      </c>
      <c r="D67" s="2" t="s">
        <v>88</v>
      </c>
      <c r="E67" s="10">
        <v>1.6411263238240625</v>
      </c>
      <c r="F67" s="10">
        <v>0.80398833126610048</v>
      </c>
      <c r="G67" s="10"/>
      <c r="H67" s="10">
        <v>0</v>
      </c>
      <c r="I67" s="10">
        <v>0</v>
      </c>
      <c r="J67" s="10">
        <v>0</v>
      </c>
      <c r="K67" s="10">
        <v>0.72961968323633242</v>
      </c>
      <c r="L67" s="10">
        <v>1.5699999999999999E-2</v>
      </c>
      <c r="M67" s="10">
        <v>1.7999999999999999E-2</v>
      </c>
      <c r="N67" s="10">
        <v>5.4100000000000002E-2</v>
      </c>
      <c r="O67" s="10">
        <v>0.25396566167350443</v>
      </c>
      <c r="P67" s="10">
        <v>1.0364</v>
      </c>
      <c r="Q67" s="10">
        <v>8.6999999999999994E-3</v>
      </c>
      <c r="R67" s="10">
        <v>0.2167</v>
      </c>
      <c r="S67" s="10">
        <v>0</v>
      </c>
      <c r="T67" s="10">
        <v>5.0099999999999999E-2</v>
      </c>
      <c r="U67" s="10"/>
      <c r="V67" s="10">
        <v>0</v>
      </c>
      <c r="W67" s="10"/>
      <c r="X67" s="10">
        <v>4.8283999999999994</v>
      </c>
      <c r="Y67" s="10">
        <v>6.4893695999999998</v>
      </c>
      <c r="Z67" s="10">
        <v>6.49</v>
      </c>
      <c r="AA67" s="10">
        <v>6.49</v>
      </c>
      <c r="AB67" s="10">
        <f t="shared" si="4"/>
        <v>6.4893695999999998</v>
      </c>
      <c r="AC67" s="10"/>
      <c r="AD67" s="10">
        <f t="shared" si="5"/>
        <v>2.20567377921954</v>
      </c>
      <c r="AE67" s="10">
        <f t="shared" si="6"/>
        <v>1.0805603172216391</v>
      </c>
      <c r="AF67" s="10"/>
      <c r="AG67" s="10">
        <v>0</v>
      </c>
      <c r="AH67" s="10">
        <f t="shared" si="7"/>
        <v>0</v>
      </c>
      <c r="AI67" s="10">
        <f t="shared" si="8"/>
        <v>0</v>
      </c>
      <c r="AJ67" s="10">
        <f t="shared" si="9"/>
        <v>0.98060885426963085</v>
      </c>
      <c r="AK67" s="10">
        <f t="shared" si="10"/>
        <v>2.1100799999999999E-2</v>
      </c>
      <c r="AL67" s="10">
        <f t="shared" si="11"/>
        <v>2.4192000000000002E-2</v>
      </c>
      <c r="AM67" s="10">
        <f t="shared" si="12"/>
        <v>7.7904000000000001E-2</v>
      </c>
      <c r="AN67" s="10">
        <f t="shared" si="13"/>
        <v>0.34132984928919002</v>
      </c>
      <c r="AO67" s="10">
        <f t="shared" si="14"/>
        <v>1.3929216</v>
      </c>
      <c r="AP67" s="10">
        <f t="shared" si="15"/>
        <v>1.1692800000000001E-2</v>
      </c>
      <c r="AQ67" s="10">
        <f t="shared" si="16"/>
        <v>0.29124480000000003</v>
      </c>
      <c r="AR67" s="10">
        <v>0</v>
      </c>
      <c r="AS67" s="10">
        <f t="shared" si="17"/>
        <v>6.7334400000000003E-2</v>
      </c>
      <c r="AT67" s="10">
        <f t="shared" si="18"/>
        <v>0.17314367616000001</v>
      </c>
      <c r="AU67" s="10">
        <f t="shared" si="19"/>
        <v>0</v>
      </c>
      <c r="AV67" s="10">
        <f t="shared" si="20"/>
        <v>0</v>
      </c>
      <c r="AW67" s="10">
        <f t="shared" si="21"/>
        <v>6.6003724761600004</v>
      </c>
      <c r="AX67" s="10">
        <f t="shared" si="22"/>
        <v>6.6003724761600004</v>
      </c>
      <c r="AY67" s="10">
        <v>6.4893695999999998</v>
      </c>
      <c r="AZ67" s="10">
        <f t="shared" si="23"/>
        <v>-0.1110028761600006</v>
      </c>
      <c r="BA67" s="10">
        <v>6.49</v>
      </c>
      <c r="BB67" s="10">
        <v>6.49</v>
      </c>
      <c r="BC67" s="10">
        <f t="shared" si="24"/>
        <v>8.728692940800002</v>
      </c>
      <c r="BD67" s="9"/>
      <c r="BE67" s="24">
        <f t="shared" si="25"/>
        <v>2.2057000000000002</v>
      </c>
      <c r="BF67" s="24">
        <f t="shared" si="26"/>
        <v>1.0806</v>
      </c>
      <c r="BG67" s="24">
        <f t="shared" si="27"/>
        <v>0</v>
      </c>
      <c r="BH67" s="24">
        <f t="shared" si="28"/>
        <v>0</v>
      </c>
      <c r="BI67" s="24">
        <f t="shared" si="29"/>
        <v>0</v>
      </c>
      <c r="BJ67" s="24">
        <f t="shared" si="30"/>
        <v>0</v>
      </c>
      <c r="BK67" s="24">
        <f t="shared" si="31"/>
        <v>0.98060000000000003</v>
      </c>
      <c r="BL67" s="24">
        <f t="shared" si="32"/>
        <v>2.1100000000000001E-2</v>
      </c>
      <c r="BM67" s="24">
        <f t="shared" si="33"/>
        <v>2.4199999999999999E-2</v>
      </c>
      <c r="BN67" s="24">
        <f t="shared" si="34"/>
        <v>7.7899999999999997E-2</v>
      </c>
      <c r="BO67" s="24">
        <f t="shared" si="35"/>
        <v>0.34129999999999999</v>
      </c>
      <c r="BP67" s="24">
        <f t="shared" si="36"/>
        <v>1.3929</v>
      </c>
      <c r="BQ67" s="24">
        <f t="shared" si="37"/>
        <v>1.17E-2</v>
      </c>
      <c r="BR67" s="24">
        <f t="shared" si="38"/>
        <v>0.29120000000000001</v>
      </c>
      <c r="BS67" s="24">
        <f t="shared" si="39"/>
        <v>0</v>
      </c>
      <c r="BT67" s="24">
        <f t="shared" si="40"/>
        <v>6.7299999999999999E-2</v>
      </c>
      <c r="BU67" s="24">
        <f t="shared" si="41"/>
        <v>0.1731</v>
      </c>
      <c r="BV67" s="24">
        <f t="shared" si="42"/>
        <v>0</v>
      </c>
      <c r="BW67" s="24">
        <f t="shared" si="43"/>
        <v>0</v>
      </c>
      <c r="BX67" s="24"/>
      <c r="BY67" s="24"/>
      <c r="BZ67" s="24"/>
      <c r="CA67" s="25">
        <f t="shared" si="44"/>
        <v>6.6003000000000007</v>
      </c>
      <c r="CB67" s="25">
        <f t="shared" si="45"/>
        <v>6.6003000000000007</v>
      </c>
      <c r="CC67" s="26">
        <f t="shared" si="46"/>
        <v>6.4945000000000013</v>
      </c>
      <c r="CD67" s="26">
        <f t="shared" si="47"/>
        <v>6.4945000000000013</v>
      </c>
      <c r="CE67" s="26">
        <f t="shared" si="48"/>
        <v>6.49</v>
      </c>
      <c r="CF67" s="26">
        <f t="shared" si="49"/>
        <v>6.49</v>
      </c>
      <c r="CG67" s="26">
        <f t="shared" si="50"/>
        <v>8.7289999999999992</v>
      </c>
      <c r="CH67" s="13"/>
      <c r="CI67" s="13"/>
    </row>
    <row r="68" spans="2:87" x14ac:dyDescent="0.2">
      <c r="B68" s="11">
        <f t="shared" si="51"/>
        <v>64</v>
      </c>
      <c r="C68" s="3" t="s">
        <v>84</v>
      </c>
      <c r="D68" s="3" t="s">
        <v>89</v>
      </c>
      <c r="E68" s="10">
        <v>1.2765820598006645</v>
      </c>
      <c r="F68" s="10">
        <v>0.91141176470588225</v>
      </c>
      <c r="G68" s="10"/>
      <c r="H68" s="10">
        <v>0</v>
      </c>
      <c r="I68" s="10">
        <v>1.2928999999999999</v>
      </c>
      <c r="J68" s="10">
        <v>0</v>
      </c>
      <c r="K68" s="10">
        <v>0.7416045495407465</v>
      </c>
      <c r="L68" s="10">
        <v>4.5999999999999999E-3</v>
      </c>
      <c r="M68" s="10">
        <v>4.3E-3</v>
      </c>
      <c r="N68" s="10">
        <v>9.2700000000000005E-2</v>
      </c>
      <c r="O68" s="10">
        <v>0.16920162595270666</v>
      </c>
      <c r="P68" s="10">
        <v>0</v>
      </c>
      <c r="Q68" s="10">
        <v>0</v>
      </c>
      <c r="R68" s="10">
        <v>0.1522</v>
      </c>
      <c r="S68" s="10">
        <v>0</v>
      </c>
      <c r="T68" s="10">
        <v>0.1736</v>
      </c>
      <c r="U68" s="10"/>
      <c r="V68" s="10">
        <v>0.2356</v>
      </c>
      <c r="W68" s="10"/>
      <c r="X68" s="10">
        <v>5.0546999999999995</v>
      </c>
      <c r="Y68" s="10">
        <v>6.7935167999999999</v>
      </c>
      <c r="Z68" s="10">
        <v>6.79</v>
      </c>
      <c r="AA68" s="10">
        <v>4.74</v>
      </c>
      <c r="AB68" s="10">
        <f t="shared" si="4"/>
        <v>4.7392128000000007</v>
      </c>
      <c r="AC68" s="10"/>
      <c r="AD68" s="10">
        <f t="shared" si="5"/>
        <v>1.7157262883720934</v>
      </c>
      <c r="AE68" s="10">
        <f t="shared" si="6"/>
        <v>1.2249374117647058</v>
      </c>
      <c r="AF68" s="10"/>
      <c r="AG68" s="10">
        <v>0</v>
      </c>
      <c r="AH68" s="10">
        <f t="shared" si="7"/>
        <v>1.7376575999999999</v>
      </c>
      <c r="AI68" s="10">
        <f t="shared" si="8"/>
        <v>0</v>
      </c>
      <c r="AJ68" s="10">
        <f t="shared" si="9"/>
        <v>0.99671651458276345</v>
      </c>
      <c r="AK68" s="10">
        <f t="shared" si="10"/>
        <v>6.1824000000000002E-3</v>
      </c>
      <c r="AL68" s="10">
        <f t="shared" si="11"/>
        <v>5.7792000000000008E-3</v>
      </c>
      <c r="AM68" s="10">
        <f t="shared" si="12"/>
        <v>0.133488</v>
      </c>
      <c r="AN68" s="10">
        <f t="shared" si="13"/>
        <v>0.22740698528043776</v>
      </c>
      <c r="AO68" s="10">
        <f t="shared" si="14"/>
        <v>0</v>
      </c>
      <c r="AP68" s="10">
        <f t="shared" si="15"/>
        <v>0</v>
      </c>
      <c r="AQ68" s="10">
        <f t="shared" si="16"/>
        <v>0.20455680000000004</v>
      </c>
      <c r="AR68" s="10">
        <v>0</v>
      </c>
      <c r="AS68" s="10">
        <f t="shared" si="17"/>
        <v>0.23331840000000001</v>
      </c>
      <c r="AT68" s="10">
        <f t="shared" si="18"/>
        <v>0.59995493376000009</v>
      </c>
      <c r="AU68" s="10">
        <f t="shared" si="19"/>
        <v>0.31664640000000005</v>
      </c>
      <c r="AV68" s="10">
        <f t="shared" si="20"/>
        <v>0.81422455296000018</v>
      </c>
      <c r="AW68" s="10">
        <f t="shared" si="21"/>
        <v>7.6666306867200014</v>
      </c>
      <c r="AX68" s="10">
        <f t="shared" si="22"/>
        <v>7.6666306867200005</v>
      </c>
      <c r="AY68" s="10">
        <v>6.7935167999999999</v>
      </c>
      <c r="AZ68" s="10">
        <f t="shared" si="23"/>
        <v>-0.87311388672000145</v>
      </c>
      <c r="BA68" s="10">
        <v>6.79</v>
      </c>
      <c r="BB68" s="10">
        <v>4.74</v>
      </c>
      <c r="BC68" s="10">
        <f t="shared" si="24"/>
        <v>6.3814625280000001</v>
      </c>
      <c r="BD68" s="9"/>
      <c r="BE68" s="24">
        <f t="shared" si="25"/>
        <v>1.7157</v>
      </c>
      <c r="BF68" s="24">
        <f t="shared" si="26"/>
        <v>1.2249000000000001</v>
      </c>
      <c r="BG68" s="24">
        <f t="shared" si="27"/>
        <v>0</v>
      </c>
      <c r="BH68" s="24">
        <f t="shared" si="28"/>
        <v>0</v>
      </c>
      <c r="BI68" s="24">
        <f t="shared" si="29"/>
        <v>1.7377</v>
      </c>
      <c r="BJ68" s="24">
        <f t="shared" si="30"/>
        <v>0</v>
      </c>
      <c r="BK68" s="24">
        <f t="shared" si="31"/>
        <v>0.99670000000000003</v>
      </c>
      <c r="BL68" s="24">
        <f t="shared" si="32"/>
        <v>6.1999999999999998E-3</v>
      </c>
      <c r="BM68" s="24">
        <f t="shared" si="33"/>
        <v>5.7999999999999996E-3</v>
      </c>
      <c r="BN68" s="24">
        <f t="shared" si="34"/>
        <v>0.13350000000000001</v>
      </c>
      <c r="BO68" s="24">
        <f t="shared" si="35"/>
        <v>0.22739999999999999</v>
      </c>
      <c r="BP68" s="24">
        <f t="shared" si="36"/>
        <v>0</v>
      </c>
      <c r="BQ68" s="24">
        <f t="shared" si="37"/>
        <v>0</v>
      </c>
      <c r="BR68" s="24">
        <f t="shared" si="38"/>
        <v>0.2046</v>
      </c>
      <c r="BS68" s="24">
        <f t="shared" si="39"/>
        <v>0</v>
      </c>
      <c r="BT68" s="24">
        <f t="shared" si="40"/>
        <v>0.23330000000000001</v>
      </c>
      <c r="BU68" s="24">
        <f t="shared" si="41"/>
        <v>0.6</v>
      </c>
      <c r="BV68" s="24">
        <f t="shared" si="42"/>
        <v>0.31659999999999999</v>
      </c>
      <c r="BW68" s="24">
        <f t="shared" si="43"/>
        <v>0.81420000000000003</v>
      </c>
      <c r="BX68" s="24"/>
      <c r="BY68" s="24"/>
      <c r="BZ68" s="24"/>
      <c r="CA68" s="25">
        <f t="shared" si="44"/>
        <v>7.6666999999999987</v>
      </c>
      <c r="CB68" s="25">
        <f t="shared" si="45"/>
        <v>5.1147999999999998</v>
      </c>
      <c r="CC68" s="26">
        <f t="shared" si="46"/>
        <v>6.8023999999999996</v>
      </c>
      <c r="CD68" s="26">
        <f t="shared" si="47"/>
        <v>4.7481</v>
      </c>
      <c r="CE68" s="26">
        <f t="shared" si="48"/>
        <v>6.79</v>
      </c>
      <c r="CF68" s="26">
        <f t="shared" si="49"/>
        <v>4.74</v>
      </c>
      <c r="CG68" s="26">
        <f t="shared" si="50"/>
        <v>6.3810000000000002</v>
      </c>
      <c r="CH68" s="13"/>
      <c r="CI68" s="13"/>
    </row>
    <row r="69" spans="2:87" x14ac:dyDescent="0.2">
      <c r="B69" s="11">
        <f t="shared" si="51"/>
        <v>65</v>
      </c>
      <c r="C69" s="3" t="s">
        <v>84</v>
      </c>
      <c r="D69" s="3" t="s">
        <v>90</v>
      </c>
      <c r="E69" s="10">
        <v>2.1783307411334984</v>
      </c>
      <c r="F69" s="10">
        <v>0.87432466124661246</v>
      </c>
      <c r="G69" s="10"/>
      <c r="H69" s="10">
        <v>0</v>
      </c>
      <c r="I69" s="10">
        <v>0</v>
      </c>
      <c r="J69" s="10">
        <v>0</v>
      </c>
      <c r="K69" s="10">
        <v>0.52754283021091075</v>
      </c>
      <c r="L69" s="10">
        <v>1.49E-2</v>
      </c>
      <c r="M69" s="10">
        <v>1.7100000000000001E-2</v>
      </c>
      <c r="N69" s="10">
        <v>0.26690000000000003</v>
      </c>
      <c r="O69" s="10">
        <v>0.18220176740897842</v>
      </c>
      <c r="P69" s="10">
        <v>0.66569999999999996</v>
      </c>
      <c r="Q69" s="10">
        <v>1.0200000000000001E-2</v>
      </c>
      <c r="R69" s="10">
        <v>0.28389999999999999</v>
      </c>
      <c r="S69" s="10">
        <v>0</v>
      </c>
      <c r="T69" s="10">
        <v>4.0300000000000002E-2</v>
      </c>
      <c r="U69" s="10"/>
      <c r="V69" s="10">
        <v>0</v>
      </c>
      <c r="W69" s="10"/>
      <c r="X69" s="10">
        <v>5.0614000000000008</v>
      </c>
      <c r="Y69" s="10">
        <v>6.8025216000000022</v>
      </c>
      <c r="Z69" s="10">
        <v>6.8</v>
      </c>
      <c r="AA69" s="10">
        <v>6.8</v>
      </c>
      <c r="AB69" s="10">
        <f t="shared" si="4"/>
        <v>6.8025216000000022</v>
      </c>
      <c r="AC69" s="10"/>
      <c r="AD69" s="10">
        <f t="shared" si="5"/>
        <v>2.9276765160834222</v>
      </c>
      <c r="AE69" s="10">
        <f t="shared" si="6"/>
        <v>1.1750923447154473</v>
      </c>
      <c r="AF69" s="10"/>
      <c r="AG69" s="10">
        <v>0</v>
      </c>
      <c r="AH69" s="10">
        <f t="shared" si="7"/>
        <v>0</v>
      </c>
      <c r="AI69" s="10">
        <f t="shared" si="8"/>
        <v>0</v>
      </c>
      <c r="AJ69" s="10">
        <f t="shared" si="9"/>
        <v>0.70901756380346415</v>
      </c>
      <c r="AK69" s="10">
        <f t="shared" si="10"/>
        <v>2.0025600000000001E-2</v>
      </c>
      <c r="AL69" s="10">
        <f t="shared" si="11"/>
        <v>2.2982400000000004E-2</v>
      </c>
      <c r="AM69" s="10">
        <f t="shared" si="12"/>
        <v>0.38433600000000001</v>
      </c>
      <c r="AN69" s="10">
        <f t="shared" si="13"/>
        <v>0.24487917539766701</v>
      </c>
      <c r="AO69" s="10">
        <f t="shared" si="14"/>
        <v>0.89470079999999996</v>
      </c>
      <c r="AP69" s="10">
        <f t="shared" si="15"/>
        <v>1.3708800000000002E-2</v>
      </c>
      <c r="AQ69" s="10">
        <f t="shared" si="16"/>
        <v>0.3815616</v>
      </c>
      <c r="AR69" s="10">
        <v>0</v>
      </c>
      <c r="AS69" s="10">
        <f t="shared" si="17"/>
        <v>5.4163200000000009E-2</v>
      </c>
      <c r="AT69" s="10">
        <f t="shared" si="18"/>
        <v>0.13927525248000003</v>
      </c>
      <c r="AU69" s="10">
        <f t="shared" si="19"/>
        <v>0</v>
      </c>
      <c r="AV69" s="10">
        <f t="shared" si="20"/>
        <v>0</v>
      </c>
      <c r="AW69" s="10">
        <f t="shared" si="21"/>
        <v>6.9132560524800013</v>
      </c>
      <c r="AX69" s="10">
        <f t="shared" si="22"/>
        <v>6.9132560524800013</v>
      </c>
      <c r="AY69" s="10">
        <v>6.8025216000000022</v>
      </c>
      <c r="AZ69" s="10">
        <f t="shared" si="23"/>
        <v>-0.11073445247999913</v>
      </c>
      <c r="BA69" s="10">
        <v>6.8</v>
      </c>
      <c r="BB69" s="10">
        <v>6.8</v>
      </c>
      <c r="BC69" s="10">
        <f t="shared" si="24"/>
        <v>9.1770255360000021</v>
      </c>
      <c r="BD69" s="9"/>
      <c r="BE69" s="24">
        <f t="shared" si="25"/>
        <v>2.9277000000000002</v>
      </c>
      <c r="BF69" s="24">
        <f t="shared" si="26"/>
        <v>1.1751</v>
      </c>
      <c r="BG69" s="24">
        <f t="shared" si="27"/>
        <v>0</v>
      </c>
      <c r="BH69" s="24">
        <f t="shared" si="28"/>
        <v>0</v>
      </c>
      <c r="BI69" s="24">
        <f t="shared" si="29"/>
        <v>0</v>
      </c>
      <c r="BJ69" s="24">
        <f t="shared" si="30"/>
        <v>0</v>
      </c>
      <c r="BK69" s="24">
        <f t="shared" si="31"/>
        <v>0.70899999999999996</v>
      </c>
      <c r="BL69" s="24">
        <f t="shared" si="32"/>
        <v>0.02</v>
      </c>
      <c r="BM69" s="24">
        <f t="shared" si="33"/>
        <v>2.3E-2</v>
      </c>
      <c r="BN69" s="24">
        <f t="shared" si="34"/>
        <v>0.38429999999999997</v>
      </c>
      <c r="BO69" s="24">
        <f t="shared" si="35"/>
        <v>0.24490000000000001</v>
      </c>
      <c r="BP69" s="24">
        <f t="shared" si="36"/>
        <v>0.89470000000000005</v>
      </c>
      <c r="BQ69" s="24">
        <f t="shared" si="37"/>
        <v>1.37E-2</v>
      </c>
      <c r="BR69" s="24">
        <f t="shared" si="38"/>
        <v>0.38159999999999999</v>
      </c>
      <c r="BS69" s="24">
        <f t="shared" si="39"/>
        <v>0</v>
      </c>
      <c r="BT69" s="24">
        <f t="shared" si="40"/>
        <v>5.4199999999999998E-2</v>
      </c>
      <c r="BU69" s="24">
        <f t="shared" si="41"/>
        <v>0.13930000000000001</v>
      </c>
      <c r="BV69" s="24">
        <f t="shared" si="42"/>
        <v>0</v>
      </c>
      <c r="BW69" s="24">
        <f t="shared" si="43"/>
        <v>0</v>
      </c>
      <c r="BX69" s="24"/>
      <c r="BY69" s="24"/>
      <c r="BZ69" s="24"/>
      <c r="CA69" s="25">
        <f t="shared" si="44"/>
        <v>6.9132999999999996</v>
      </c>
      <c r="CB69" s="25">
        <f t="shared" si="45"/>
        <v>6.9132999999999996</v>
      </c>
      <c r="CC69" s="26">
        <f t="shared" si="46"/>
        <v>6.8281999999999989</v>
      </c>
      <c r="CD69" s="26">
        <f t="shared" si="47"/>
        <v>6.8281999999999989</v>
      </c>
      <c r="CE69" s="26">
        <f t="shared" si="48"/>
        <v>6.8</v>
      </c>
      <c r="CF69" s="26">
        <f t="shared" si="49"/>
        <v>6.8</v>
      </c>
      <c r="CG69" s="26">
        <f t="shared" si="50"/>
        <v>9.1769999999999996</v>
      </c>
      <c r="CH69" s="13"/>
      <c r="CI69" s="13"/>
    </row>
    <row r="70" spans="2:87" x14ac:dyDescent="0.2">
      <c r="B70" s="11">
        <f t="shared" si="51"/>
        <v>66</v>
      </c>
      <c r="C70" s="3" t="s">
        <v>84</v>
      </c>
      <c r="D70" s="3" t="s">
        <v>91</v>
      </c>
      <c r="E70" s="10">
        <v>2.475192645871771</v>
      </c>
      <c r="F70" s="10">
        <v>0.87936596229243547</v>
      </c>
      <c r="G70" s="10"/>
      <c r="H70" s="10">
        <v>0</v>
      </c>
      <c r="I70" s="10">
        <v>0</v>
      </c>
      <c r="J70" s="10">
        <v>0</v>
      </c>
      <c r="K70" s="10">
        <v>0.59062448108856092</v>
      </c>
      <c r="L70" s="10">
        <v>1.4999999999999999E-2</v>
      </c>
      <c r="M70" s="10">
        <v>1.72E-2</v>
      </c>
      <c r="N70" s="10">
        <v>0.31709999999999999</v>
      </c>
      <c r="O70" s="10">
        <v>0.35531691074723248</v>
      </c>
      <c r="P70" s="10">
        <v>0</v>
      </c>
      <c r="Q70" s="10">
        <v>0</v>
      </c>
      <c r="R70" s="10">
        <v>0.28799999999999998</v>
      </c>
      <c r="S70" s="10">
        <v>0</v>
      </c>
      <c r="T70" s="10">
        <v>0.1115</v>
      </c>
      <c r="U70" s="10"/>
      <c r="V70" s="10">
        <v>0</v>
      </c>
      <c r="W70" s="10"/>
      <c r="X70" s="10">
        <v>5.0493000000000006</v>
      </c>
      <c r="Y70" s="10">
        <v>6.7862592000000008</v>
      </c>
      <c r="Z70" s="10">
        <v>6.79</v>
      </c>
      <c r="AA70" s="10">
        <v>6.79</v>
      </c>
      <c r="AB70" s="10">
        <f t="shared" ref="AB70:AB133" si="52">(E70+F70+G70+H70+J70+K70+L70+M70+N70+O70+P70+Q70+R70+S70+T70)*1.12*1.2</f>
        <v>6.7862592000000008</v>
      </c>
      <c r="AC70" s="10"/>
      <c r="AD70" s="10">
        <f t="shared" ref="AD70:AD133" si="53">E70*1.12*1.2</f>
        <v>3.3266589160516609</v>
      </c>
      <c r="AE70" s="10">
        <f t="shared" ref="AE70:AE133" si="54">F70*1.12*1.2</f>
        <v>1.1818678533210334</v>
      </c>
      <c r="AF70" s="10"/>
      <c r="AG70" s="10">
        <v>0</v>
      </c>
      <c r="AH70" s="10">
        <f t="shared" ref="AH70:AH133" si="55">I70*1.12*1.2</f>
        <v>0</v>
      </c>
      <c r="AI70" s="10">
        <f t="shared" ref="AI70:AI133" si="56">J70*1.12*1.2</f>
        <v>0</v>
      </c>
      <c r="AJ70" s="10">
        <f t="shared" ref="AJ70:AJ133" si="57">K70*1.12*1.2</f>
        <v>0.79379930258302589</v>
      </c>
      <c r="AK70" s="10">
        <f t="shared" ref="AK70:AK133" si="58">L70*1.12*1.2</f>
        <v>2.0160000000000001E-2</v>
      </c>
      <c r="AL70" s="10">
        <f t="shared" ref="AL70:AL133" si="59">M70*1.12*1.2</f>
        <v>2.3116800000000003E-2</v>
      </c>
      <c r="AM70" s="10">
        <f t="shared" ref="AM70:AM133" si="60">N70*1.2*1.2</f>
        <v>0.45662399999999992</v>
      </c>
      <c r="AN70" s="10">
        <f t="shared" ref="AN70:AN133" si="61">O70*1.12*1.2</f>
        <v>0.47754592804428048</v>
      </c>
      <c r="AO70" s="10">
        <f t="shared" ref="AO70:AO133" si="62">P70*1.12*1.2</f>
        <v>0</v>
      </c>
      <c r="AP70" s="10">
        <f t="shared" ref="AP70:AP133" si="63">Q70*1.12*1.2</f>
        <v>0</v>
      </c>
      <c r="AQ70" s="10">
        <f t="shared" ref="AQ70:AQ133" si="64">R70*1.12*1.2</f>
        <v>0.38707200000000003</v>
      </c>
      <c r="AR70" s="10">
        <v>0</v>
      </c>
      <c r="AS70" s="10">
        <f t="shared" ref="AS70:AS133" si="65">T70*1.12*1.2</f>
        <v>0.14985600000000002</v>
      </c>
      <c r="AT70" s="10">
        <f t="shared" ref="AT70:AT133" si="66">AS70*2.5714</f>
        <v>0.38533971840000009</v>
      </c>
      <c r="AU70" s="10">
        <f t="shared" ref="AU70:AU133" si="67">V70*1.12*1.2</f>
        <v>0</v>
      </c>
      <c r="AV70" s="10">
        <f t="shared" ref="AV70:AV133" si="68">AU70*2.5714</f>
        <v>0</v>
      </c>
      <c r="AW70" s="10">
        <f t="shared" ref="AW70:AW133" si="69">SUM(AD70:AV70)-AS70-AU70</f>
        <v>7.0521845184000007</v>
      </c>
      <c r="AX70" s="10">
        <f t="shared" ref="AX70:AX133" si="70">AD70+AE70+AF70+AG70+AH70+AI70+AJ70+AK70+AL70+AM70+AN70+AO70+AP70+AQ70+AR70+AT70+AV70</f>
        <v>7.0521845184000007</v>
      </c>
      <c r="AY70" s="10">
        <v>6.7862592000000008</v>
      </c>
      <c r="AZ70" s="10">
        <f t="shared" ref="AZ70:AZ133" si="71">AY70-AW70</f>
        <v>-0.26592531839999989</v>
      </c>
      <c r="BA70" s="10">
        <v>6.79</v>
      </c>
      <c r="BB70" s="10">
        <v>6.79</v>
      </c>
      <c r="BC70" s="10">
        <f t="shared" ref="BC70:BC133" si="72">(AD70+AE70+AF70+AG70+AI70+AJ70+AK70+AL70+AM70+AN70+AO70+AP70+AQ70+AR70+AS70)*1.12*1.2</f>
        <v>9.1616458752000014</v>
      </c>
      <c r="BD70" s="9"/>
      <c r="BE70" s="24">
        <f t="shared" ref="BE70:BE133" si="73">ROUND(AD70,4)</f>
        <v>3.3267000000000002</v>
      </c>
      <c r="BF70" s="24">
        <f t="shared" ref="BF70:BF133" si="74">ROUND(AE70,4)</f>
        <v>1.1819</v>
      </c>
      <c r="BG70" s="24">
        <f t="shared" ref="BG70:BG133" si="75">ROUND(AF70,4)</f>
        <v>0</v>
      </c>
      <c r="BH70" s="24">
        <f t="shared" ref="BH70:BH133" si="76">ROUND(AG70,4)</f>
        <v>0</v>
      </c>
      <c r="BI70" s="24">
        <f t="shared" ref="BI70:BI133" si="77">ROUND(AH70,4)</f>
        <v>0</v>
      </c>
      <c r="BJ70" s="24">
        <f t="shared" ref="BJ70:BJ133" si="78">ROUND(AI70,4)</f>
        <v>0</v>
      </c>
      <c r="BK70" s="24">
        <f t="shared" ref="BK70:BK133" si="79">ROUND(AJ70,4)</f>
        <v>0.79379999999999995</v>
      </c>
      <c r="BL70" s="24">
        <f t="shared" ref="BL70:BL133" si="80">ROUND(AK70,4)</f>
        <v>2.0199999999999999E-2</v>
      </c>
      <c r="BM70" s="24">
        <f t="shared" ref="BM70:BM133" si="81">ROUND(AL70,4)</f>
        <v>2.3099999999999999E-2</v>
      </c>
      <c r="BN70" s="24">
        <f t="shared" ref="BN70:BN133" si="82">ROUND(AM70,4)</f>
        <v>0.45660000000000001</v>
      </c>
      <c r="BO70" s="24">
        <f t="shared" ref="BO70:BO133" si="83">ROUND(AN70,4)</f>
        <v>0.47749999999999998</v>
      </c>
      <c r="BP70" s="24">
        <f t="shared" ref="BP70:BP133" si="84">ROUND(AO70,4)</f>
        <v>0</v>
      </c>
      <c r="BQ70" s="24">
        <f t="shared" ref="BQ70:BQ133" si="85">ROUND(AP70,4)</f>
        <v>0</v>
      </c>
      <c r="BR70" s="24">
        <f t="shared" ref="BR70:BR133" si="86">ROUND(AQ70,4)</f>
        <v>0.3871</v>
      </c>
      <c r="BS70" s="24">
        <f t="shared" ref="BS70:BS133" si="87">ROUND(AR70,4)</f>
        <v>0</v>
      </c>
      <c r="BT70" s="24">
        <f t="shared" ref="BT70:BT133" si="88">ROUND(AS70,4)</f>
        <v>0.14990000000000001</v>
      </c>
      <c r="BU70" s="24">
        <f t="shared" ref="BU70:BU133" si="89">ROUND(AT70,4)</f>
        <v>0.38529999999999998</v>
      </c>
      <c r="BV70" s="24">
        <f t="shared" ref="BV70:BV133" si="90">ROUND(AU70,4)</f>
        <v>0</v>
      </c>
      <c r="BW70" s="24">
        <f t="shared" ref="BW70:BW133" si="91">ROUND(AV70,4)</f>
        <v>0</v>
      </c>
      <c r="BX70" s="24"/>
      <c r="BY70" s="24"/>
      <c r="BZ70" s="24"/>
      <c r="CA70" s="25">
        <f t="shared" ref="CA70:CA133" si="92">BE70+BF70+BG70+BH70+BI70+BJ70+BK70+BL70+BM70+BN70+BO70+BP70+BQ70+BR70+BS70+BU70+BW70+BX70+BY70+BZ70</f>
        <v>7.0522000000000009</v>
      </c>
      <c r="CB70" s="25">
        <f t="shared" ref="CB70:CB133" si="93">BE70+BF70+BG70+BH70+BJ70+BK70+BL70+BM70+BN70+BO70+BP70+BQ70+BR70+BS70+BU70</f>
        <v>7.0522000000000009</v>
      </c>
      <c r="CC70" s="26">
        <f t="shared" ref="CC70:CC133" si="94">CA70-BU70-BW70+BV70+BT70</f>
        <v>6.8168000000000006</v>
      </c>
      <c r="CD70" s="26">
        <f t="shared" ref="CD70:CD133" si="95">CB70-BU70+BT70</f>
        <v>6.8168000000000006</v>
      </c>
      <c r="CE70" s="26">
        <f t="shared" ref="CE70:CE133" si="96">ROUND(BA70,3)</f>
        <v>6.79</v>
      </c>
      <c r="CF70" s="26">
        <f t="shared" ref="CF70:CF133" si="97">ROUND(BB70,3)</f>
        <v>6.79</v>
      </c>
      <c r="CG70" s="26">
        <f t="shared" ref="CG70:CG133" si="98">ROUND(BC70,3)</f>
        <v>9.1620000000000008</v>
      </c>
      <c r="CH70" s="13"/>
      <c r="CI70" s="13"/>
    </row>
    <row r="71" spans="2:87" x14ac:dyDescent="0.2">
      <c r="B71" s="11">
        <f t="shared" ref="B71:B134" si="99">B70+1</f>
        <v>67</v>
      </c>
      <c r="C71" s="3" t="s">
        <v>84</v>
      </c>
      <c r="D71" s="3" t="s">
        <v>92</v>
      </c>
      <c r="E71" s="10">
        <v>0.9022995190836357</v>
      </c>
      <c r="F71" s="10">
        <v>0.78688515280024485</v>
      </c>
      <c r="G71" s="10"/>
      <c r="H71" s="10">
        <v>0</v>
      </c>
      <c r="I71" s="10">
        <v>0</v>
      </c>
      <c r="J71" s="10">
        <v>0</v>
      </c>
      <c r="K71" s="10">
        <v>0.76166665938005507</v>
      </c>
      <c r="L71" s="10">
        <v>1.0699999999999999E-2</v>
      </c>
      <c r="M71" s="10">
        <v>1.23E-2</v>
      </c>
      <c r="N71" s="10">
        <v>5.9799999999999999E-2</v>
      </c>
      <c r="O71" s="10">
        <v>0.14744866873606435</v>
      </c>
      <c r="P71" s="10">
        <v>1.0364</v>
      </c>
      <c r="Q71" s="10">
        <v>6.4000000000000003E-3</v>
      </c>
      <c r="R71" s="10">
        <v>0.1145</v>
      </c>
      <c r="S71" s="10">
        <v>0</v>
      </c>
      <c r="T71" s="10">
        <v>0.21410000000000001</v>
      </c>
      <c r="U71" s="10"/>
      <c r="V71" s="10">
        <v>0</v>
      </c>
      <c r="W71" s="10"/>
      <c r="X71" s="10">
        <v>4.0525000000000002</v>
      </c>
      <c r="Y71" s="10">
        <v>5.4465600000000007</v>
      </c>
      <c r="Z71" s="10">
        <v>5.45</v>
      </c>
      <c r="AA71" s="10">
        <v>5.45</v>
      </c>
      <c r="AB71" s="10">
        <f t="shared" si="52"/>
        <v>5.4465600000000007</v>
      </c>
      <c r="AC71" s="10"/>
      <c r="AD71" s="10">
        <f t="shared" si="53"/>
        <v>1.2126905536484065</v>
      </c>
      <c r="AE71" s="10">
        <f t="shared" si="54"/>
        <v>1.0575736453635292</v>
      </c>
      <c r="AF71" s="10"/>
      <c r="AG71" s="10">
        <v>0</v>
      </c>
      <c r="AH71" s="10">
        <f t="shared" si="55"/>
        <v>0</v>
      </c>
      <c r="AI71" s="10">
        <f t="shared" si="56"/>
        <v>0</v>
      </c>
      <c r="AJ71" s="10">
        <f t="shared" si="57"/>
        <v>1.0236799902067941</v>
      </c>
      <c r="AK71" s="10">
        <f t="shared" si="58"/>
        <v>1.4380799999999999E-2</v>
      </c>
      <c r="AL71" s="10">
        <f t="shared" si="59"/>
        <v>1.6531200000000003E-2</v>
      </c>
      <c r="AM71" s="10">
        <f t="shared" si="60"/>
        <v>8.611199999999998E-2</v>
      </c>
      <c r="AN71" s="10">
        <f t="shared" si="61"/>
        <v>0.1981710107812705</v>
      </c>
      <c r="AO71" s="10">
        <f t="shared" si="62"/>
        <v>1.3929216</v>
      </c>
      <c r="AP71" s="10">
        <f t="shared" si="63"/>
        <v>8.6016000000000009E-3</v>
      </c>
      <c r="AQ71" s="10">
        <f t="shared" si="64"/>
        <v>0.15388800000000002</v>
      </c>
      <c r="AR71" s="10">
        <v>0</v>
      </c>
      <c r="AS71" s="10">
        <f t="shared" si="65"/>
        <v>0.28775040000000002</v>
      </c>
      <c r="AT71" s="10">
        <f t="shared" si="66"/>
        <v>0.73992137856000006</v>
      </c>
      <c r="AU71" s="10">
        <f t="shared" si="67"/>
        <v>0</v>
      </c>
      <c r="AV71" s="10">
        <f t="shared" si="68"/>
        <v>0</v>
      </c>
      <c r="AW71" s="10">
        <f t="shared" si="69"/>
        <v>5.9044717785600014</v>
      </c>
      <c r="AX71" s="10">
        <f t="shared" si="70"/>
        <v>5.9044717785600014</v>
      </c>
      <c r="AY71" s="10">
        <v>5.4465600000000007</v>
      </c>
      <c r="AZ71" s="10">
        <f t="shared" si="71"/>
        <v>-0.45791177856000065</v>
      </c>
      <c r="BA71" s="10">
        <v>5.45</v>
      </c>
      <c r="BB71" s="10">
        <v>5.45</v>
      </c>
      <c r="BC71" s="10">
        <f t="shared" si="72"/>
        <v>7.3278922752000026</v>
      </c>
      <c r="BD71" s="9"/>
      <c r="BE71" s="24">
        <f t="shared" si="73"/>
        <v>1.2126999999999999</v>
      </c>
      <c r="BF71" s="24">
        <f t="shared" si="74"/>
        <v>1.0576000000000001</v>
      </c>
      <c r="BG71" s="24">
        <f t="shared" si="75"/>
        <v>0</v>
      </c>
      <c r="BH71" s="24">
        <f t="shared" si="76"/>
        <v>0</v>
      </c>
      <c r="BI71" s="24">
        <f t="shared" si="77"/>
        <v>0</v>
      </c>
      <c r="BJ71" s="24">
        <f t="shared" si="78"/>
        <v>0</v>
      </c>
      <c r="BK71" s="24">
        <f t="shared" si="79"/>
        <v>1.0237000000000001</v>
      </c>
      <c r="BL71" s="24">
        <f t="shared" si="80"/>
        <v>1.44E-2</v>
      </c>
      <c r="BM71" s="24">
        <f t="shared" si="81"/>
        <v>1.6500000000000001E-2</v>
      </c>
      <c r="BN71" s="24">
        <f t="shared" si="82"/>
        <v>8.6099999999999996E-2</v>
      </c>
      <c r="BO71" s="24">
        <f t="shared" si="83"/>
        <v>0.19819999999999999</v>
      </c>
      <c r="BP71" s="24">
        <f t="shared" si="84"/>
        <v>1.3929</v>
      </c>
      <c r="BQ71" s="24">
        <f t="shared" si="85"/>
        <v>8.6E-3</v>
      </c>
      <c r="BR71" s="24">
        <f t="shared" si="86"/>
        <v>0.15390000000000001</v>
      </c>
      <c r="BS71" s="24">
        <f t="shared" si="87"/>
        <v>0</v>
      </c>
      <c r="BT71" s="24">
        <f t="shared" si="88"/>
        <v>0.2878</v>
      </c>
      <c r="BU71" s="24">
        <f t="shared" si="89"/>
        <v>0.7399</v>
      </c>
      <c r="BV71" s="24">
        <f t="shared" si="90"/>
        <v>0</v>
      </c>
      <c r="BW71" s="24">
        <f t="shared" si="91"/>
        <v>0</v>
      </c>
      <c r="BX71" s="24"/>
      <c r="BY71" s="24"/>
      <c r="BZ71" s="24"/>
      <c r="CA71" s="25">
        <f t="shared" si="92"/>
        <v>5.9045000000000005</v>
      </c>
      <c r="CB71" s="25">
        <f t="shared" si="93"/>
        <v>5.9045000000000005</v>
      </c>
      <c r="CC71" s="26">
        <f t="shared" si="94"/>
        <v>5.4523999999999999</v>
      </c>
      <c r="CD71" s="26">
        <f t="shared" si="95"/>
        <v>5.4523999999999999</v>
      </c>
      <c r="CE71" s="26">
        <f t="shared" si="96"/>
        <v>5.45</v>
      </c>
      <c r="CF71" s="26">
        <f t="shared" si="97"/>
        <v>5.45</v>
      </c>
      <c r="CG71" s="26">
        <f t="shared" si="98"/>
        <v>7.3280000000000003</v>
      </c>
      <c r="CH71" s="13"/>
      <c r="CI71" s="13"/>
    </row>
    <row r="72" spans="2:87" x14ac:dyDescent="0.2">
      <c r="B72" s="11">
        <f t="shared" si="99"/>
        <v>68</v>
      </c>
      <c r="C72" s="3" t="s">
        <v>84</v>
      </c>
      <c r="D72" s="3" t="s">
        <v>93</v>
      </c>
      <c r="E72" s="10">
        <v>0.72277045491514391</v>
      </c>
      <c r="F72" s="10">
        <v>0.46478474217860433</v>
      </c>
      <c r="G72" s="10"/>
      <c r="H72" s="10">
        <v>0</v>
      </c>
      <c r="I72" s="10">
        <v>0</v>
      </c>
      <c r="J72" s="10">
        <v>0</v>
      </c>
      <c r="K72" s="10">
        <v>0.80957051455836893</v>
      </c>
      <c r="L72" s="10">
        <v>1.8E-3</v>
      </c>
      <c r="M72" s="10">
        <v>2.0999999999999999E-3</v>
      </c>
      <c r="N72" s="10">
        <v>5.5E-2</v>
      </c>
      <c r="O72" s="10">
        <v>0.22937428834788268</v>
      </c>
      <c r="P72" s="10">
        <v>1.0789</v>
      </c>
      <c r="Q72" s="10">
        <v>2.3999999999999998E-3</v>
      </c>
      <c r="R72" s="10">
        <v>8.6300000000000002E-2</v>
      </c>
      <c r="S72" s="10">
        <v>0</v>
      </c>
      <c r="T72" s="10">
        <v>0.21299999999999999</v>
      </c>
      <c r="U72" s="10"/>
      <c r="V72" s="10">
        <v>0</v>
      </c>
      <c r="W72" s="10"/>
      <c r="X72" s="10">
        <v>3.6660000000000004</v>
      </c>
      <c r="Y72" s="10">
        <v>4.9271040000000008</v>
      </c>
      <c r="Z72" s="10">
        <v>4.93</v>
      </c>
      <c r="AA72" s="10">
        <v>4.93</v>
      </c>
      <c r="AB72" s="10">
        <f t="shared" si="52"/>
        <v>4.9271040000000008</v>
      </c>
      <c r="AC72" s="10"/>
      <c r="AD72" s="10">
        <f t="shared" si="53"/>
        <v>0.9714034914059535</v>
      </c>
      <c r="AE72" s="10">
        <f t="shared" si="54"/>
        <v>0.62467069348804427</v>
      </c>
      <c r="AF72" s="10"/>
      <c r="AG72" s="10">
        <v>0</v>
      </c>
      <c r="AH72" s="10">
        <f t="shared" si="55"/>
        <v>0</v>
      </c>
      <c r="AI72" s="10">
        <f t="shared" si="56"/>
        <v>0</v>
      </c>
      <c r="AJ72" s="10">
        <f t="shared" si="57"/>
        <v>1.0880627715664479</v>
      </c>
      <c r="AK72" s="10">
        <f t="shared" si="58"/>
        <v>2.4191999999999998E-3</v>
      </c>
      <c r="AL72" s="10">
        <f t="shared" si="59"/>
        <v>2.8223999999999996E-3</v>
      </c>
      <c r="AM72" s="10">
        <f t="shared" si="60"/>
        <v>7.9200000000000007E-2</v>
      </c>
      <c r="AN72" s="10">
        <f t="shared" si="61"/>
        <v>0.30827904353955438</v>
      </c>
      <c r="AO72" s="10">
        <f t="shared" si="62"/>
        <v>1.4500416</v>
      </c>
      <c r="AP72" s="10">
        <f t="shared" si="63"/>
        <v>3.2255999999999999E-3</v>
      </c>
      <c r="AQ72" s="10">
        <f t="shared" si="64"/>
        <v>0.1159872</v>
      </c>
      <c r="AR72" s="10">
        <v>0</v>
      </c>
      <c r="AS72" s="10">
        <f t="shared" si="65"/>
        <v>0.28627200000000003</v>
      </c>
      <c r="AT72" s="10">
        <f t="shared" si="66"/>
        <v>0.73611982080000016</v>
      </c>
      <c r="AU72" s="10">
        <f t="shared" si="67"/>
        <v>0</v>
      </c>
      <c r="AV72" s="10">
        <f t="shared" si="68"/>
        <v>0</v>
      </c>
      <c r="AW72" s="10">
        <f t="shared" si="69"/>
        <v>5.3822318208000004</v>
      </c>
      <c r="AX72" s="10">
        <f t="shared" si="70"/>
        <v>5.3822318208000004</v>
      </c>
      <c r="AY72" s="10">
        <v>4.9271040000000008</v>
      </c>
      <c r="AZ72" s="10">
        <f t="shared" si="71"/>
        <v>-0.45512782079999958</v>
      </c>
      <c r="BA72" s="10">
        <v>4.93</v>
      </c>
      <c r="BB72" s="10">
        <v>4.93</v>
      </c>
      <c r="BC72" s="10">
        <f t="shared" si="72"/>
        <v>6.6291240960000017</v>
      </c>
      <c r="BD72" s="9"/>
      <c r="BE72" s="24">
        <f t="shared" si="73"/>
        <v>0.97140000000000004</v>
      </c>
      <c r="BF72" s="24">
        <f t="shared" si="74"/>
        <v>0.62470000000000003</v>
      </c>
      <c r="BG72" s="24">
        <f t="shared" si="75"/>
        <v>0</v>
      </c>
      <c r="BH72" s="24">
        <f t="shared" si="76"/>
        <v>0</v>
      </c>
      <c r="BI72" s="24">
        <f t="shared" si="77"/>
        <v>0</v>
      </c>
      <c r="BJ72" s="24">
        <f t="shared" si="78"/>
        <v>0</v>
      </c>
      <c r="BK72" s="24">
        <f t="shared" si="79"/>
        <v>1.0881000000000001</v>
      </c>
      <c r="BL72" s="24">
        <f t="shared" si="80"/>
        <v>2.3999999999999998E-3</v>
      </c>
      <c r="BM72" s="24">
        <f t="shared" si="81"/>
        <v>2.8E-3</v>
      </c>
      <c r="BN72" s="24">
        <f t="shared" si="82"/>
        <v>7.9200000000000007E-2</v>
      </c>
      <c r="BO72" s="24">
        <f t="shared" si="83"/>
        <v>0.30830000000000002</v>
      </c>
      <c r="BP72" s="24">
        <f t="shared" si="84"/>
        <v>1.45</v>
      </c>
      <c r="BQ72" s="24">
        <f t="shared" si="85"/>
        <v>3.2000000000000002E-3</v>
      </c>
      <c r="BR72" s="24">
        <f t="shared" si="86"/>
        <v>0.11600000000000001</v>
      </c>
      <c r="BS72" s="24">
        <f t="shared" si="87"/>
        <v>0</v>
      </c>
      <c r="BT72" s="24">
        <f t="shared" si="88"/>
        <v>0.2863</v>
      </c>
      <c r="BU72" s="24">
        <f t="shared" si="89"/>
        <v>0.73609999999999998</v>
      </c>
      <c r="BV72" s="24">
        <f t="shared" si="90"/>
        <v>0</v>
      </c>
      <c r="BW72" s="24">
        <f t="shared" si="91"/>
        <v>0</v>
      </c>
      <c r="BX72" s="24"/>
      <c r="BY72" s="24"/>
      <c r="BZ72" s="24"/>
      <c r="CA72" s="25">
        <f t="shared" si="92"/>
        <v>5.3821999999999992</v>
      </c>
      <c r="CB72" s="25">
        <f t="shared" si="93"/>
        <v>5.3821999999999992</v>
      </c>
      <c r="CC72" s="26">
        <f t="shared" si="94"/>
        <v>4.9323999999999986</v>
      </c>
      <c r="CD72" s="26">
        <f t="shared" si="95"/>
        <v>4.9323999999999986</v>
      </c>
      <c r="CE72" s="26">
        <f t="shared" si="96"/>
        <v>4.93</v>
      </c>
      <c r="CF72" s="26">
        <f t="shared" si="97"/>
        <v>4.93</v>
      </c>
      <c r="CG72" s="26">
        <f t="shared" si="98"/>
        <v>6.6289999999999996</v>
      </c>
      <c r="CH72" s="13"/>
      <c r="CI72" s="13"/>
    </row>
    <row r="73" spans="2:87" x14ac:dyDescent="0.2">
      <c r="B73" s="11">
        <f t="shared" si="99"/>
        <v>69</v>
      </c>
      <c r="C73" s="3" t="s">
        <v>84</v>
      </c>
      <c r="D73" s="3" t="s">
        <v>94</v>
      </c>
      <c r="E73" s="10">
        <v>0.78966411181244356</v>
      </c>
      <c r="F73" s="10">
        <v>0.38064906911366891</v>
      </c>
      <c r="G73" s="10"/>
      <c r="H73" s="10">
        <v>0</v>
      </c>
      <c r="I73" s="10">
        <v>0</v>
      </c>
      <c r="J73" s="10">
        <v>0</v>
      </c>
      <c r="K73" s="10">
        <v>0.82905441574285266</v>
      </c>
      <c r="L73" s="10">
        <v>3.2500000000000001E-2</v>
      </c>
      <c r="M73" s="10">
        <v>3.73E-2</v>
      </c>
      <c r="N73" s="10">
        <v>8.3000000000000004E-2</v>
      </c>
      <c r="O73" s="10">
        <v>0.33593240333103486</v>
      </c>
      <c r="P73" s="10">
        <v>1.0364</v>
      </c>
      <c r="Q73" s="10">
        <v>2.7099999999999999E-2</v>
      </c>
      <c r="R73" s="10">
        <v>9.1399999999999995E-2</v>
      </c>
      <c r="S73" s="10">
        <v>0</v>
      </c>
      <c r="T73" s="10">
        <v>0.14199999999999999</v>
      </c>
      <c r="U73" s="10"/>
      <c r="V73" s="10">
        <v>0</v>
      </c>
      <c r="W73" s="10"/>
      <c r="X73" s="10">
        <v>3.7850000000000006</v>
      </c>
      <c r="Y73" s="10">
        <v>5.0870400000000009</v>
      </c>
      <c r="Z73" s="10">
        <v>5.09</v>
      </c>
      <c r="AA73" s="10">
        <v>5.09</v>
      </c>
      <c r="AB73" s="10">
        <f t="shared" si="52"/>
        <v>5.0870400000000009</v>
      </c>
      <c r="AC73" s="10"/>
      <c r="AD73" s="10">
        <f t="shared" si="53"/>
        <v>1.0613085662759243</v>
      </c>
      <c r="AE73" s="10">
        <f t="shared" si="54"/>
        <v>0.51159234888877103</v>
      </c>
      <c r="AF73" s="10"/>
      <c r="AG73" s="10">
        <v>0</v>
      </c>
      <c r="AH73" s="10">
        <f t="shared" si="55"/>
        <v>0</v>
      </c>
      <c r="AI73" s="10">
        <f t="shared" si="56"/>
        <v>0</v>
      </c>
      <c r="AJ73" s="10">
        <f t="shared" si="57"/>
        <v>1.114249134758394</v>
      </c>
      <c r="AK73" s="10">
        <f t="shared" si="58"/>
        <v>4.3680000000000004E-2</v>
      </c>
      <c r="AL73" s="10">
        <f t="shared" si="59"/>
        <v>5.0131200000000001E-2</v>
      </c>
      <c r="AM73" s="10">
        <f t="shared" si="60"/>
        <v>0.11952</v>
      </c>
      <c r="AN73" s="10">
        <f t="shared" si="61"/>
        <v>0.45149315007691088</v>
      </c>
      <c r="AO73" s="10">
        <f t="shared" si="62"/>
        <v>1.3929216</v>
      </c>
      <c r="AP73" s="10">
        <f t="shared" si="63"/>
        <v>3.6422400000000001E-2</v>
      </c>
      <c r="AQ73" s="10">
        <f t="shared" si="64"/>
        <v>0.1228416</v>
      </c>
      <c r="AR73" s="10">
        <v>0</v>
      </c>
      <c r="AS73" s="10">
        <f t="shared" si="65"/>
        <v>0.19084800000000002</v>
      </c>
      <c r="AT73" s="10">
        <f t="shared" si="66"/>
        <v>0.49074654720000005</v>
      </c>
      <c r="AU73" s="10">
        <f t="shared" si="67"/>
        <v>0</v>
      </c>
      <c r="AV73" s="10">
        <f t="shared" si="68"/>
        <v>0</v>
      </c>
      <c r="AW73" s="10">
        <f t="shared" si="69"/>
        <v>5.3949065472000006</v>
      </c>
      <c r="AX73" s="10">
        <f t="shared" si="70"/>
        <v>5.3949065472000006</v>
      </c>
      <c r="AY73" s="10">
        <v>5.0870400000000009</v>
      </c>
      <c r="AZ73" s="10">
        <f t="shared" si="71"/>
        <v>-0.30786654719999973</v>
      </c>
      <c r="BA73" s="10">
        <v>5.09</v>
      </c>
      <c r="BB73" s="10">
        <v>5.09</v>
      </c>
      <c r="BC73" s="10">
        <f t="shared" si="72"/>
        <v>6.8476907520000019</v>
      </c>
      <c r="BD73" s="9"/>
      <c r="BE73" s="24">
        <f t="shared" si="73"/>
        <v>1.0612999999999999</v>
      </c>
      <c r="BF73" s="24">
        <f t="shared" si="74"/>
        <v>0.51160000000000005</v>
      </c>
      <c r="BG73" s="24">
        <f t="shared" si="75"/>
        <v>0</v>
      </c>
      <c r="BH73" s="24">
        <f t="shared" si="76"/>
        <v>0</v>
      </c>
      <c r="BI73" s="24">
        <f t="shared" si="77"/>
        <v>0</v>
      </c>
      <c r="BJ73" s="24">
        <f t="shared" si="78"/>
        <v>0</v>
      </c>
      <c r="BK73" s="24">
        <f t="shared" si="79"/>
        <v>1.1142000000000001</v>
      </c>
      <c r="BL73" s="24">
        <f t="shared" si="80"/>
        <v>4.3700000000000003E-2</v>
      </c>
      <c r="BM73" s="24">
        <f t="shared" si="81"/>
        <v>5.0099999999999999E-2</v>
      </c>
      <c r="BN73" s="24">
        <f t="shared" si="82"/>
        <v>0.1195</v>
      </c>
      <c r="BO73" s="24">
        <f t="shared" si="83"/>
        <v>0.45150000000000001</v>
      </c>
      <c r="BP73" s="24">
        <f t="shared" si="84"/>
        <v>1.3929</v>
      </c>
      <c r="BQ73" s="24">
        <f t="shared" si="85"/>
        <v>3.6400000000000002E-2</v>
      </c>
      <c r="BR73" s="24">
        <f t="shared" si="86"/>
        <v>0.12280000000000001</v>
      </c>
      <c r="BS73" s="24">
        <f t="shared" si="87"/>
        <v>0</v>
      </c>
      <c r="BT73" s="24">
        <f t="shared" si="88"/>
        <v>0.1908</v>
      </c>
      <c r="BU73" s="24">
        <f t="shared" si="89"/>
        <v>0.49070000000000003</v>
      </c>
      <c r="BV73" s="24">
        <f t="shared" si="90"/>
        <v>0</v>
      </c>
      <c r="BW73" s="24">
        <f t="shared" si="91"/>
        <v>0</v>
      </c>
      <c r="BX73" s="24"/>
      <c r="BY73" s="24"/>
      <c r="BZ73" s="24"/>
      <c r="CA73" s="25">
        <f t="shared" si="92"/>
        <v>5.3947000000000003</v>
      </c>
      <c r="CB73" s="25">
        <f t="shared" si="93"/>
        <v>5.3947000000000003</v>
      </c>
      <c r="CC73" s="26">
        <f t="shared" si="94"/>
        <v>5.0948000000000002</v>
      </c>
      <c r="CD73" s="26">
        <f t="shared" si="95"/>
        <v>5.0948000000000002</v>
      </c>
      <c r="CE73" s="26">
        <f t="shared" si="96"/>
        <v>5.09</v>
      </c>
      <c r="CF73" s="26">
        <f t="shared" si="97"/>
        <v>5.09</v>
      </c>
      <c r="CG73" s="26">
        <f t="shared" si="98"/>
        <v>6.8479999999999999</v>
      </c>
      <c r="CH73" s="13"/>
      <c r="CI73" s="13"/>
    </row>
    <row r="74" spans="2:87" x14ac:dyDescent="0.2">
      <c r="B74" s="11">
        <f t="shared" si="99"/>
        <v>70</v>
      </c>
      <c r="C74" s="3" t="s">
        <v>84</v>
      </c>
      <c r="D74" s="3" t="s">
        <v>55</v>
      </c>
      <c r="E74" s="10">
        <v>1.6558362857142856</v>
      </c>
      <c r="F74" s="10">
        <v>0.65853857142857142</v>
      </c>
      <c r="G74" s="10"/>
      <c r="H74" s="10">
        <v>0</v>
      </c>
      <c r="I74" s="10">
        <v>0</v>
      </c>
      <c r="J74" s="10">
        <v>0</v>
      </c>
      <c r="K74" s="10">
        <v>0.70397485714285712</v>
      </c>
      <c r="L74" s="10">
        <v>6.7999999999999996E-3</v>
      </c>
      <c r="M74" s="10">
        <v>7.7999999999999996E-3</v>
      </c>
      <c r="N74" s="10">
        <v>7.0699999999999999E-2</v>
      </c>
      <c r="O74" s="10">
        <v>0.20245028571428569</v>
      </c>
      <c r="P74" s="10">
        <v>0.65659999999999996</v>
      </c>
      <c r="Q74" s="10">
        <v>2.24E-2</v>
      </c>
      <c r="R74" s="10">
        <v>0.2077</v>
      </c>
      <c r="S74" s="10">
        <v>0</v>
      </c>
      <c r="T74" s="10">
        <v>0.14660000000000001</v>
      </c>
      <c r="U74" s="10"/>
      <c r="V74" s="10">
        <v>0</v>
      </c>
      <c r="W74" s="10"/>
      <c r="X74" s="10">
        <v>4.3394000000000004</v>
      </c>
      <c r="Y74" s="10">
        <v>5.8321536000000007</v>
      </c>
      <c r="Z74" s="10">
        <v>5.83</v>
      </c>
      <c r="AA74" s="10">
        <v>5.83</v>
      </c>
      <c r="AB74" s="10">
        <f t="shared" si="52"/>
        <v>5.8321536000000007</v>
      </c>
      <c r="AC74" s="10"/>
      <c r="AD74" s="10">
        <f t="shared" si="53"/>
        <v>2.225443968</v>
      </c>
      <c r="AE74" s="10">
        <f t="shared" si="54"/>
        <v>0.88507584000000006</v>
      </c>
      <c r="AF74" s="10"/>
      <c r="AG74" s="10">
        <v>0</v>
      </c>
      <c r="AH74" s="10">
        <f t="shared" si="55"/>
        <v>0</v>
      </c>
      <c r="AI74" s="10">
        <f t="shared" si="56"/>
        <v>0</v>
      </c>
      <c r="AJ74" s="10">
        <f t="shared" si="57"/>
        <v>0.94614220799999993</v>
      </c>
      <c r="AK74" s="10">
        <f t="shared" si="58"/>
        <v>9.1392000000000001E-3</v>
      </c>
      <c r="AL74" s="10">
        <f t="shared" si="59"/>
        <v>1.04832E-2</v>
      </c>
      <c r="AM74" s="10">
        <f t="shared" si="60"/>
        <v>0.101808</v>
      </c>
      <c r="AN74" s="10">
        <f t="shared" si="61"/>
        <v>0.27209318399999999</v>
      </c>
      <c r="AO74" s="10">
        <f t="shared" si="62"/>
        <v>0.88247039999999999</v>
      </c>
      <c r="AP74" s="10">
        <f t="shared" si="63"/>
        <v>3.0105600000000003E-2</v>
      </c>
      <c r="AQ74" s="10">
        <f t="shared" si="64"/>
        <v>0.27914880000000003</v>
      </c>
      <c r="AR74" s="10">
        <v>0</v>
      </c>
      <c r="AS74" s="10">
        <f t="shared" si="65"/>
        <v>0.19703040000000002</v>
      </c>
      <c r="AT74" s="10">
        <f t="shared" si="66"/>
        <v>0.5066439705600001</v>
      </c>
      <c r="AU74" s="10">
        <f t="shared" si="67"/>
        <v>0</v>
      </c>
      <c r="AV74" s="10">
        <f t="shared" si="68"/>
        <v>0</v>
      </c>
      <c r="AW74" s="10">
        <f t="shared" si="69"/>
        <v>6.1485543705600003</v>
      </c>
      <c r="AX74" s="10">
        <f t="shared" si="70"/>
        <v>6.1485543705600003</v>
      </c>
      <c r="AY74" s="10">
        <v>5.8321536000000007</v>
      </c>
      <c r="AZ74" s="10">
        <f t="shared" si="71"/>
        <v>-0.3164007705599996</v>
      </c>
      <c r="BA74" s="10">
        <v>5.83</v>
      </c>
      <c r="BB74" s="10">
        <v>5.83</v>
      </c>
      <c r="BC74" s="10">
        <f t="shared" si="72"/>
        <v>7.8475364352000003</v>
      </c>
      <c r="BD74" s="9"/>
      <c r="BE74" s="24">
        <f t="shared" si="73"/>
        <v>2.2254</v>
      </c>
      <c r="BF74" s="24">
        <f t="shared" si="74"/>
        <v>0.8851</v>
      </c>
      <c r="BG74" s="24">
        <f t="shared" si="75"/>
        <v>0</v>
      </c>
      <c r="BH74" s="24">
        <f t="shared" si="76"/>
        <v>0</v>
      </c>
      <c r="BI74" s="24">
        <f t="shared" si="77"/>
        <v>0</v>
      </c>
      <c r="BJ74" s="24">
        <f t="shared" si="78"/>
        <v>0</v>
      </c>
      <c r="BK74" s="24">
        <f t="shared" si="79"/>
        <v>0.94610000000000005</v>
      </c>
      <c r="BL74" s="24">
        <f t="shared" si="80"/>
        <v>9.1000000000000004E-3</v>
      </c>
      <c r="BM74" s="24">
        <f t="shared" si="81"/>
        <v>1.0500000000000001E-2</v>
      </c>
      <c r="BN74" s="24">
        <f t="shared" si="82"/>
        <v>0.1018</v>
      </c>
      <c r="BO74" s="24">
        <f t="shared" si="83"/>
        <v>0.27210000000000001</v>
      </c>
      <c r="BP74" s="24">
        <f t="shared" si="84"/>
        <v>0.88249999999999995</v>
      </c>
      <c r="BQ74" s="24">
        <f t="shared" si="85"/>
        <v>3.0099999999999998E-2</v>
      </c>
      <c r="BR74" s="24">
        <f t="shared" si="86"/>
        <v>0.27910000000000001</v>
      </c>
      <c r="BS74" s="24">
        <f t="shared" si="87"/>
        <v>0</v>
      </c>
      <c r="BT74" s="24">
        <f t="shared" si="88"/>
        <v>0.19700000000000001</v>
      </c>
      <c r="BU74" s="24">
        <f t="shared" si="89"/>
        <v>0.50660000000000005</v>
      </c>
      <c r="BV74" s="24">
        <f t="shared" si="90"/>
        <v>0</v>
      </c>
      <c r="BW74" s="24">
        <f t="shared" si="91"/>
        <v>0</v>
      </c>
      <c r="BX74" s="24"/>
      <c r="BY74" s="24"/>
      <c r="BZ74" s="24"/>
      <c r="CA74" s="25">
        <f t="shared" si="92"/>
        <v>6.1484000000000005</v>
      </c>
      <c r="CB74" s="25">
        <f t="shared" si="93"/>
        <v>6.1484000000000005</v>
      </c>
      <c r="CC74" s="26">
        <f t="shared" si="94"/>
        <v>5.8388000000000009</v>
      </c>
      <c r="CD74" s="26">
        <f t="shared" si="95"/>
        <v>5.8388000000000009</v>
      </c>
      <c r="CE74" s="26">
        <f t="shared" si="96"/>
        <v>5.83</v>
      </c>
      <c r="CF74" s="26">
        <f t="shared" si="97"/>
        <v>5.83</v>
      </c>
      <c r="CG74" s="26">
        <f t="shared" si="98"/>
        <v>7.8479999999999999</v>
      </c>
      <c r="CH74" s="13"/>
      <c r="CI74" s="13"/>
    </row>
    <row r="75" spans="2:87" x14ac:dyDescent="0.2">
      <c r="B75" s="11">
        <f t="shared" si="99"/>
        <v>71</v>
      </c>
      <c r="C75" s="3" t="s">
        <v>84</v>
      </c>
      <c r="D75" s="3" t="s">
        <v>95</v>
      </c>
      <c r="E75" s="10">
        <v>2.588798166572805</v>
      </c>
      <c r="F75" s="10">
        <v>0.4122592766410112</v>
      </c>
      <c r="G75" s="10"/>
      <c r="H75" s="10">
        <v>0</v>
      </c>
      <c r="I75" s="10">
        <v>0</v>
      </c>
      <c r="J75" s="10">
        <v>0</v>
      </c>
      <c r="K75" s="10">
        <v>0.51859128027032098</v>
      </c>
      <c r="L75" s="10">
        <v>3.5000000000000001E-3</v>
      </c>
      <c r="M75" s="10">
        <v>4.1000000000000003E-3</v>
      </c>
      <c r="N75" s="10">
        <v>0.45490000000000003</v>
      </c>
      <c r="O75" s="10">
        <v>0.27765127651586258</v>
      </c>
      <c r="P75" s="10">
        <v>0.377</v>
      </c>
      <c r="Q75" s="10">
        <v>0</v>
      </c>
      <c r="R75" s="10">
        <v>0.31419999999999998</v>
      </c>
      <c r="S75" s="10">
        <v>0</v>
      </c>
      <c r="T75" s="10">
        <v>9.9000000000000005E-2</v>
      </c>
      <c r="U75" s="10"/>
      <c r="V75" s="10">
        <v>0</v>
      </c>
      <c r="W75" s="10"/>
      <c r="X75" s="10">
        <v>5.0499999999999989</v>
      </c>
      <c r="Y75" s="10">
        <v>6.7871999999999995</v>
      </c>
      <c r="Z75" s="10">
        <v>6.79</v>
      </c>
      <c r="AA75" s="10">
        <v>6.79</v>
      </c>
      <c r="AB75" s="10">
        <f t="shared" si="52"/>
        <v>6.7871999999999995</v>
      </c>
      <c r="AC75" s="10"/>
      <c r="AD75" s="10">
        <f t="shared" si="53"/>
        <v>3.4793447358738501</v>
      </c>
      <c r="AE75" s="10">
        <f t="shared" si="54"/>
        <v>0.55407646780551911</v>
      </c>
      <c r="AF75" s="10"/>
      <c r="AG75" s="10">
        <v>0</v>
      </c>
      <c r="AH75" s="10">
        <f t="shared" si="55"/>
        <v>0</v>
      </c>
      <c r="AI75" s="10">
        <f t="shared" si="56"/>
        <v>0</v>
      </c>
      <c r="AJ75" s="10">
        <f t="shared" si="57"/>
        <v>0.69698668068331149</v>
      </c>
      <c r="AK75" s="10">
        <f t="shared" si="58"/>
        <v>4.7040000000000007E-3</v>
      </c>
      <c r="AL75" s="10">
        <f t="shared" si="59"/>
        <v>5.5104000000000004E-3</v>
      </c>
      <c r="AM75" s="10">
        <f t="shared" si="60"/>
        <v>0.65505599999999997</v>
      </c>
      <c r="AN75" s="10">
        <f t="shared" si="61"/>
        <v>0.37316331563731936</v>
      </c>
      <c r="AO75" s="10">
        <f t="shared" si="62"/>
        <v>0.50668800000000003</v>
      </c>
      <c r="AP75" s="10">
        <f t="shared" si="63"/>
        <v>0</v>
      </c>
      <c r="AQ75" s="10">
        <f t="shared" si="64"/>
        <v>0.42228479999999996</v>
      </c>
      <c r="AR75" s="10">
        <v>0</v>
      </c>
      <c r="AS75" s="10">
        <f t="shared" si="65"/>
        <v>0.13305600000000001</v>
      </c>
      <c r="AT75" s="10">
        <f t="shared" si="66"/>
        <v>0.34214019840000004</v>
      </c>
      <c r="AU75" s="10">
        <f t="shared" si="67"/>
        <v>0</v>
      </c>
      <c r="AV75" s="10">
        <f t="shared" si="68"/>
        <v>0</v>
      </c>
      <c r="AW75" s="10">
        <f t="shared" si="69"/>
        <v>7.0399545984000005</v>
      </c>
      <c r="AX75" s="10">
        <f t="shared" si="70"/>
        <v>7.0399545984000005</v>
      </c>
      <c r="AY75" s="10">
        <v>6.7871999999999995</v>
      </c>
      <c r="AZ75" s="10">
        <f t="shared" si="71"/>
        <v>-0.25275459840000103</v>
      </c>
      <c r="BA75" s="10">
        <v>6.79</v>
      </c>
      <c r="BB75" s="10">
        <v>6.79</v>
      </c>
      <c r="BC75" s="10">
        <f t="shared" si="72"/>
        <v>9.1806898176000011</v>
      </c>
      <c r="BD75" s="9"/>
      <c r="BE75" s="24">
        <f t="shared" si="73"/>
        <v>3.4792999999999998</v>
      </c>
      <c r="BF75" s="24">
        <f t="shared" si="74"/>
        <v>0.55410000000000004</v>
      </c>
      <c r="BG75" s="24">
        <f t="shared" si="75"/>
        <v>0</v>
      </c>
      <c r="BH75" s="24">
        <f t="shared" si="76"/>
        <v>0</v>
      </c>
      <c r="BI75" s="24">
        <f t="shared" si="77"/>
        <v>0</v>
      </c>
      <c r="BJ75" s="24">
        <f t="shared" si="78"/>
        <v>0</v>
      </c>
      <c r="BK75" s="24">
        <f t="shared" si="79"/>
        <v>0.69699999999999995</v>
      </c>
      <c r="BL75" s="24">
        <f t="shared" si="80"/>
        <v>4.7000000000000002E-3</v>
      </c>
      <c r="BM75" s="24">
        <f t="shared" si="81"/>
        <v>5.4999999999999997E-3</v>
      </c>
      <c r="BN75" s="24">
        <f t="shared" si="82"/>
        <v>0.65510000000000002</v>
      </c>
      <c r="BO75" s="24">
        <f t="shared" si="83"/>
        <v>0.37319999999999998</v>
      </c>
      <c r="BP75" s="24">
        <f t="shared" si="84"/>
        <v>0.50670000000000004</v>
      </c>
      <c r="BQ75" s="24">
        <f t="shared" si="85"/>
        <v>0</v>
      </c>
      <c r="BR75" s="24">
        <f t="shared" si="86"/>
        <v>0.42230000000000001</v>
      </c>
      <c r="BS75" s="24">
        <f t="shared" si="87"/>
        <v>0</v>
      </c>
      <c r="BT75" s="24">
        <f t="shared" si="88"/>
        <v>0.1331</v>
      </c>
      <c r="BU75" s="24">
        <f t="shared" si="89"/>
        <v>0.34210000000000002</v>
      </c>
      <c r="BV75" s="24">
        <f t="shared" si="90"/>
        <v>0</v>
      </c>
      <c r="BW75" s="24">
        <f t="shared" si="91"/>
        <v>0</v>
      </c>
      <c r="BX75" s="24"/>
      <c r="BY75" s="24"/>
      <c r="BZ75" s="24"/>
      <c r="CA75" s="25">
        <f t="shared" si="92"/>
        <v>7.04</v>
      </c>
      <c r="CB75" s="25">
        <f t="shared" si="93"/>
        <v>7.04</v>
      </c>
      <c r="CC75" s="26">
        <f t="shared" si="94"/>
        <v>6.8309999999999995</v>
      </c>
      <c r="CD75" s="26">
        <f t="shared" si="95"/>
        <v>6.8309999999999995</v>
      </c>
      <c r="CE75" s="26">
        <f t="shared" si="96"/>
        <v>6.79</v>
      </c>
      <c r="CF75" s="26">
        <f t="shared" si="97"/>
        <v>6.79</v>
      </c>
      <c r="CG75" s="26">
        <f t="shared" si="98"/>
        <v>9.1809999999999992</v>
      </c>
      <c r="CH75" s="13"/>
      <c r="CI75" s="13"/>
    </row>
    <row r="76" spans="2:87" x14ac:dyDescent="0.2">
      <c r="B76" s="11">
        <f t="shared" si="99"/>
        <v>72</v>
      </c>
      <c r="C76" s="3" t="s">
        <v>84</v>
      </c>
      <c r="D76" s="3" t="s">
        <v>62</v>
      </c>
      <c r="E76" s="10">
        <v>1.3632191426712774</v>
      </c>
      <c r="F76" s="10">
        <v>1.200806032800356</v>
      </c>
      <c r="G76" s="10"/>
      <c r="H76" s="10">
        <v>0</v>
      </c>
      <c r="I76" s="10">
        <v>0</v>
      </c>
      <c r="J76" s="10">
        <v>0</v>
      </c>
      <c r="K76" s="10">
        <v>0.58060548156263914</v>
      </c>
      <c r="L76" s="10">
        <v>3.8E-3</v>
      </c>
      <c r="M76" s="10">
        <v>4.4000000000000003E-3</v>
      </c>
      <c r="N76" s="10">
        <v>0.18329999999999999</v>
      </c>
      <c r="O76" s="10">
        <v>0.42466934296572734</v>
      </c>
      <c r="P76" s="10">
        <v>0.65129999999999999</v>
      </c>
      <c r="Q76" s="10">
        <v>4.3E-3</v>
      </c>
      <c r="R76" s="10">
        <v>0.1605</v>
      </c>
      <c r="S76" s="10">
        <v>0</v>
      </c>
      <c r="T76" s="10">
        <v>0.18909999999999999</v>
      </c>
      <c r="U76" s="10"/>
      <c r="V76" s="10">
        <v>0</v>
      </c>
      <c r="W76" s="10"/>
      <c r="X76" s="10">
        <v>4.7659999999999991</v>
      </c>
      <c r="Y76" s="10">
        <v>6.4055039999999996</v>
      </c>
      <c r="Z76" s="10">
        <v>6.41</v>
      </c>
      <c r="AA76" s="10">
        <v>6.41</v>
      </c>
      <c r="AB76" s="10">
        <f t="shared" si="52"/>
        <v>6.4055039999999996</v>
      </c>
      <c r="AC76" s="10"/>
      <c r="AD76" s="10">
        <f t="shared" si="53"/>
        <v>1.8321665277501971</v>
      </c>
      <c r="AE76" s="10">
        <f t="shared" si="54"/>
        <v>1.6138833080836787</v>
      </c>
      <c r="AF76" s="10"/>
      <c r="AG76" s="10">
        <v>0</v>
      </c>
      <c r="AH76" s="10">
        <f t="shared" si="55"/>
        <v>0</v>
      </c>
      <c r="AI76" s="10">
        <f t="shared" si="56"/>
        <v>0</v>
      </c>
      <c r="AJ76" s="10">
        <f t="shared" si="57"/>
        <v>0.78033376722018699</v>
      </c>
      <c r="AK76" s="10">
        <f t="shared" si="58"/>
        <v>5.1072000000000001E-3</v>
      </c>
      <c r="AL76" s="10">
        <f t="shared" si="59"/>
        <v>5.9136000000000006E-3</v>
      </c>
      <c r="AM76" s="10">
        <f t="shared" si="60"/>
        <v>0.26395199999999996</v>
      </c>
      <c r="AN76" s="10">
        <f t="shared" si="61"/>
        <v>0.57075559694593758</v>
      </c>
      <c r="AO76" s="10">
        <f t="shared" si="62"/>
        <v>0.8753472000000001</v>
      </c>
      <c r="AP76" s="10">
        <f t="shared" si="63"/>
        <v>5.7792000000000008E-3</v>
      </c>
      <c r="AQ76" s="10">
        <f t="shared" si="64"/>
        <v>0.21571200000000004</v>
      </c>
      <c r="AR76" s="10">
        <v>0</v>
      </c>
      <c r="AS76" s="10">
        <f t="shared" si="65"/>
        <v>0.2541504</v>
      </c>
      <c r="AT76" s="10">
        <f t="shared" si="66"/>
        <v>0.65352233856000008</v>
      </c>
      <c r="AU76" s="10">
        <f t="shared" si="67"/>
        <v>0</v>
      </c>
      <c r="AV76" s="10">
        <f t="shared" si="68"/>
        <v>0</v>
      </c>
      <c r="AW76" s="10">
        <f t="shared" si="69"/>
        <v>6.822472738560001</v>
      </c>
      <c r="AX76" s="10">
        <f t="shared" si="70"/>
        <v>6.822472738560001</v>
      </c>
      <c r="AY76" s="10">
        <v>6.4055039999999996</v>
      </c>
      <c r="AZ76" s="10">
        <f t="shared" si="71"/>
        <v>-0.41696873856000138</v>
      </c>
      <c r="BA76" s="10">
        <v>6.41</v>
      </c>
      <c r="BB76" s="10">
        <v>6.41</v>
      </c>
      <c r="BC76" s="10">
        <f t="shared" si="72"/>
        <v>8.6326474752000024</v>
      </c>
      <c r="BD76" s="9"/>
      <c r="BE76" s="24">
        <f t="shared" si="73"/>
        <v>1.8322000000000001</v>
      </c>
      <c r="BF76" s="24">
        <f t="shared" si="74"/>
        <v>1.6138999999999999</v>
      </c>
      <c r="BG76" s="24">
        <f t="shared" si="75"/>
        <v>0</v>
      </c>
      <c r="BH76" s="24">
        <f t="shared" si="76"/>
        <v>0</v>
      </c>
      <c r="BI76" s="24">
        <f t="shared" si="77"/>
        <v>0</v>
      </c>
      <c r="BJ76" s="24">
        <f t="shared" si="78"/>
        <v>0</v>
      </c>
      <c r="BK76" s="24">
        <f t="shared" si="79"/>
        <v>0.78029999999999999</v>
      </c>
      <c r="BL76" s="24">
        <f t="shared" si="80"/>
        <v>5.1000000000000004E-3</v>
      </c>
      <c r="BM76" s="24">
        <f t="shared" si="81"/>
        <v>5.8999999999999999E-3</v>
      </c>
      <c r="BN76" s="24">
        <f t="shared" si="82"/>
        <v>0.26400000000000001</v>
      </c>
      <c r="BO76" s="24">
        <f t="shared" si="83"/>
        <v>0.57079999999999997</v>
      </c>
      <c r="BP76" s="24">
        <f t="shared" si="84"/>
        <v>0.87529999999999997</v>
      </c>
      <c r="BQ76" s="24">
        <f t="shared" si="85"/>
        <v>5.7999999999999996E-3</v>
      </c>
      <c r="BR76" s="24">
        <f t="shared" si="86"/>
        <v>0.2157</v>
      </c>
      <c r="BS76" s="24">
        <f t="shared" si="87"/>
        <v>0</v>
      </c>
      <c r="BT76" s="24">
        <f t="shared" si="88"/>
        <v>0.25419999999999998</v>
      </c>
      <c r="BU76" s="24">
        <f t="shared" si="89"/>
        <v>0.65349999999999997</v>
      </c>
      <c r="BV76" s="24">
        <f t="shared" si="90"/>
        <v>0</v>
      </c>
      <c r="BW76" s="24">
        <f t="shared" si="91"/>
        <v>0</v>
      </c>
      <c r="BX76" s="24"/>
      <c r="BY76" s="24"/>
      <c r="BZ76" s="24"/>
      <c r="CA76" s="25">
        <f t="shared" si="92"/>
        <v>6.8224999999999998</v>
      </c>
      <c r="CB76" s="25">
        <f t="shared" si="93"/>
        <v>6.8224999999999998</v>
      </c>
      <c r="CC76" s="26">
        <f t="shared" si="94"/>
        <v>6.4231999999999996</v>
      </c>
      <c r="CD76" s="26">
        <f t="shared" si="95"/>
        <v>6.4231999999999996</v>
      </c>
      <c r="CE76" s="26">
        <f t="shared" si="96"/>
        <v>6.41</v>
      </c>
      <c r="CF76" s="26">
        <f t="shared" si="97"/>
        <v>6.41</v>
      </c>
      <c r="CG76" s="26">
        <f t="shared" si="98"/>
        <v>8.6329999999999991</v>
      </c>
      <c r="CH76" s="13"/>
      <c r="CI76" s="13"/>
    </row>
    <row r="77" spans="2:87" x14ac:dyDescent="0.2">
      <c r="B77" s="11">
        <f t="shared" si="99"/>
        <v>73</v>
      </c>
      <c r="C77" s="3" t="s">
        <v>84</v>
      </c>
      <c r="D77" s="3" t="s">
        <v>96</v>
      </c>
      <c r="E77" s="10">
        <v>1.3311650635276533</v>
      </c>
      <c r="F77" s="10">
        <v>0.82815480194319879</v>
      </c>
      <c r="G77" s="10"/>
      <c r="H77" s="10">
        <v>0</v>
      </c>
      <c r="I77" s="10">
        <v>0</v>
      </c>
      <c r="J77" s="10">
        <v>0</v>
      </c>
      <c r="K77" s="10">
        <v>0.70592261584454419</v>
      </c>
      <c r="L77" s="10">
        <v>2.3099999999999999E-2</v>
      </c>
      <c r="M77" s="10">
        <v>2.6499999999999999E-2</v>
      </c>
      <c r="N77" s="10">
        <v>8.0799999999999997E-2</v>
      </c>
      <c r="O77" s="10">
        <v>0.2234575186846039</v>
      </c>
      <c r="P77" s="10">
        <v>1.0367999999999999</v>
      </c>
      <c r="Q77" s="10">
        <v>6.8999999999999999E-3</v>
      </c>
      <c r="R77" s="10">
        <v>0.1663</v>
      </c>
      <c r="S77" s="10">
        <v>0</v>
      </c>
      <c r="T77" s="10">
        <v>0.1046</v>
      </c>
      <c r="U77" s="10"/>
      <c r="V77" s="10">
        <v>0</v>
      </c>
      <c r="W77" s="10"/>
      <c r="X77" s="10">
        <v>4.5336999999999996</v>
      </c>
      <c r="Y77" s="10">
        <v>6.0932927999999995</v>
      </c>
      <c r="Z77" s="10">
        <v>6.09</v>
      </c>
      <c r="AA77" s="10">
        <v>6.09</v>
      </c>
      <c r="AB77" s="10">
        <f t="shared" si="52"/>
        <v>6.0932927999999995</v>
      </c>
      <c r="AC77" s="10"/>
      <c r="AD77" s="10">
        <f t="shared" si="53"/>
        <v>1.7890858453811662</v>
      </c>
      <c r="AE77" s="10">
        <f t="shared" si="54"/>
        <v>1.1130400538116592</v>
      </c>
      <c r="AF77" s="10"/>
      <c r="AG77" s="10">
        <v>0</v>
      </c>
      <c r="AH77" s="10">
        <f t="shared" si="55"/>
        <v>0</v>
      </c>
      <c r="AI77" s="10">
        <f t="shared" si="56"/>
        <v>0</v>
      </c>
      <c r="AJ77" s="10">
        <f t="shared" si="57"/>
        <v>0.94875999569506742</v>
      </c>
      <c r="AK77" s="10">
        <f t="shared" si="58"/>
        <v>3.1046400000000002E-2</v>
      </c>
      <c r="AL77" s="10">
        <f t="shared" si="59"/>
        <v>3.5616000000000002E-2</v>
      </c>
      <c r="AM77" s="10">
        <f t="shared" si="60"/>
        <v>0.11635199999999998</v>
      </c>
      <c r="AN77" s="10">
        <f t="shared" si="61"/>
        <v>0.30032690511210763</v>
      </c>
      <c r="AO77" s="10">
        <f t="shared" si="62"/>
        <v>1.3934591999999999</v>
      </c>
      <c r="AP77" s="10">
        <f t="shared" si="63"/>
        <v>9.2735999999999999E-3</v>
      </c>
      <c r="AQ77" s="10">
        <f t="shared" si="64"/>
        <v>0.22350720000000004</v>
      </c>
      <c r="AR77" s="10">
        <v>0</v>
      </c>
      <c r="AS77" s="10">
        <f t="shared" si="65"/>
        <v>0.1405824</v>
      </c>
      <c r="AT77" s="10">
        <f t="shared" si="66"/>
        <v>0.36149358335999998</v>
      </c>
      <c r="AU77" s="10">
        <f t="shared" si="67"/>
        <v>0</v>
      </c>
      <c r="AV77" s="10">
        <f t="shared" si="68"/>
        <v>0</v>
      </c>
      <c r="AW77" s="10">
        <f t="shared" si="69"/>
        <v>6.3219607833600016</v>
      </c>
      <c r="AX77" s="10">
        <f t="shared" si="70"/>
        <v>6.3219607833600007</v>
      </c>
      <c r="AY77" s="10">
        <v>6.0932927999999995</v>
      </c>
      <c r="AZ77" s="10">
        <f t="shared" si="71"/>
        <v>-0.22866798336000205</v>
      </c>
      <c r="BA77" s="10">
        <v>6.09</v>
      </c>
      <c r="BB77" s="10">
        <v>6.09</v>
      </c>
      <c r="BC77" s="10">
        <f t="shared" si="72"/>
        <v>8.1998106624000027</v>
      </c>
      <c r="BD77" s="9"/>
      <c r="BE77" s="24">
        <f t="shared" si="73"/>
        <v>1.7890999999999999</v>
      </c>
      <c r="BF77" s="24">
        <f t="shared" si="74"/>
        <v>1.113</v>
      </c>
      <c r="BG77" s="24">
        <f t="shared" si="75"/>
        <v>0</v>
      </c>
      <c r="BH77" s="24">
        <f t="shared" si="76"/>
        <v>0</v>
      </c>
      <c r="BI77" s="24">
        <f t="shared" si="77"/>
        <v>0</v>
      </c>
      <c r="BJ77" s="24">
        <f t="shared" si="78"/>
        <v>0</v>
      </c>
      <c r="BK77" s="24">
        <f t="shared" si="79"/>
        <v>0.94879999999999998</v>
      </c>
      <c r="BL77" s="24">
        <f t="shared" si="80"/>
        <v>3.1E-2</v>
      </c>
      <c r="BM77" s="24">
        <f t="shared" si="81"/>
        <v>3.56E-2</v>
      </c>
      <c r="BN77" s="24">
        <f t="shared" si="82"/>
        <v>0.1164</v>
      </c>
      <c r="BO77" s="24">
        <f t="shared" si="83"/>
        <v>0.30030000000000001</v>
      </c>
      <c r="BP77" s="24">
        <f t="shared" si="84"/>
        <v>1.3935</v>
      </c>
      <c r="BQ77" s="24">
        <f t="shared" si="85"/>
        <v>9.2999999999999992E-3</v>
      </c>
      <c r="BR77" s="24">
        <f t="shared" si="86"/>
        <v>0.2235</v>
      </c>
      <c r="BS77" s="24">
        <f t="shared" si="87"/>
        <v>0</v>
      </c>
      <c r="BT77" s="24">
        <f t="shared" si="88"/>
        <v>0.1406</v>
      </c>
      <c r="BU77" s="24">
        <f t="shared" si="89"/>
        <v>0.36149999999999999</v>
      </c>
      <c r="BV77" s="24">
        <f t="shared" si="90"/>
        <v>0</v>
      </c>
      <c r="BW77" s="24">
        <f t="shared" si="91"/>
        <v>0</v>
      </c>
      <c r="BX77" s="24"/>
      <c r="BY77" s="24"/>
      <c r="BZ77" s="24"/>
      <c r="CA77" s="25">
        <f t="shared" si="92"/>
        <v>6.3220000000000001</v>
      </c>
      <c r="CB77" s="25">
        <f t="shared" si="93"/>
        <v>6.3220000000000001</v>
      </c>
      <c r="CC77" s="26">
        <f t="shared" si="94"/>
        <v>6.1010999999999997</v>
      </c>
      <c r="CD77" s="26">
        <f t="shared" si="95"/>
        <v>6.1010999999999997</v>
      </c>
      <c r="CE77" s="26">
        <f t="shared" si="96"/>
        <v>6.09</v>
      </c>
      <c r="CF77" s="26">
        <f t="shared" si="97"/>
        <v>6.09</v>
      </c>
      <c r="CG77" s="26">
        <f t="shared" si="98"/>
        <v>8.1999999999999993</v>
      </c>
      <c r="CH77" s="13"/>
      <c r="CI77" s="13"/>
    </row>
    <row r="78" spans="2:87" x14ac:dyDescent="0.2">
      <c r="B78" s="11">
        <f t="shared" si="99"/>
        <v>74</v>
      </c>
      <c r="C78" s="3" t="s">
        <v>84</v>
      </c>
      <c r="D78" s="3" t="s">
        <v>97</v>
      </c>
      <c r="E78" s="10">
        <v>1.2546959276372465</v>
      </c>
      <c r="F78" s="10">
        <v>0.96723540997728885</v>
      </c>
      <c r="G78" s="10"/>
      <c r="H78" s="10">
        <v>0</v>
      </c>
      <c r="I78" s="10">
        <v>0</v>
      </c>
      <c r="J78" s="10">
        <v>0</v>
      </c>
      <c r="K78" s="10">
        <v>0.56332320463622831</v>
      </c>
      <c r="L78" s="10">
        <v>4.8999999999999998E-3</v>
      </c>
      <c r="M78" s="10">
        <v>5.5999999999999999E-3</v>
      </c>
      <c r="N78" s="10">
        <v>0.25340000000000001</v>
      </c>
      <c r="O78" s="10">
        <v>0.23704545774923644</v>
      </c>
      <c r="P78" s="10">
        <v>1.0411999999999999</v>
      </c>
      <c r="Q78" s="10">
        <v>8.0000000000000002E-3</v>
      </c>
      <c r="R78" s="10">
        <v>0.153</v>
      </c>
      <c r="S78" s="10">
        <v>0</v>
      </c>
      <c r="T78" s="10">
        <v>0.14960000000000001</v>
      </c>
      <c r="U78" s="10"/>
      <c r="V78" s="10">
        <v>0</v>
      </c>
      <c r="W78" s="10"/>
      <c r="X78" s="10">
        <v>4.6379999999999999</v>
      </c>
      <c r="Y78" s="10">
        <v>6.2334719999999999</v>
      </c>
      <c r="Z78" s="10">
        <v>6.23</v>
      </c>
      <c r="AA78" s="10">
        <v>6.23</v>
      </c>
      <c r="AB78" s="10">
        <f t="shared" si="52"/>
        <v>6.2334719999999999</v>
      </c>
      <c r="AC78" s="10"/>
      <c r="AD78" s="10">
        <f t="shared" si="53"/>
        <v>1.6863113267444592</v>
      </c>
      <c r="AE78" s="10">
        <f t="shared" si="54"/>
        <v>1.2999643910094765</v>
      </c>
      <c r="AF78" s="10"/>
      <c r="AG78" s="10">
        <v>0</v>
      </c>
      <c r="AH78" s="10">
        <f t="shared" si="55"/>
        <v>0</v>
      </c>
      <c r="AI78" s="10">
        <f t="shared" si="56"/>
        <v>0</v>
      </c>
      <c r="AJ78" s="10">
        <f t="shared" si="57"/>
        <v>0.7571063870310909</v>
      </c>
      <c r="AK78" s="10">
        <f t="shared" si="58"/>
        <v>6.5856000000000005E-3</v>
      </c>
      <c r="AL78" s="10">
        <f t="shared" si="59"/>
        <v>7.5264000000000008E-3</v>
      </c>
      <c r="AM78" s="10">
        <f t="shared" si="60"/>
        <v>0.364896</v>
      </c>
      <c r="AN78" s="10">
        <f t="shared" si="61"/>
        <v>0.31858909521497375</v>
      </c>
      <c r="AO78" s="10">
        <f t="shared" si="62"/>
        <v>1.3993728000000001</v>
      </c>
      <c r="AP78" s="10">
        <f t="shared" si="63"/>
        <v>1.0752000000000001E-2</v>
      </c>
      <c r="AQ78" s="10">
        <f t="shared" si="64"/>
        <v>0.20563200000000001</v>
      </c>
      <c r="AR78" s="10">
        <v>0</v>
      </c>
      <c r="AS78" s="10">
        <f t="shared" si="65"/>
        <v>0.20106240000000003</v>
      </c>
      <c r="AT78" s="10">
        <f t="shared" si="66"/>
        <v>0.51701185536000005</v>
      </c>
      <c r="AU78" s="10">
        <f t="shared" si="67"/>
        <v>0</v>
      </c>
      <c r="AV78" s="10">
        <f t="shared" si="68"/>
        <v>0</v>
      </c>
      <c r="AW78" s="10">
        <f t="shared" si="69"/>
        <v>6.5737478553600006</v>
      </c>
      <c r="AX78" s="10">
        <f t="shared" si="70"/>
        <v>6.5737478553600006</v>
      </c>
      <c r="AY78" s="10">
        <v>6.2334719999999999</v>
      </c>
      <c r="AZ78" s="10">
        <f t="shared" si="71"/>
        <v>-0.34027585536000071</v>
      </c>
      <c r="BA78" s="10">
        <v>6.23</v>
      </c>
      <c r="BB78" s="10">
        <v>6.23</v>
      </c>
      <c r="BC78" s="10">
        <f t="shared" si="72"/>
        <v>8.4104810496000013</v>
      </c>
      <c r="BD78" s="9"/>
      <c r="BE78" s="24">
        <f t="shared" si="73"/>
        <v>1.6862999999999999</v>
      </c>
      <c r="BF78" s="24">
        <f t="shared" si="74"/>
        <v>1.3</v>
      </c>
      <c r="BG78" s="24">
        <f t="shared" si="75"/>
        <v>0</v>
      </c>
      <c r="BH78" s="24">
        <f t="shared" si="76"/>
        <v>0</v>
      </c>
      <c r="BI78" s="24">
        <f t="shared" si="77"/>
        <v>0</v>
      </c>
      <c r="BJ78" s="24">
        <f t="shared" si="78"/>
        <v>0</v>
      </c>
      <c r="BK78" s="24">
        <f t="shared" si="79"/>
        <v>0.7571</v>
      </c>
      <c r="BL78" s="24">
        <f t="shared" si="80"/>
        <v>6.6E-3</v>
      </c>
      <c r="BM78" s="24">
        <f t="shared" si="81"/>
        <v>7.4999999999999997E-3</v>
      </c>
      <c r="BN78" s="24">
        <f t="shared" si="82"/>
        <v>0.3649</v>
      </c>
      <c r="BO78" s="24">
        <f t="shared" si="83"/>
        <v>0.31859999999999999</v>
      </c>
      <c r="BP78" s="24">
        <f t="shared" si="84"/>
        <v>1.3994</v>
      </c>
      <c r="BQ78" s="24">
        <f t="shared" si="85"/>
        <v>1.0800000000000001E-2</v>
      </c>
      <c r="BR78" s="24">
        <f t="shared" si="86"/>
        <v>0.2056</v>
      </c>
      <c r="BS78" s="24">
        <f t="shared" si="87"/>
        <v>0</v>
      </c>
      <c r="BT78" s="24">
        <f t="shared" si="88"/>
        <v>0.2011</v>
      </c>
      <c r="BU78" s="24">
        <f t="shared" si="89"/>
        <v>0.51700000000000002</v>
      </c>
      <c r="BV78" s="24">
        <f t="shared" si="90"/>
        <v>0</v>
      </c>
      <c r="BW78" s="24">
        <f t="shared" si="91"/>
        <v>0</v>
      </c>
      <c r="BX78" s="24"/>
      <c r="BY78" s="24"/>
      <c r="BZ78" s="24"/>
      <c r="CA78" s="25">
        <f t="shared" si="92"/>
        <v>6.5737999999999994</v>
      </c>
      <c r="CB78" s="25">
        <f t="shared" si="93"/>
        <v>6.5737999999999994</v>
      </c>
      <c r="CC78" s="26">
        <f t="shared" si="94"/>
        <v>6.2578999999999994</v>
      </c>
      <c r="CD78" s="26">
        <f t="shared" si="95"/>
        <v>6.2578999999999994</v>
      </c>
      <c r="CE78" s="26">
        <f t="shared" si="96"/>
        <v>6.23</v>
      </c>
      <c r="CF78" s="26">
        <f t="shared" si="97"/>
        <v>6.23</v>
      </c>
      <c r="CG78" s="26">
        <f t="shared" si="98"/>
        <v>8.41</v>
      </c>
      <c r="CH78" s="13"/>
      <c r="CI78" s="13"/>
    </row>
    <row r="79" spans="2:87" x14ac:dyDescent="0.2">
      <c r="B79" s="11">
        <f t="shared" si="99"/>
        <v>75</v>
      </c>
      <c r="C79" s="3" t="s">
        <v>98</v>
      </c>
      <c r="D79" s="3" t="s">
        <v>49</v>
      </c>
      <c r="E79" s="10">
        <v>2.4272678090063735</v>
      </c>
      <c r="F79" s="10">
        <v>0.41462316720649184</v>
      </c>
      <c r="G79" s="10"/>
      <c r="H79" s="10">
        <v>0</v>
      </c>
      <c r="I79" s="10">
        <v>0</v>
      </c>
      <c r="J79" s="10">
        <v>0</v>
      </c>
      <c r="K79" s="10">
        <v>0.55712596036638451</v>
      </c>
      <c r="L79" s="10">
        <v>4.4000000000000003E-3</v>
      </c>
      <c r="M79" s="10">
        <v>5.1000000000000004E-3</v>
      </c>
      <c r="N79" s="10">
        <v>0.46850000000000003</v>
      </c>
      <c r="O79" s="10">
        <v>0.26408306342075016</v>
      </c>
      <c r="P79" s="10">
        <v>0.23669999999999999</v>
      </c>
      <c r="Q79" s="10">
        <v>4.82E-2</v>
      </c>
      <c r="R79" s="10">
        <v>0.27439999999999998</v>
      </c>
      <c r="S79" s="10">
        <v>0</v>
      </c>
      <c r="T79" s="10">
        <v>0.18890000000000001</v>
      </c>
      <c r="U79" s="10"/>
      <c r="V79" s="10">
        <v>0</v>
      </c>
      <c r="W79" s="10"/>
      <c r="X79" s="10">
        <v>4.8893000000000004</v>
      </c>
      <c r="Y79" s="10">
        <v>6.5712192000000016</v>
      </c>
      <c r="Z79" s="10">
        <v>6.57</v>
      </c>
      <c r="AA79" s="10">
        <v>6.57</v>
      </c>
      <c r="AB79" s="10">
        <f t="shared" si="52"/>
        <v>6.5712192000000016</v>
      </c>
      <c r="AC79" s="10"/>
      <c r="AD79" s="10">
        <f t="shared" si="53"/>
        <v>3.2622479353045661</v>
      </c>
      <c r="AE79" s="10">
        <f t="shared" si="54"/>
        <v>0.55725353672552502</v>
      </c>
      <c r="AF79" s="10"/>
      <c r="AG79" s="10">
        <v>0</v>
      </c>
      <c r="AH79" s="10">
        <f t="shared" si="55"/>
        <v>0</v>
      </c>
      <c r="AI79" s="10">
        <f t="shared" si="56"/>
        <v>0</v>
      </c>
      <c r="AJ79" s="10">
        <f t="shared" si="57"/>
        <v>0.74877729073242072</v>
      </c>
      <c r="AK79" s="10">
        <f t="shared" si="58"/>
        <v>5.9136000000000006E-3</v>
      </c>
      <c r="AL79" s="10">
        <f t="shared" si="59"/>
        <v>6.8544000000000009E-3</v>
      </c>
      <c r="AM79" s="10">
        <f t="shared" si="60"/>
        <v>0.67464000000000002</v>
      </c>
      <c r="AN79" s="10">
        <f t="shared" si="61"/>
        <v>0.35492763723748821</v>
      </c>
      <c r="AO79" s="10">
        <f t="shared" si="62"/>
        <v>0.31812479999999999</v>
      </c>
      <c r="AP79" s="10">
        <f t="shared" si="63"/>
        <v>6.4780799999999999E-2</v>
      </c>
      <c r="AQ79" s="10">
        <f t="shared" si="64"/>
        <v>0.3687936</v>
      </c>
      <c r="AR79" s="10">
        <v>0</v>
      </c>
      <c r="AS79" s="10">
        <f t="shared" si="65"/>
        <v>0.25388160000000004</v>
      </c>
      <c r="AT79" s="10">
        <f t="shared" si="66"/>
        <v>0.65283114624000016</v>
      </c>
      <c r="AU79" s="10">
        <f t="shared" si="67"/>
        <v>0</v>
      </c>
      <c r="AV79" s="10">
        <f t="shared" si="68"/>
        <v>0</v>
      </c>
      <c r="AW79" s="10">
        <f t="shared" si="69"/>
        <v>7.0151447462400016</v>
      </c>
      <c r="AX79" s="10">
        <f t="shared" si="70"/>
        <v>7.0151447462400016</v>
      </c>
      <c r="AY79" s="10">
        <v>6.5712192000000016</v>
      </c>
      <c r="AZ79" s="10">
        <f t="shared" si="71"/>
        <v>-0.44392554624000002</v>
      </c>
      <c r="BA79" s="10">
        <v>6.57</v>
      </c>
      <c r="BB79" s="10">
        <v>6.57</v>
      </c>
      <c r="BC79" s="10">
        <f t="shared" si="72"/>
        <v>8.8921663488000018</v>
      </c>
      <c r="BD79" s="9"/>
      <c r="BE79" s="24">
        <f t="shared" si="73"/>
        <v>3.2622</v>
      </c>
      <c r="BF79" s="24">
        <f t="shared" si="74"/>
        <v>0.55730000000000002</v>
      </c>
      <c r="BG79" s="24">
        <f t="shared" si="75"/>
        <v>0</v>
      </c>
      <c r="BH79" s="24">
        <f t="shared" si="76"/>
        <v>0</v>
      </c>
      <c r="BI79" s="24">
        <f t="shared" si="77"/>
        <v>0</v>
      </c>
      <c r="BJ79" s="24">
        <f t="shared" si="78"/>
        <v>0</v>
      </c>
      <c r="BK79" s="24">
        <f t="shared" si="79"/>
        <v>0.74880000000000002</v>
      </c>
      <c r="BL79" s="24">
        <f t="shared" si="80"/>
        <v>5.8999999999999999E-3</v>
      </c>
      <c r="BM79" s="24">
        <f t="shared" si="81"/>
        <v>6.8999999999999999E-3</v>
      </c>
      <c r="BN79" s="24">
        <f t="shared" si="82"/>
        <v>0.67459999999999998</v>
      </c>
      <c r="BO79" s="24">
        <f t="shared" si="83"/>
        <v>0.35489999999999999</v>
      </c>
      <c r="BP79" s="24">
        <f t="shared" si="84"/>
        <v>0.31809999999999999</v>
      </c>
      <c r="BQ79" s="24">
        <f t="shared" si="85"/>
        <v>6.4799999999999996E-2</v>
      </c>
      <c r="BR79" s="24">
        <f t="shared" si="86"/>
        <v>0.36880000000000002</v>
      </c>
      <c r="BS79" s="24">
        <f t="shared" si="87"/>
        <v>0</v>
      </c>
      <c r="BT79" s="24">
        <f t="shared" si="88"/>
        <v>0.25390000000000001</v>
      </c>
      <c r="BU79" s="24">
        <f t="shared" si="89"/>
        <v>0.65280000000000005</v>
      </c>
      <c r="BV79" s="24">
        <f t="shared" si="90"/>
        <v>0</v>
      </c>
      <c r="BW79" s="24">
        <f t="shared" si="91"/>
        <v>0</v>
      </c>
      <c r="BX79" s="24"/>
      <c r="BY79" s="24"/>
      <c r="BZ79" s="24"/>
      <c r="CA79" s="25">
        <f t="shared" si="92"/>
        <v>7.0150999999999994</v>
      </c>
      <c r="CB79" s="25">
        <f t="shared" si="93"/>
        <v>7.0150999999999994</v>
      </c>
      <c r="CC79" s="26">
        <f t="shared" si="94"/>
        <v>6.6161999999999992</v>
      </c>
      <c r="CD79" s="26">
        <f t="shared" si="95"/>
        <v>6.6161999999999992</v>
      </c>
      <c r="CE79" s="26">
        <f t="shared" si="96"/>
        <v>6.57</v>
      </c>
      <c r="CF79" s="26">
        <f t="shared" si="97"/>
        <v>6.57</v>
      </c>
      <c r="CG79" s="26">
        <f t="shared" si="98"/>
        <v>8.8919999999999995</v>
      </c>
      <c r="CH79" s="13"/>
      <c r="CI79" s="13"/>
    </row>
    <row r="80" spans="2:87" x14ac:dyDescent="0.2">
      <c r="B80" s="11">
        <f t="shared" si="99"/>
        <v>76</v>
      </c>
      <c r="C80" s="3" t="s">
        <v>98</v>
      </c>
      <c r="D80" s="3" t="s">
        <v>29</v>
      </c>
      <c r="E80" s="10">
        <v>2.8389943954624588</v>
      </c>
      <c r="F80" s="10">
        <v>0.40846310720503171</v>
      </c>
      <c r="G80" s="10"/>
      <c r="H80" s="10">
        <v>0</v>
      </c>
      <c r="I80" s="10">
        <v>0</v>
      </c>
      <c r="J80" s="10">
        <v>0</v>
      </c>
      <c r="K80" s="10">
        <v>0.69386594316841699</v>
      </c>
      <c r="L80" s="10">
        <v>1.2999999999999999E-3</v>
      </c>
      <c r="M80" s="10">
        <v>1.4E-3</v>
      </c>
      <c r="N80" s="10">
        <v>0.17560000000000001</v>
      </c>
      <c r="O80" s="10">
        <v>0.37657655416409275</v>
      </c>
      <c r="P80" s="10">
        <v>0</v>
      </c>
      <c r="Q80" s="10">
        <v>0</v>
      </c>
      <c r="R80" s="10">
        <v>0.3377</v>
      </c>
      <c r="S80" s="10">
        <v>0</v>
      </c>
      <c r="T80" s="10">
        <v>0.28949999999999998</v>
      </c>
      <c r="U80" s="10"/>
      <c r="V80" s="10">
        <v>0</v>
      </c>
      <c r="W80" s="10"/>
      <c r="X80" s="10">
        <v>5.1234000000000002</v>
      </c>
      <c r="Y80" s="10">
        <v>6.8858496000000011</v>
      </c>
      <c r="Z80" s="10">
        <v>6.89</v>
      </c>
      <c r="AA80" s="10">
        <v>6.89</v>
      </c>
      <c r="AB80" s="10">
        <f t="shared" si="52"/>
        <v>6.8858496000000011</v>
      </c>
      <c r="AC80" s="10"/>
      <c r="AD80" s="10">
        <f t="shared" si="53"/>
        <v>3.8156084675015447</v>
      </c>
      <c r="AE80" s="10">
        <f t="shared" si="54"/>
        <v>0.54897441608356268</v>
      </c>
      <c r="AF80" s="10"/>
      <c r="AG80" s="10">
        <v>0</v>
      </c>
      <c r="AH80" s="10">
        <f t="shared" si="55"/>
        <v>0</v>
      </c>
      <c r="AI80" s="10">
        <f t="shared" si="56"/>
        <v>0</v>
      </c>
      <c r="AJ80" s="10">
        <f t="shared" si="57"/>
        <v>0.93255582761835243</v>
      </c>
      <c r="AK80" s="10">
        <f t="shared" si="58"/>
        <v>1.7472E-3</v>
      </c>
      <c r="AL80" s="10">
        <f t="shared" si="59"/>
        <v>1.8816000000000002E-3</v>
      </c>
      <c r="AM80" s="10">
        <f t="shared" si="60"/>
        <v>0.25286399999999998</v>
      </c>
      <c r="AN80" s="10">
        <f t="shared" si="61"/>
        <v>0.50611888879654066</v>
      </c>
      <c r="AO80" s="10">
        <f t="shared" si="62"/>
        <v>0</v>
      </c>
      <c r="AP80" s="10">
        <f t="shared" si="63"/>
        <v>0</v>
      </c>
      <c r="AQ80" s="10">
        <f t="shared" si="64"/>
        <v>0.45386880000000007</v>
      </c>
      <c r="AR80" s="10">
        <v>0</v>
      </c>
      <c r="AS80" s="10">
        <f t="shared" si="65"/>
        <v>0.38908800000000004</v>
      </c>
      <c r="AT80" s="10">
        <f t="shared" si="66"/>
        <v>1.0005008832000002</v>
      </c>
      <c r="AU80" s="10">
        <f t="shared" si="67"/>
        <v>0</v>
      </c>
      <c r="AV80" s="10">
        <f t="shared" si="68"/>
        <v>0</v>
      </c>
      <c r="AW80" s="10">
        <f t="shared" si="69"/>
        <v>7.5141200832000008</v>
      </c>
      <c r="AX80" s="10">
        <f t="shared" si="70"/>
        <v>7.5141200832000008</v>
      </c>
      <c r="AY80" s="10">
        <v>6.8858496000000011</v>
      </c>
      <c r="AZ80" s="10">
        <f t="shared" si="71"/>
        <v>-0.62827048319999967</v>
      </c>
      <c r="BA80" s="10">
        <v>6.89</v>
      </c>
      <c r="BB80" s="10">
        <v>6.89</v>
      </c>
      <c r="BC80" s="10">
        <f t="shared" si="72"/>
        <v>9.2772384768000009</v>
      </c>
      <c r="BD80" s="9"/>
      <c r="BE80" s="24">
        <f t="shared" si="73"/>
        <v>3.8155999999999999</v>
      </c>
      <c r="BF80" s="24">
        <f t="shared" si="74"/>
        <v>0.54900000000000004</v>
      </c>
      <c r="BG80" s="24">
        <f t="shared" si="75"/>
        <v>0</v>
      </c>
      <c r="BH80" s="24">
        <f t="shared" si="76"/>
        <v>0</v>
      </c>
      <c r="BI80" s="24">
        <f t="shared" si="77"/>
        <v>0</v>
      </c>
      <c r="BJ80" s="24">
        <f t="shared" si="78"/>
        <v>0</v>
      </c>
      <c r="BK80" s="24">
        <f t="shared" si="79"/>
        <v>0.93259999999999998</v>
      </c>
      <c r="BL80" s="24">
        <f t="shared" si="80"/>
        <v>1.6999999999999999E-3</v>
      </c>
      <c r="BM80" s="24">
        <f t="shared" si="81"/>
        <v>1.9E-3</v>
      </c>
      <c r="BN80" s="24">
        <f t="shared" si="82"/>
        <v>0.25290000000000001</v>
      </c>
      <c r="BO80" s="24">
        <f t="shared" si="83"/>
        <v>0.50609999999999999</v>
      </c>
      <c r="BP80" s="24">
        <f t="shared" si="84"/>
        <v>0</v>
      </c>
      <c r="BQ80" s="24">
        <f t="shared" si="85"/>
        <v>0</v>
      </c>
      <c r="BR80" s="24">
        <f t="shared" si="86"/>
        <v>0.45390000000000003</v>
      </c>
      <c r="BS80" s="24">
        <f t="shared" si="87"/>
        <v>0</v>
      </c>
      <c r="BT80" s="24">
        <f t="shared" si="88"/>
        <v>0.3891</v>
      </c>
      <c r="BU80" s="24">
        <f t="shared" si="89"/>
        <v>1.0004999999999999</v>
      </c>
      <c r="BV80" s="24">
        <f t="shared" si="90"/>
        <v>0</v>
      </c>
      <c r="BW80" s="24">
        <f t="shared" si="91"/>
        <v>0</v>
      </c>
      <c r="BX80" s="24"/>
      <c r="BY80" s="24"/>
      <c r="BZ80" s="24"/>
      <c r="CA80" s="25">
        <f t="shared" si="92"/>
        <v>7.5141999999999998</v>
      </c>
      <c r="CB80" s="25">
        <f t="shared" si="93"/>
        <v>7.5141999999999998</v>
      </c>
      <c r="CC80" s="26">
        <f t="shared" si="94"/>
        <v>6.9028</v>
      </c>
      <c r="CD80" s="26">
        <f t="shared" si="95"/>
        <v>6.9028</v>
      </c>
      <c r="CE80" s="26">
        <f t="shared" si="96"/>
        <v>6.89</v>
      </c>
      <c r="CF80" s="26">
        <f t="shared" si="97"/>
        <v>6.89</v>
      </c>
      <c r="CG80" s="26">
        <f t="shared" si="98"/>
        <v>9.2769999999999992</v>
      </c>
      <c r="CH80" s="13"/>
      <c r="CI80" s="13"/>
    </row>
    <row r="81" spans="2:87" x14ac:dyDescent="0.2">
      <c r="B81" s="11">
        <f t="shared" si="99"/>
        <v>77</v>
      </c>
      <c r="C81" s="3" t="s">
        <v>98</v>
      </c>
      <c r="D81" s="3" t="s">
        <v>99</v>
      </c>
      <c r="E81" s="10">
        <v>1.6732017199593465</v>
      </c>
      <c r="F81" s="10">
        <v>0.53793729184582917</v>
      </c>
      <c r="G81" s="10"/>
      <c r="H81" s="10">
        <v>0</v>
      </c>
      <c r="I81" s="10">
        <v>0.41420000000000001</v>
      </c>
      <c r="J81" s="10">
        <v>0.17430000000000001</v>
      </c>
      <c r="K81" s="10">
        <v>0.68806502228129141</v>
      </c>
      <c r="L81" s="10">
        <v>3.0999999999999999E-3</v>
      </c>
      <c r="M81" s="10">
        <v>3.3999999999999998E-3</v>
      </c>
      <c r="N81" s="10">
        <v>9.8900000000000002E-2</v>
      </c>
      <c r="O81" s="10">
        <v>0.23339596591353295</v>
      </c>
      <c r="P81" s="10">
        <v>0.1986</v>
      </c>
      <c r="Q81" s="10">
        <v>2.2499999999999999E-2</v>
      </c>
      <c r="R81" s="10">
        <v>0.1973</v>
      </c>
      <c r="S81" s="10">
        <v>0</v>
      </c>
      <c r="T81" s="10">
        <v>0.16250000000000001</v>
      </c>
      <c r="U81" s="10"/>
      <c r="V81" s="10">
        <v>0.19650000000000001</v>
      </c>
      <c r="W81" s="10"/>
      <c r="X81" s="10">
        <v>4.6039000000000003</v>
      </c>
      <c r="Y81" s="10">
        <v>6.1876416000000001</v>
      </c>
      <c r="Z81" s="10">
        <v>6.19</v>
      </c>
      <c r="AA81" s="10">
        <v>5.37</v>
      </c>
      <c r="AB81" s="10">
        <f t="shared" si="52"/>
        <v>5.3668607999999995</v>
      </c>
      <c r="AC81" s="10"/>
      <c r="AD81" s="10">
        <f t="shared" si="53"/>
        <v>2.2487831116253618</v>
      </c>
      <c r="AE81" s="10">
        <f t="shared" si="54"/>
        <v>0.72298772024079438</v>
      </c>
      <c r="AF81" s="10"/>
      <c r="AG81" s="10">
        <v>0</v>
      </c>
      <c r="AH81" s="10">
        <f t="shared" si="55"/>
        <v>0.55668479999999998</v>
      </c>
      <c r="AI81" s="10">
        <f t="shared" si="56"/>
        <v>0.23425920000000003</v>
      </c>
      <c r="AJ81" s="10">
        <f t="shared" si="57"/>
        <v>0.92475938994605578</v>
      </c>
      <c r="AK81" s="10">
        <f t="shared" si="58"/>
        <v>4.1663999999999998E-3</v>
      </c>
      <c r="AL81" s="10">
        <f t="shared" si="59"/>
        <v>4.5696000000000001E-3</v>
      </c>
      <c r="AM81" s="10">
        <f t="shared" si="60"/>
        <v>0.14241599999999999</v>
      </c>
      <c r="AN81" s="10">
        <f t="shared" si="61"/>
        <v>0.31368417818778832</v>
      </c>
      <c r="AO81" s="10">
        <f t="shared" si="62"/>
        <v>0.2669184</v>
      </c>
      <c r="AP81" s="10">
        <f t="shared" si="63"/>
        <v>3.024E-2</v>
      </c>
      <c r="AQ81" s="10">
        <f t="shared" si="64"/>
        <v>0.26517120000000005</v>
      </c>
      <c r="AR81" s="10">
        <v>0</v>
      </c>
      <c r="AS81" s="10">
        <f t="shared" si="65"/>
        <v>0.21840000000000001</v>
      </c>
      <c r="AT81" s="10">
        <f t="shared" si="66"/>
        <v>0.56159376000000005</v>
      </c>
      <c r="AU81" s="10">
        <f t="shared" si="67"/>
        <v>0.264096</v>
      </c>
      <c r="AV81" s="10">
        <f t="shared" si="68"/>
        <v>0.67909645439999999</v>
      </c>
      <c r="AW81" s="10">
        <f t="shared" si="69"/>
        <v>6.9553302143999991</v>
      </c>
      <c r="AX81" s="10">
        <f t="shared" si="70"/>
        <v>6.9553302143999991</v>
      </c>
      <c r="AY81" s="10">
        <v>6.1876416000000001</v>
      </c>
      <c r="AZ81" s="10">
        <f t="shared" si="71"/>
        <v>-0.76768861439999903</v>
      </c>
      <c r="BA81" s="10">
        <v>6.19</v>
      </c>
      <c r="BB81" s="10">
        <v>5.37</v>
      </c>
      <c r="BC81" s="10">
        <f t="shared" si="72"/>
        <v>7.2258213888</v>
      </c>
      <c r="BD81" s="9"/>
      <c r="BE81" s="24">
        <f t="shared" si="73"/>
        <v>2.2488000000000001</v>
      </c>
      <c r="BF81" s="24">
        <f t="shared" si="74"/>
        <v>0.72299999999999998</v>
      </c>
      <c r="BG81" s="24">
        <f t="shared" si="75"/>
        <v>0</v>
      </c>
      <c r="BH81" s="24">
        <f t="shared" si="76"/>
        <v>0</v>
      </c>
      <c r="BI81" s="24">
        <f t="shared" si="77"/>
        <v>0.55669999999999997</v>
      </c>
      <c r="BJ81" s="24">
        <f t="shared" si="78"/>
        <v>0.23430000000000001</v>
      </c>
      <c r="BK81" s="24">
        <f t="shared" si="79"/>
        <v>0.92479999999999996</v>
      </c>
      <c r="BL81" s="24">
        <f t="shared" si="80"/>
        <v>4.1999999999999997E-3</v>
      </c>
      <c r="BM81" s="24">
        <f t="shared" si="81"/>
        <v>4.5999999999999999E-3</v>
      </c>
      <c r="BN81" s="24">
        <f t="shared" si="82"/>
        <v>0.1424</v>
      </c>
      <c r="BO81" s="24">
        <f t="shared" si="83"/>
        <v>0.31369999999999998</v>
      </c>
      <c r="BP81" s="24">
        <f t="shared" si="84"/>
        <v>0.26690000000000003</v>
      </c>
      <c r="BQ81" s="24">
        <f t="shared" si="85"/>
        <v>3.0200000000000001E-2</v>
      </c>
      <c r="BR81" s="24">
        <f t="shared" si="86"/>
        <v>0.26519999999999999</v>
      </c>
      <c r="BS81" s="24">
        <f t="shared" si="87"/>
        <v>0</v>
      </c>
      <c r="BT81" s="24">
        <f t="shared" si="88"/>
        <v>0.21840000000000001</v>
      </c>
      <c r="BU81" s="24">
        <f t="shared" si="89"/>
        <v>0.56159999999999999</v>
      </c>
      <c r="BV81" s="24">
        <f t="shared" si="90"/>
        <v>0.2641</v>
      </c>
      <c r="BW81" s="24">
        <f t="shared" si="91"/>
        <v>0.67910000000000004</v>
      </c>
      <c r="BX81" s="24"/>
      <c r="BY81" s="24"/>
      <c r="BZ81" s="24"/>
      <c r="CA81" s="25">
        <f t="shared" si="92"/>
        <v>6.9555000000000007</v>
      </c>
      <c r="CB81" s="25">
        <f t="shared" si="93"/>
        <v>5.7197000000000005</v>
      </c>
      <c r="CC81" s="26">
        <f t="shared" si="94"/>
        <v>6.1973000000000003</v>
      </c>
      <c r="CD81" s="26">
        <f t="shared" si="95"/>
        <v>5.3765000000000001</v>
      </c>
      <c r="CE81" s="26">
        <f t="shared" si="96"/>
        <v>6.19</v>
      </c>
      <c r="CF81" s="26">
        <f t="shared" si="97"/>
        <v>5.37</v>
      </c>
      <c r="CG81" s="26">
        <f t="shared" si="98"/>
        <v>7.226</v>
      </c>
      <c r="CH81" s="13"/>
      <c r="CI81" s="13"/>
    </row>
    <row r="82" spans="2:87" x14ac:dyDescent="0.2">
      <c r="B82" s="11">
        <f t="shared" si="99"/>
        <v>78</v>
      </c>
      <c r="C82" s="3" t="s">
        <v>98</v>
      </c>
      <c r="D82" s="3" t="s">
        <v>100</v>
      </c>
      <c r="E82" s="10">
        <v>1.1783217964025727</v>
      </c>
      <c r="F82" s="10">
        <v>1.2114186496167623</v>
      </c>
      <c r="G82" s="10"/>
      <c r="H82" s="10">
        <v>0</v>
      </c>
      <c r="I82" s="10">
        <v>0.39679999999999999</v>
      </c>
      <c r="J82" s="10">
        <v>0.13919999999999999</v>
      </c>
      <c r="K82" s="10">
        <v>0.47565960790355505</v>
      </c>
      <c r="L82" s="10">
        <v>8.0000000000000004E-4</v>
      </c>
      <c r="M82" s="10">
        <v>8.0000000000000004E-4</v>
      </c>
      <c r="N82" s="10">
        <v>0.18190000000000001</v>
      </c>
      <c r="O82" s="10">
        <v>0.32899994607710975</v>
      </c>
      <c r="P82" s="10">
        <v>0.1091</v>
      </c>
      <c r="Q82" s="10">
        <v>0</v>
      </c>
      <c r="R82" s="10">
        <v>0.13819999999999999</v>
      </c>
      <c r="S82" s="10">
        <v>0</v>
      </c>
      <c r="T82" s="10">
        <v>0.54769999999999996</v>
      </c>
      <c r="U82" s="10"/>
      <c r="V82" s="10">
        <v>0.18590000000000001</v>
      </c>
      <c r="W82" s="10"/>
      <c r="X82" s="10">
        <v>4.8947999999999992</v>
      </c>
      <c r="Y82" s="10">
        <v>6.5786112000000001</v>
      </c>
      <c r="Z82" s="10">
        <v>6.58</v>
      </c>
      <c r="AA82" s="10">
        <v>5.8</v>
      </c>
      <c r="AB82" s="10">
        <f t="shared" si="52"/>
        <v>5.795462399999999</v>
      </c>
      <c r="AC82" s="10"/>
      <c r="AD82" s="10">
        <f t="shared" si="53"/>
        <v>1.583664494365058</v>
      </c>
      <c r="AE82" s="10">
        <f t="shared" si="54"/>
        <v>1.6281466650849286</v>
      </c>
      <c r="AF82" s="10"/>
      <c r="AG82" s="10">
        <v>0</v>
      </c>
      <c r="AH82" s="10">
        <f t="shared" si="55"/>
        <v>0.53329919999999997</v>
      </c>
      <c r="AI82" s="10">
        <f t="shared" si="56"/>
        <v>0.18708480000000002</v>
      </c>
      <c r="AJ82" s="10">
        <f t="shared" si="57"/>
        <v>0.63928651302237804</v>
      </c>
      <c r="AK82" s="10">
        <f t="shared" si="58"/>
        <v>1.0752000000000001E-3</v>
      </c>
      <c r="AL82" s="10">
        <f t="shared" si="59"/>
        <v>1.0752000000000001E-3</v>
      </c>
      <c r="AM82" s="10">
        <f t="shared" si="60"/>
        <v>0.261936</v>
      </c>
      <c r="AN82" s="10">
        <f t="shared" si="61"/>
        <v>0.44217592752763552</v>
      </c>
      <c r="AO82" s="10">
        <f t="shared" si="62"/>
        <v>0.14663039999999999</v>
      </c>
      <c r="AP82" s="10">
        <f t="shared" si="63"/>
        <v>0</v>
      </c>
      <c r="AQ82" s="10">
        <f t="shared" si="64"/>
        <v>0.18574080000000001</v>
      </c>
      <c r="AR82" s="10">
        <v>0</v>
      </c>
      <c r="AS82" s="10">
        <f t="shared" si="65"/>
        <v>0.7361087999999999</v>
      </c>
      <c r="AT82" s="10">
        <f t="shared" si="66"/>
        <v>1.8928301683199997</v>
      </c>
      <c r="AU82" s="10">
        <f t="shared" si="67"/>
        <v>0.24984960000000003</v>
      </c>
      <c r="AV82" s="10">
        <f t="shared" si="68"/>
        <v>0.6424632614400001</v>
      </c>
      <c r="AW82" s="10">
        <f t="shared" si="69"/>
        <v>8.1454086297599986</v>
      </c>
      <c r="AX82" s="10">
        <f t="shared" si="70"/>
        <v>8.1454086297600004</v>
      </c>
      <c r="AY82" s="10">
        <v>6.5786112000000001</v>
      </c>
      <c r="AZ82" s="10">
        <f t="shared" si="71"/>
        <v>-1.5667974297599985</v>
      </c>
      <c r="BA82" s="10">
        <v>6.58</v>
      </c>
      <c r="BB82" s="10">
        <v>5.8</v>
      </c>
      <c r="BC82" s="10">
        <f t="shared" si="72"/>
        <v>7.8125709312000007</v>
      </c>
      <c r="BD82" s="9"/>
      <c r="BE82" s="24">
        <f t="shared" si="73"/>
        <v>1.5837000000000001</v>
      </c>
      <c r="BF82" s="24">
        <f t="shared" si="74"/>
        <v>1.6281000000000001</v>
      </c>
      <c r="BG82" s="24">
        <f t="shared" si="75"/>
        <v>0</v>
      </c>
      <c r="BH82" s="24">
        <f t="shared" si="76"/>
        <v>0</v>
      </c>
      <c r="BI82" s="24">
        <f t="shared" si="77"/>
        <v>0.5333</v>
      </c>
      <c r="BJ82" s="24">
        <f t="shared" si="78"/>
        <v>0.18709999999999999</v>
      </c>
      <c r="BK82" s="24">
        <f t="shared" si="79"/>
        <v>0.63929999999999998</v>
      </c>
      <c r="BL82" s="24">
        <f t="shared" si="80"/>
        <v>1.1000000000000001E-3</v>
      </c>
      <c r="BM82" s="24">
        <f t="shared" si="81"/>
        <v>1.1000000000000001E-3</v>
      </c>
      <c r="BN82" s="24">
        <f t="shared" si="82"/>
        <v>0.26190000000000002</v>
      </c>
      <c r="BO82" s="24">
        <f t="shared" si="83"/>
        <v>0.44219999999999998</v>
      </c>
      <c r="BP82" s="24">
        <f t="shared" si="84"/>
        <v>0.14660000000000001</v>
      </c>
      <c r="BQ82" s="24">
        <f t="shared" si="85"/>
        <v>0</v>
      </c>
      <c r="BR82" s="24">
        <f t="shared" si="86"/>
        <v>0.1857</v>
      </c>
      <c r="BS82" s="24">
        <f t="shared" si="87"/>
        <v>0</v>
      </c>
      <c r="BT82" s="24">
        <f t="shared" si="88"/>
        <v>0.73609999999999998</v>
      </c>
      <c r="BU82" s="24">
        <f t="shared" si="89"/>
        <v>1.8928</v>
      </c>
      <c r="BV82" s="24">
        <f t="shared" si="90"/>
        <v>0.24979999999999999</v>
      </c>
      <c r="BW82" s="24">
        <f t="shared" si="91"/>
        <v>0.64249999999999996</v>
      </c>
      <c r="BX82" s="24"/>
      <c r="BY82" s="24"/>
      <c r="BZ82" s="24"/>
      <c r="CA82" s="25">
        <f t="shared" si="92"/>
        <v>8.1454000000000004</v>
      </c>
      <c r="CB82" s="25">
        <f t="shared" si="93"/>
        <v>6.9695999999999998</v>
      </c>
      <c r="CC82" s="26">
        <f t="shared" si="94"/>
        <v>6.5960000000000001</v>
      </c>
      <c r="CD82" s="26">
        <f t="shared" si="95"/>
        <v>5.8128999999999991</v>
      </c>
      <c r="CE82" s="26">
        <f t="shared" si="96"/>
        <v>6.58</v>
      </c>
      <c r="CF82" s="26">
        <f t="shared" si="97"/>
        <v>5.8</v>
      </c>
      <c r="CG82" s="26">
        <f t="shared" si="98"/>
        <v>7.8129999999999997</v>
      </c>
      <c r="CH82" s="13"/>
      <c r="CI82" s="13"/>
    </row>
    <row r="83" spans="2:87" x14ac:dyDescent="0.2">
      <c r="B83" s="11">
        <f t="shared" si="99"/>
        <v>79</v>
      </c>
      <c r="C83" s="3" t="s">
        <v>98</v>
      </c>
      <c r="D83" s="3" t="s">
        <v>101</v>
      </c>
      <c r="E83" s="10">
        <v>1.4103725405870335</v>
      </c>
      <c r="F83" s="10">
        <v>1.2571747410672687</v>
      </c>
      <c r="G83" s="10"/>
      <c r="H83" s="10">
        <v>0</v>
      </c>
      <c r="I83" s="10">
        <v>0.40560000000000002</v>
      </c>
      <c r="J83" s="10">
        <v>0.14119999999999999</v>
      </c>
      <c r="K83" s="10">
        <v>0.50948924488406266</v>
      </c>
      <c r="L83" s="10">
        <v>2.0000000000000001E-4</v>
      </c>
      <c r="M83" s="10">
        <v>0</v>
      </c>
      <c r="N83" s="10">
        <v>0.18529999999999999</v>
      </c>
      <c r="O83" s="10">
        <v>0.32106347346163494</v>
      </c>
      <c r="P83" s="10">
        <v>0.15840000000000001</v>
      </c>
      <c r="Q83" s="10">
        <v>2.8899999999999999E-2</v>
      </c>
      <c r="R83" s="10">
        <v>0.16239999999999999</v>
      </c>
      <c r="S83" s="10">
        <v>0</v>
      </c>
      <c r="T83" s="10">
        <v>0.2767</v>
      </c>
      <c r="U83" s="10"/>
      <c r="V83" s="10">
        <v>0.21329999999999999</v>
      </c>
      <c r="W83" s="10"/>
      <c r="X83" s="10">
        <v>5.0701000000000009</v>
      </c>
      <c r="Y83" s="10">
        <v>6.8142144000000018</v>
      </c>
      <c r="Z83" s="10">
        <v>6.81</v>
      </c>
      <c r="AA83" s="10">
        <v>5.98</v>
      </c>
      <c r="AB83" s="10">
        <f t="shared" si="52"/>
        <v>5.9824127999999996</v>
      </c>
      <c r="AC83" s="10"/>
      <c r="AD83" s="10">
        <f t="shared" si="53"/>
        <v>1.8955406945489732</v>
      </c>
      <c r="AE83" s="10">
        <f t="shared" si="54"/>
        <v>1.6896428519944093</v>
      </c>
      <c r="AF83" s="10"/>
      <c r="AG83" s="10">
        <v>0</v>
      </c>
      <c r="AH83" s="10">
        <f t="shared" si="55"/>
        <v>0.54512640000000001</v>
      </c>
      <c r="AI83" s="10">
        <f t="shared" si="56"/>
        <v>0.18977279999999999</v>
      </c>
      <c r="AJ83" s="10">
        <f t="shared" si="57"/>
        <v>0.6847535451241803</v>
      </c>
      <c r="AK83" s="10">
        <f t="shared" si="58"/>
        <v>2.6880000000000003E-4</v>
      </c>
      <c r="AL83" s="10">
        <f t="shared" si="59"/>
        <v>0</v>
      </c>
      <c r="AM83" s="10">
        <f t="shared" si="60"/>
        <v>0.26683199999999996</v>
      </c>
      <c r="AN83" s="10">
        <f t="shared" si="61"/>
        <v>0.43150930833243739</v>
      </c>
      <c r="AO83" s="10">
        <f t="shared" si="62"/>
        <v>0.21288960000000004</v>
      </c>
      <c r="AP83" s="10">
        <f t="shared" si="63"/>
        <v>3.8841599999999997E-2</v>
      </c>
      <c r="AQ83" s="10">
        <f t="shared" si="64"/>
        <v>0.21826559999999998</v>
      </c>
      <c r="AR83" s="10">
        <v>0</v>
      </c>
      <c r="AS83" s="10">
        <f t="shared" si="65"/>
        <v>0.37188480000000002</v>
      </c>
      <c r="AT83" s="10">
        <f t="shared" si="66"/>
        <v>0.95626457472000004</v>
      </c>
      <c r="AU83" s="10">
        <f t="shared" si="67"/>
        <v>0.28667519999999996</v>
      </c>
      <c r="AV83" s="10">
        <f t="shared" si="68"/>
        <v>0.73715660927999993</v>
      </c>
      <c r="AW83" s="10">
        <f t="shared" si="69"/>
        <v>7.8668643840000003</v>
      </c>
      <c r="AX83" s="10">
        <f t="shared" si="70"/>
        <v>7.8668643839999994</v>
      </c>
      <c r="AY83" s="10">
        <v>6.8142144000000018</v>
      </c>
      <c r="AZ83" s="10">
        <f t="shared" si="71"/>
        <v>-1.0526499839999985</v>
      </c>
      <c r="BA83" s="10">
        <v>6.81</v>
      </c>
      <c r="BB83" s="10">
        <v>5.98</v>
      </c>
      <c r="BC83" s="10">
        <f t="shared" si="72"/>
        <v>8.0642709503999992</v>
      </c>
      <c r="BD83" s="9"/>
      <c r="BE83" s="24">
        <f t="shared" si="73"/>
        <v>1.8955</v>
      </c>
      <c r="BF83" s="24">
        <f t="shared" si="74"/>
        <v>1.6896</v>
      </c>
      <c r="BG83" s="24">
        <f t="shared" si="75"/>
        <v>0</v>
      </c>
      <c r="BH83" s="24">
        <f t="shared" si="76"/>
        <v>0</v>
      </c>
      <c r="BI83" s="24">
        <f t="shared" si="77"/>
        <v>0.54510000000000003</v>
      </c>
      <c r="BJ83" s="24">
        <f t="shared" si="78"/>
        <v>0.1898</v>
      </c>
      <c r="BK83" s="24">
        <f t="shared" si="79"/>
        <v>0.68479999999999996</v>
      </c>
      <c r="BL83" s="24">
        <f t="shared" si="80"/>
        <v>2.9999999999999997E-4</v>
      </c>
      <c r="BM83" s="24">
        <f t="shared" si="81"/>
        <v>0</v>
      </c>
      <c r="BN83" s="24">
        <f t="shared" si="82"/>
        <v>0.26679999999999998</v>
      </c>
      <c r="BO83" s="24">
        <f t="shared" si="83"/>
        <v>0.43149999999999999</v>
      </c>
      <c r="BP83" s="24">
        <f t="shared" si="84"/>
        <v>0.21290000000000001</v>
      </c>
      <c r="BQ83" s="24">
        <f t="shared" si="85"/>
        <v>3.8800000000000001E-2</v>
      </c>
      <c r="BR83" s="24">
        <f t="shared" si="86"/>
        <v>0.21829999999999999</v>
      </c>
      <c r="BS83" s="24">
        <f t="shared" si="87"/>
        <v>0</v>
      </c>
      <c r="BT83" s="24">
        <f t="shared" si="88"/>
        <v>0.37190000000000001</v>
      </c>
      <c r="BU83" s="24">
        <f t="shared" si="89"/>
        <v>0.95630000000000004</v>
      </c>
      <c r="BV83" s="24">
        <f t="shared" si="90"/>
        <v>0.28670000000000001</v>
      </c>
      <c r="BW83" s="24">
        <f t="shared" si="91"/>
        <v>0.73719999999999997</v>
      </c>
      <c r="BX83" s="24"/>
      <c r="BY83" s="24"/>
      <c r="BZ83" s="24"/>
      <c r="CA83" s="25">
        <f t="shared" si="92"/>
        <v>7.8668999999999993</v>
      </c>
      <c r="CB83" s="25">
        <f t="shared" si="93"/>
        <v>6.5846</v>
      </c>
      <c r="CC83" s="26">
        <f t="shared" si="94"/>
        <v>6.8319999999999999</v>
      </c>
      <c r="CD83" s="26">
        <f t="shared" si="95"/>
        <v>6.0002000000000004</v>
      </c>
      <c r="CE83" s="26">
        <f t="shared" si="96"/>
        <v>6.81</v>
      </c>
      <c r="CF83" s="26">
        <f t="shared" si="97"/>
        <v>5.98</v>
      </c>
      <c r="CG83" s="26">
        <f t="shared" si="98"/>
        <v>8.0640000000000001</v>
      </c>
      <c r="CH83" s="13"/>
      <c r="CI83" s="13"/>
    </row>
    <row r="84" spans="2:87" x14ac:dyDescent="0.2">
      <c r="B84" s="11">
        <f t="shared" si="99"/>
        <v>80</v>
      </c>
      <c r="C84" s="3" t="s">
        <v>98</v>
      </c>
      <c r="D84" s="2" t="s">
        <v>44</v>
      </c>
      <c r="E84" s="10">
        <v>0.86995868263473053</v>
      </c>
      <c r="F84" s="10">
        <v>0.67741886227544912</v>
      </c>
      <c r="G84" s="10"/>
      <c r="H84" s="10">
        <v>0</v>
      </c>
      <c r="I84" s="10">
        <v>0.39279999999999998</v>
      </c>
      <c r="J84" s="10">
        <v>0.12330000000000001</v>
      </c>
      <c r="K84" s="10">
        <v>0.95016332335329334</v>
      </c>
      <c r="L84" s="10">
        <v>1.37E-2</v>
      </c>
      <c r="M84" s="10">
        <v>1.5299999999999999E-2</v>
      </c>
      <c r="N84" s="10">
        <v>8.3699999999999997E-2</v>
      </c>
      <c r="O84" s="10">
        <v>0.26665913173652694</v>
      </c>
      <c r="P84" s="10">
        <v>0.19270000000000001</v>
      </c>
      <c r="Q84" s="10">
        <v>1.23E-2</v>
      </c>
      <c r="R84" s="10">
        <v>0.1032</v>
      </c>
      <c r="S84" s="10">
        <v>0</v>
      </c>
      <c r="T84" s="10">
        <v>0.23569999999999999</v>
      </c>
      <c r="U84" s="10"/>
      <c r="V84" s="10">
        <v>0.30709999999999998</v>
      </c>
      <c r="W84" s="10"/>
      <c r="X84" s="10">
        <v>4.2439999999999998</v>
      </c>
      <c r="Y84" s="10">
        <v>5.7039359999999997</v>
      </c>
      <c r="Z84" s="10">
        <v>5.7</v>
      </c>
      <c r="AA84" s="10">
        <v>4.76</v>
      </c>
      <c r="AB84" s="10">
        <f t="shared" si="52"/>
        <v>4.7632703999999997</v>
      </c>
      <c r="AC84" s="10"/>
      <c r="AD84" s="10">
        <f t="shared" si="53"/>
        <v>1.1692244694610778</v>
      </c>
      <c r="AE84" s="10">
        <f t="shared" si="54"/>
        <v>0.91045095089820371</v>
      </c>
      <c r="AF84" s="10"/>
      <c r="AG84" s="10">
        <v>0</v>
      </c>
      <c r="AH84" s="10">
        <f t="shared" si="55"/>
        <v>0.52792320000000004</v>
      </c>
      <c r="AI84" s="10">
        <f t="shared" si="56"/>
        <v>0.16571520000000003</v>
      </c>
      <c r="AJ84" s="10">
        <f t="shared" si="57"/>
        <v>1.2770195065868264</v>
      </c>
      <c r="AK84" s="10">
        <f t="shared" si="58"/>
        <v>1.84128E-2</v>
      </c>
      <c r="AL84" s="10">
        <f t="shared" si="59"/>
        <v>2.05632E-2</v>
      </c>
      <c r="AM84" s="10">
        <f t="shared" si="60"/>
        <v>0.12052799999999998</v>
      </c>
      <c r="AN84" s="10">
        <f t="shared" si="61"/>
        <v>0.35838987305389225</v>
      </c>
      <c r="AO84" s="10">
        <f t="shared" si="62"/>
        <v>0.25898880000000002</v>
      </c>
      <c r="AP84" s="10">
        <f t="shared" si="63"/>
        <v>1.6531200000000003E-2</v>
      </c>
      <c r="AQ84" s="10">
        <f t="shared" si="64"/>
        <v>0.13870080000000001</v>
      </c>
      <c r="AR84" s="10">
        <v>0</v>
      </c>
      <c r="AS84" s="10">
        <f t="shared" si="65"/>
        <v>0.31678079999999997</v>
      </c>
      <c r="AT84" s="10">
        <f t="shared" si="66"/>
        <v>0.81457014911999992</v>
      </c>
      <c r="AU84" s="10">
        <f t="shared" si="67"/>
        <v>0.41274240000000001</v>
      </c>
      <c r="AV84" s="10">
        <f t="shared" si="68"/>
        <v>1.06132580736</v>
      </c>
      <c r="AW84" s="10">
        <f t="shared" si="69"/>
        <v>6.8583439564799997</v>
      </c>
      <c r="AX84" s="10">
        <f t="shared" si="70"/>
        <v>6.8583439564799997</v>
      </c>
      <c r="AY84" s="10">
        <v>5.7039359999999997</v>
      </c>
      <c r="AZ84" s="10">
        <f t="shared" si="71"/>
        <v>-1.1544079564800001</v>
      </c>
      <c r="BA84" s="10">
        <v>5.7</v>
      </c>
      <c r="BB84" s="10">
        <v>4.76</v>
      </c>
      <c r="BC84" s="10">
        <f t="shared" si="72"/>
        <v>6.4126347264000012</v>
      </c>
      <c r="BD84" s="9"/>
      <c r="BE84" s="24">
        <f t="shared" si="73"/>
        <v>1.1692</v>
      </c>
      <c r="BF84" s="24">
        <f t="shared" si="74"/>
        <v>0.91049999999999998</v>
      </c>
      <c r="BG84" s="24">
        <f t="shared" si="75"/>
        <v>0</v>
      </c>
      <c r="BH84" s="24">
        <f t="shared" si="76"/>
        <v>0</v>
      </c>
      <c r="BI84" s="24">
        <f t="shared" si="77"/>
        <v>0.52790000000000004</v>
      </c>
      <c r="BJ84" s="24">
        <f t="shared" si="78"/>
        <v>0.16569999999999999</v>
      </c>
      <c r="BK84" s="24">
        <f t="shared" si="79"/>
        <v>1.2769999999999999</v>
      </c>
      <c r="BL84" s="24">
        <f t="shared" si="80"/>
        <v>1.84E-2</v>
      </c>
      <c r="BM84" s="24">
        <f t="shared" si="81"/>
        <v>2.06E-2</v>
      </c>
      <c r="BN84" s="24">
        <f t="shared" si="82"/>
        <v>0.1205</v>
      </c>
      <c r="BO84" s="24">
        <f t="shared" si="83"/>
        <v>0.3584</v>
      </c>
      <c r="BP84" s="24">
        <f t="shared" si="84"/>
        <v>0.25900000000000001</v>
      </c>
      <c r="BQ84" s="24">
        <f t="shared" si="85"/>
        <v>1.6500000000000001E-2</v>
      </c>
      <c r="BR84" s="24">
        <f t="shared" si="86"/>
        <v>0.13869999999999999</v>
      </c>
      <c r="BS84" s="24">
        <f t="shared" si="87"/>
        <v>0</v>
      </c>
      <c r="BT84" s="24">
        <f t="shared" si="88"/>
        <v>0.31680000000000003</v>
      </c>
      <c r="BU84" s="24">
        <f t="shared" si="89"/>
        <v>0.81459999999999999</v>
      </c>
      <c r="BV84" s="24">
        <f t="shared" si="90"/>
        <v>0.41270000000000001</v>
      </c>
      <c r="BW84" s="24">
        <f t="shared" si="91"/>
        <v>1.0612999999999999</v>
      </c>
      <c r="BX84" s="24"/>
      <c r="BY84" s="24"/>
      <c r="BZ84" s="24"/>
      <c r="CA84" s="25">
        <f t="shared" si="92"/>
        <v>6.858299999999999</v>
      </c>
      <c r="CB84" s="25">
        <f t="shared" si="93"/>
        <v>5.2690999999999999</v>
      </c>
      <c r="CC84" s="26">
        <f t="shared" si="94"/>
        <v>5.7118999999999991</v>
      </c>
      <c r="CD84" s="26">
        <f t="shared" si="95"/>
        <v>4.7712999999999992</v>
      </c>
      <c r="CE84" s="26">
        <f t="shared" si="96"/>
        <v>5.7</v>
      </c>
      <c r="CF84" s="26">
        <f t="shared" si="97"/>
        <v>4.76</v>
      </c>
      <c r="CG84" s="26">
        <f t="shared" si="98"/>
        <v>6.4130000000000003</v>
      </c>
      <c r="CH84" s="13"/>
      <c r="CI84" s="13"/>
    </row>
    <row r="85" spans="2:87" x14ac:dyDescent="0.2">
      <c r="B85" s="11">
        <f t="shared" si="99"/>
        <v>81</v>
      </c>
      <c r="C85" s="3" t="s">
        <v>98</v>
      </c>
      <c r="D85" s="2" t="s">
        <v>102</v>
      </c>
      <c r="E85" s="10">
        <v>1.068236584987593</v>
      </c>
      <c r="F85" s="10">
        <v>1.2044482009925559</v>
      </c>
      <c r="G85" s="10"/>
      <c r="H85" s="10">
        <v>0</v>
      </c>
      <c r="I85" s="10">
        <v>0.40300000000000002</v>
      </c>
      <c r="J85" s="10">
        <v>0.2843</v>
      </c>
      <c r="K85" s="10">
        <v>0.52869393610421833</v>
      </c>
      <c r="L85" s="10">
        <v>2.0000000000000001E-4</v>
      </c>
      <c r="M85" s="10">
        <v>0</v>
      </c>
      <c r="N85" s="10">
        <v>0.18459999999999999</v>
      </c>
      <c r="O85" s="10">
        <v>0.30762127791563276</v>
      </c>
      <c r="P85" s="10">
        <v>0.1736</v>
      </c>
      <c r="Q85" s="10">
        <v>1.8599999999999998E-2</v>
      </c>
      <c r="R85" s="10">
        <v>0.12790000000000001</v>
      </c>
      <c r="S85" s="10">
        <v>0</v>
      </c>
      <c r="T85" s="10">
        <v>0.55840000000000001</v>
      </c>
      <c r="U85" s="10"/>
      <c r="V85" s="10">
        <v>0.25419999999999998</v>
      </c>
      <c r="W85" s="10"/>
      <c r="X85" s="10">
        <v>5.1138000000000003</v>
      </c>
      <c r="Y85" s="10">
        <v>6.8729472000000014</v>
      </c>
      <c r="Z85" s="10">
        <v>6.87</v>
      </c>
      <c r="AA85" s="10">
        <v>5.99</v>
      </c>
      <c r="AB85" s="10">
        <f t="shared" si="52"/>
        <v>5.9896704000000005</v>
      </c>
      <c r="AC85" s="10"/>
      <c r="AD85" s="10">
        <f t="shared" si="53"/>
        <v>1.4357099702233251</v>
      </c>
      <c r="AE85" s="10">
        <f t="shared" si="54"/>
        <v>1.6187783821339952</v>
      </c>
      <c r="AF85" s="10"/>
      <c r="AG85" s="10">
        <v>0</v>
      </c>
      <c r="AH85" s="10">
        <f t="shared" si="55"/>
        <v>0.54163200000000011</v>
      </c>
      <c r="AI85" s="10">
        <f t="shared" si="56"/>
        <v>0.38209920000000003</v>
      </c>
      <c r="AJ85" s="10">
        <f t="shared" si="57"/>
        <v>0.71056465012406944</v>
      </c>
      <c r="AK85" s="10">
        <f t="shared" si="58"/>
        <v>2.6880000000000003E-4</v>
      </c>
      <c r="AL85" s="10">
        <f t="shared" si="59"/>
        <v>0</v>
      </c>
      <c r="AM85" s="10">
        <f t="shared" si="60"/>
        <v>0.26582399999999995</v>
      </c>
      <c r="AN85" s="10">
        <f t="shared" si="61"/>
        <v>0.41344299751861047</v>
      </c>
      <c r="AO85" s="10">
        <f t="shared" si="62"/>
        <v>0.23331840000000001</v>
      </c>
      <c r="AP85" s="10">
        <f t="shared" si="63"/>
        <v>2.49984E-2</v>
      </c>
      <c r="AQ85" s="10">
        <f t="shared" si="64"/>
        <v>0.17189760000000004</v>
      </c>
      <c r="AR85" s="10">
        <v>0</v>
      </c>
      <c r="AS85" s="10">
        <f t="shared" si="65"/>
        <v>0.75048960000000009</v>
      </c>
      <c r="AT85" s="10">
        <f t="shared" si="66"/>
        <v>1.9298089574400004</v>
      </c>
      <c r="AU85" s="10">
        <f t="shared" si="67"/>
        <v>0.34164480000000003</v>
      </c>
      <c r="AV85" s="10">
        <f t="shared" si="68"/>
        <v>0.87850543872000009</v>
      </c>
      <c r="AW85" s="10">
        <f t="shared" si="69"/>
        <v>8.6068487961600013</v>
      </c>
      <c r="AX85" s="10">
        <f t="shared" si="70"/>
        <v>8.6068487961600013</v>
      </c>
      <c r="AY85" s="10">
        <v>6.8729472000000014</v>
      </c>
      <c r="AZ85" s="10">
        <f t="shared" si="71"/>
        <v>-1.7339015961599999</v>
      </c>
      <c r="BA85" s="10">
        <v>6.87</v>
      </c>
      <c r="BB85" s="10">
        <v>5.99</v>
      </c>
      <c r="BC85" s="10">
        <f t="shared" si="72"/>
        <v>8.0739348480000022</v>
      </c>
      <c r="BD85" s="9"/>
      <c r="BE85" s="24">
        <f t="shared" si="73"/>
        <v>1.4357</v>
      </c>
      <c r="BF85" s="24">
        <f t="shared" si="74"/>
        <v>1.6188</v>
      </c>
      <c r="BG85" s="24">
        <f t="shared" si="75"/>
        <v>0</v>
      </c>
      <c r="BH85" s="24">
        <f t="shared" si="76"/>
        <v>0</v>
      </c>
      <c r="BI85" s="24">
        <f t="shared" si="77"/>
        <v>0.54159999999999997</v>
      </c>
      <c r="BJ85" s="24">
        <f t="shared" si="78"/>
        <v>0.3821</v>
      </c>
      <c r="BK85" s="24">
        <f t="shared" si="79"/>
        <v>0.71060000000000001</v>
      </c>
      <c r="BL85" s="24">
        <f t="shared" si="80"/>
        <v>2.9999999999999997E-4</v>
      </c>
      <c r="BM85" s="24">
        <f t="shared" si="81"/>
        <v>0</v>
      </c>
      <c r="BN85" s="24">
        <f t="shared" si="82"/>
        <v>0.26579999999999998</v>
      </c>
      <c r="BO85" s="24">
        <f t="shared" si="83"/>
        <v>0.41339999999999999</v>
      </c>
      <c r="BP85" s="24">
        <f t="shared" si="84"/>
        <v>0.23330000000000001</v>
      </c>
      <c r="BQ85" s="24">
        <f t="shared" si="85"/>
        <v>2.5000000000000001E-2</v>
      </c>
      <c r="BR85" s="24">
        <f t="shared" si="86"/>
        <v>0.1719</v>
      </c>
      <c r="BS85" s="24">
        <f t="shared" si="87"/>
        <v>0</v>
      </c>
      <c r="BT85" s="24">
        <f t="shared" si="88"/>
        <v>0.75049999999999994</v>
      </c>
      <c r="BU85" s="24">
        <f t="shared" si="89"/>
        <v>1.9298</v>
      </c>
      <c r="BV85" s="24">
        <f t="shared" si="90"/>
        <v>0.34160000000000001</v>
      </c>
      <c r="BW85" s="24">
        <f t="shared" si="91"/>
        <v>0.87849999999999995</v>
      </c>
      <c r="BX85" s="24"/>
      <c r="BY85" s="24"/>
      <c r="BZ85" s="24"/>
      <c r="CA85" s="25">
        <f t="shared" si="92"/>
        <v>8.6067999999999998</v>
      </c>
      <c r="CB85" s="25">
        <f t="shared" si="93"/>
        <v>7.1867000000000001</v>
      </c>
      <c r="CC85" s="26">
        <f t="shared" si="94"/>
        <v>6.8905999999999992</v>
      </c>
      <c r="CD85" s="26">
        <f t="shared" si="95"/>
        <v>6.0073999999999996</v>
      </c>
      <c r="CE85" s="26">
        <f t="shared" si="96"/>
        <v>6.87</v>
      </c>
      <c r="CF85" s="26">
        <f t="shared" si="97"/>
        <v>5.99</v>
      </c>
      <c r="CG85" s="26">
        <f t="shared" si="98"/>
        <v>8.0739999999999998</v>
      </c>
      <c r="CH85" s="13"/>
      <c r="CI85" s="13"/>
    </row>
    <row r="86" spans="2:87" x14ac:dyDescent="0.2">
      <c r="B86" s="11">
        <f t="shared" si="99"/>
        <v>82</v>
      </c>
      <c r="C86" s="3" t="s">
        <v>98</v>
      </c>
      <c r="D86" s="3" t="s">
        <v>103</v>
      </c>
      <c r="E86" s="10">
        <v>2.2027309634767529</v>
      </c>
      <c r="F86" s="10">
        <v>0.49363154871572562</v>
      </c>
      <c r="G86" s="10"/>
      <c r="H86" s="10">
        <v>0</v>
      </c>
      <c r="I86" s="10">
        <v>0</v>
      </c>
      <c r="J86" s="10">
        <v>0</v>
      </c>
      <c r="K86" s="10">
        <v>0.64427918066543843</v>
      </c>
      <c r="L86" s="10">
        <v>1.77E-2</v>
      </c>
      <c r="M86" s="10">
        <v>2.0299999999999999E-2</v>
      </c>
      <c r="N86" s="10">
        <v>0.60850000000000004</v>
      </c>
      <c r="O86" s="10">
        <v>0.40605830714208302</v>
      </c>
      <c r="P86" s="10">
        <v>0.1401</v>
      </c>
      <c r="Q86" s="10">
        <v>3.78E-2</v>
      </c>
      <c r="R86" s="10">
        <v>0.23519999999999999</v>
      </c>
      <c r="S86" s="10">
        <v>0</v>
      </c>
      <c r="T86" s="10">
        <v>0.30380000000000001</v>
      </c>
      <c r="U86" s="10"/>
      <c r="V86" s="10">
        <v>0</v>
      </c>
      <c r="W86" s="10"/>
      <c r="X86" s="10">
        <v>5.1101000000000001</v>
      </c>
      <c r="Y86" s="10">
        <v>6.8679744000000005</v>
      </c>
      <c r="Z86" s="10">
        <v>6.87</v>
      </c>
      <c r="AA86" s="10">
        <v>6.87</v>
      </c>
      <c r="AB86" s="10">
        <f t="shared" si="52"/>
        <v>6.8679744000000005</v>
      </c>
      <c r="AC86" s="10"/>
      <c r="AD86" s="10">
        <f t="shared" si="53"/>
        <v>2.9604704149127561</v>
      </c>
      <c r="AE86" s="10">
        <f t="shared" si="54"/>
        <v>0.66344080147393525</v>
      </c>
      <c r="AF86" s="10"/>
      <c r="AG86" s="10">
        <v>0</v>
      </c>
      <c r="AH86" s="10">
        <f t="shared" si="55"/>
        <v>0</v>
      </c>
      <c r="AI86" s="10">
        <f t="shared" si="56"/>
        <v>0</v>
      </c>
      <c r="AJ86" s="10">
        <f t="shared" si="57"/>
        <v>0.86591121881434929</v>
      </c>
      <c r="AK86" s="10">
        <f t="shared" si="58"/>
        <v>2.3788800000000002E-2</v>
      </c>
      <c r="AL86" s="10">
        <f t="shared" si="59"/>
        <v>2.7283199999999997E-2</v>
      </c>
      <c r="AM86" s="10">
        <f t="shared" si="60"/>
        <v>0.87624000000000002</v>
      </c>
      <c r="AN86" s="10">
        <f t="shared" si="61"/>
        <v>0.54574236479895966</v>
      </c>
      <c r="AO86" s="10">
        <f t="shared" si="62"/>
        <v>0.18829440000000003</v>
      </c>
      <c r="AP86" s="10">
        <f t="shared" si="63"/>
        <v>5.0803200000000007E-2</v>
      </c>
      <c r="AQ86" s="10">
        <f t="shared" si="64"/>
        <v>0.31610879999999997</v>
      </c>
      <c r="AR86" s="10">
        <v>0</v>
      </c>
      <c r="AS86" s="10">
        <f t="shared" si="65"/>
        <v>0.40830720000000004</v>
      </c>
      <c r="AT86" s="10">
        <f t="shared" si="66"/>
        <v>1.0499211340800001</v>
      </c>
      <c r="AU86" s="10">
        <f t="shared" si="67"/>
        <v>0</v>
      </c>
      <c r="AV86" s="10">
        <f t="shared" si="68"/>
        <v>0</v>
      </c>
      <c r="AW86" s="10">
        <f t="shared" si="69"/>
        <v>7.5680043340800012</v>
      </c>
      <c r="AX86" s="10">
        <f t="shared" si="70"/>
        <v>7.5680043340800012</v>
      </c>
      <c r="AY86" s="10">
        <v>6.8679744000000005</v>
      </c>
      <c r="AZ86" s="10">
        <f t="shared" si="71"/>
        <v>-0.70002993408000069</v>
      </c>
      <c r="BA86" s="10">
        <v>6.87</v>
      </c>
      <c r="BB86" s="10">
        <v>6.87</v>
      </c>
      <c r="BC86" s="10">
        <f t="shared" si="72"/>
        <v>9.3090686976000026</v>
      </c>
      <c r="BD86" s="9"/>
      <c r="BE86" s="24">
        <f t="shared" si="73"/>
        <v>2.9605000000000001</v>
      </c>
      <c r="BF86" s="24">
        <f t="shared" si="74"/>
        <v>0.66339999999999999</v>
      </c>
      <c r="BG86" s="24">
        <f t="shared" si="75"/>
        <v>0</v>
      </c>
      <c r="BH86" s="24">
        <f t="shared" si="76"/>
        <v>0</v>
      </c>
      <c r="BI86" s="24">
        <f t="shared" si="77"/>
        <v>0</v>
      </c>
      <c r="BJ86" s="24">
        <f t="shared" si="78"/>
        <v>0</v>
      </c>
      <c r="BK86" s="24">
        <f t="shared" si="79"/>
        <v>0.8659</v>
      </c>
      <c r="BL86" s="24">
        <f t="shared" si="80"/>
        <v>2.3800000000000002E-2</v>
      </c>
      <c r="BM86" s="24">
        <f t="shared" si="81"/>
        <v>2.7300000000000001E-2</v>
      </c>
      <c r="BN86" s="24">
        <f t="shared" si="82"/>
        <v>0.87619999999999998</v>
      </c>
      <c r="BO86" s="24">
        <f t="shared" si="83"/>
        <v>0.54569999999999996</v>
      </c>
      <c r="BP86" s="24">
        <f t="shared" si="84"/>
        <v>0.1883</v>
      </c>
      <c r="BQ86" s="24">
        <f t="shared" si="85"/>
        <v>5.0799999999999998E-2</v>
      </c>
      <c r="BR86" s="24">
        <f t="shared" si="86"/>
        <v>0.31609999999999999</v>
      </c>
      <c r="BS86" s="24">
        <f t="shared" si="87"/>
        <v>0</v>
      </c>
      <c r="BT86" s="24">
        <f t="shared" si="88"/>
        <v>0.4083</v>
      </c>
      <c r="BU86" s="24">
        <f t="shared" si="89"/>
        <v>1.0499000000000001</v>
      </c>
      <c r="BV86" s="24">
        <f t="shared" si="90"/>
        <v>0</v>
      </c>
      <c r="BW86" s="24">
        <f t="shared" si="91"/>
        <v>0</v>
      </c>
      <c r="BX86" s="24"/>
      <c r="BY86" s="24"/>
      <c r="BZ86" s="24"/>
      <c r="CA86" s="25">
        <f t="shared" si="92"/>
        <v>7.567899999999999</v>
      </c>
      <c r="CB86" s="25">
        <f t="shared" si="93"/>
        <v>7.567899999999999</v>
      </c>
      <c r="CC86" s="26">
        <f t="shared" si="94"/>
        <v>6.9262999999999986</v>
      </c>
      <c r="CD86" s="26">
        <f t="shared" si="95"/>
        <v>6.9262999999999986</v>
      </c>
      <c r="CE86" s="26">
        <f t="shared" si="96"/>
        <v>6.87</v>
      </c>
      <c r="CF86" s="26">
        <f t="shared" si="97"/>
        <v>6.87</v>
      </c>
      <c r="CG86" s="26">
        <f t="shared" si="98"/>
        <v>9.3089999999999993</v>
      </c>
      <c r="CH86" s="13"/>
      <c r="CI86" s="13"/>
    </row>
    <row r="87" spans="2:87" x14ac:dyDescent="0.2">
      <c r="B87" s="11">
        <f t="shared" si="99"/>
        <v>83</v>
      </c>
      <c r="C87" s="3" t="s">
        <v>98</v>
      </c>
      <c r="D87" s="3" t="s">
        <v>104</v>
      </c>
      <c r="E87" s="10">
        <v>1.3308030522238297</v>
      </c>
      <c r="F87" s="10">
        <v>0.58670567508283944</v>
      </c>
      <c r="G87" s="10"/>
      <c r="H87" s="10">
        <v>0</v>
      </c>
      <c r="I87" s="10">
        <v>0</v>
      </c>
      <c r="J87" s="10">
        <v>0</v>
      </c>
      <c r="K87" s="10">
        <v>0.66582311102814207</v>
      </c>
      <c r="L87" s="10">
        <v>0</v>
      </c>
      <c r="M87" s="10">
        <v>0</v>
      </c>
      <c r="N87" s="10">
        <v>0.61360000000000003</v>
      </c>
      <c r="O87" s="10">
        <v>0.42776816166518877</v>
      </c>
      <c r="P87" s="10">
        <v>1.0764</v>
      </c>
      <c r="Q87" s="10">
        <v>3.49E-2</v>
      </c>
      <c r="R87" s="10">
        <v>0.13619999999999999</v>
      </c>
      <c r="S87" s="10">
        <v>0</v>
      </c>
      <c r="T87" s="10">
        <v>0.19439999999999999</v>
      </c>
      <c r="U87" s="10"/>
      <c r="V87" s="10">
        <v>0</v>
      </c>
      <c r="W87" s="10"/>
      <c r="X87" s="10">
        <v>5.0666000000000002</v>
      </c>
      <c r="Y87" s="10">
        <v>6.8095104000000006</v>
      </c>
      <c r="Z87" s="10">
        <v>6.81</v>
      </c>
      <c r="AA87" s="10">
        <v>6.81</v>
      </c>
      <c r="AB87" s="10">
        <f t="shared" si="52"/>
        <v>6.8095104000000006</v>
      </c>
      <c r="AC87" s="10"/>
      <c r="AD87" s="10">
        <f t="shared" si="53"/>
        <v>1.7885993021888273</v>
      </c>
      <c r="AE87" s="10">
        <f t="shared" si="54"/>
        <v>0.78853242731133621</v>
      </c>
      <c r="AF87" s="10"/>
      <c r="AG87" s="10">
        <v>0</v>
      </c>
      <c r="AH87" s="10">
        <f t="shared" si="55"/>
        <v>0</v>
      </c>
      <c r="AI87" s="10">
        <f t="shared" si="56"/>
        <v>0</v>
      </c>
      <c r="AJ87" s="10">
        <f t="shared" si="57"/>
        <v>0.894866261221823</v>
      </c>
      <c r="AK87" s="10">
        <f t="shared" si="58"/>
        <v>0</v>
      </c>
      <c r="AL87" s="10">
        <f t="shared" si="59"/>
        <v>0</v>
      </c>
      <c r="AM87" s="10">
        <f t="shared" si="60"/>
        <v>0.88358399999999993</v>
      </c>
      <c r="AN87" s="10">
        <f t="shared" si="61"/>
        <v>0.5749204092780138</v>
      </c>
      <c r="AO87" s="10">
        <f t="shared" si="62"/>
        <v>1.4466816000000002</v>
      </c>
      <c r="AP87" s="10">
        <f t="shared" si="63"/>
        <v>4.6905600000000006E-2</v>
      </c>
      <c r="AQ87" s="10">
        <f t="shared" si="64"/>
        <v>0.18305280000000002</v>
      </c>
      <c r="AR87" s="10">
        <v>0</v>
      </c>
      <c r="AS87" s="10">
        <f t="shared" si="65"/>
        <v>0.26127359999999999</v>
      </c>
      <c r="AT87" s="10">
        <f t="shared" si="66"/>
        <v>0.67183893504000003</v>
      </c>
      <c r="AU87" s="10">
        <f t="shared" si="67"/>
        <v>0</v>
      </c>
      <c r="AV87" s="10">
        <f t="shared" si="68"/>
        <v>0</v>
      </c>
      <c r="AW87" s="10">
        <f t="shared" si="69"/>
        <v>7.2789813350399992</v>
      </c>
      <c r="AX87" s="10">
        <f t="shared" si="70"/>
        <v>7.2789813350399992</v>
      </c>
      <c r="AY87" s="10">
        <v>6.8095104000000006</v>
      </c>
      <c r="AZ87" s="10">
        <f t="shared" si="71"/>
        <v>-0.46947093503999859</v>
      </c>
      <c r="BA87" s="10">
        <v>6.81</v>
      </c>
      <c r="BB87" s="10">
        <v>6.81</v>
      </c>
      <c r="BC87" s="10">
        <f t="shared" si="72"/>
        <v>9.2311511039999985</v>
      </c>
      <c r="BD87" s="9"/>
      <c r="BE87" s="24">
        <f t="shared" si="73"/>
        <v>1.7886</v>
      </c>
      <c r="BF87" s="24">
        <f t="shared" si="74"/>
        <v>0.78849999999999998</v>
      </c>
      <c r="BG87" s="24">
        <f t="shared" si="75"/>
        <v>0</v>
      </c>
      <c r="BH87" s="24">
        <f t="shared" si="76"/>
        <v>0</v>
      </c>
      <c r="BI87" s="24">
        <f t="shared" si="77"/>
        <v>0</v>
      </c>
      <c r="BJ87" s="24">
        <f t="shared" si="78"/>
        <v>0</v>
      </c>
      <c r="BK87" s="24">
        <f t="shared" si="79"/>
        <v>0.89490000000000003</v>
      </c>
      <c r="BL87" s="24">
        <f t="shared" si="80"/>
        <v>0</v>
      </c>
      <c r="BM87" s="24">
        <f t="shared" si="81"/>
        <v>0</v>
      </c>
      <c r="BN87" s="24">
        <f t="shared" si="82"/>
        <v>0.88360000000000005</v>
      </c>
      <c r="BO87" s="24">
        <f t="shared" si="83"/>
        <v>0.57489999999999997</v>
      </c>
      <c r="BP87" s="24">
        <f t="shared" si="84"/>
        <v>1.4467000000000001</v>
      </c>
      <c r="BQ87" s="24">
        <f t="shared" si="85"/>
        <v>4.6899999999999997E-2</v>
      </c>
      <c r="BR87" s="24">
        <f t="shared" si="86"/>
        <v>0.18310000000000001</v>
      </c>
      <c r="BS87" s="24">
        <f t="shared" si="87"/>
        <v>0</v>
      </c>
      <c r="BT87" s="24">
        <f t="shared" si="88"/>
        <v>0.26129999999999998</v>
      </c>
      <c r="BU87" s="24">
        <f t="shared" si="89"/>
        <v>0.67179999999999995</v>
      </c>
      <c r="BV87" s="24">
        <f t="shared" si="90"/>
        <v>0</v>
      </c>
      <c r="BW87" s="24">
        <f t="shared" si="91"/>
        <v>0</v>
      </c>
      <c r="BX87" s="24"/>
      <c r="BY87" s="24"/>
      <c r="BZ87" s="24"/>
      <c r="CA87" s="25">
        <f t="shared" si="92"/>
        <v>7.2789999999999999</v>
      </c>
      <c r="CB87" s="25">
        <f t="shared" si="93"/>
        <v>7.2789999999999999</v>
      </c>
      <c r="CC87" s="26">
        <f t="shared" si="94"/>
        <v>6.8685</v>
      </c>
      <c r="CD87" s="26">
        <f t="shared" si="95"/>
        <v>6.8685</v>
      </c>
      <c r="CE87" s="26">
        <f t="shared" si="96"/>
        <v>6.81</v>
      </c>
      <c r="CF87" s="26">
        <f t="shared" si="97"/>
        <v>6.81</v>
      </c>
      <c r="CG87" s="26">
        <f t="shared" si="98"/>
        <v>9.2309999999999999</v>
      </c>
      <c r="CH87" s="13"/>
      <c r="CI87" s="13"/>
    </row>
    <row r="88" spans="2:87" x14ac:dyDescent="0.2">
      <c r="B88" s="11">
        <f t="shared" si="99"/>
        <v>84</v>
      </c>
      <c r="C88" s="3" t="s">
        <v>98</v>
      </c>
      <c r="D88" s="2" t="s">
        <v>105</v>
      </c>
      <c r="E88" s="10">
        <v>1.9919499305748403</v>
      </c>
      <c r="F88" s="10">
        <v>0.5113331058832864</v>
      </c>
      <c r="G88" s="10"/>
      <c r="H88" s="10">
        <v>0</v>
      </c>
      <c r="I88" s="10">
        <v>0</v>
      </c>
      <c r="J88" s="10">
        <v>0</v>
      </c>
      <c r="K88" s="10">
        <v>0.67589353750942205</v>
      </c>
      <c r="L88" s="10">
        <v>0</v>
      </c>
      <c r="M88" s="10">
        <v>0</v>
      </c>
      <c r="N88" s="10">
        <v>0.55269999999999997</v>
      </c>
      <c r="O88" s="10">
        <v>0.40912342603245133</v>
      </c>
      <c r="P88" s="10">
        <v>0.23960000000000001</v>
      </c>
      <c r="Q88" s="10">
        <v>4.0300000000000002E-2</v>
      </c>
      <c r="R88" s="10">
        <v>0.2016</v>
      </c>
      <c r="S88" s="10">
        <v>0</v>
      </c>
      <c r="T88" s="10">
        <v>0.1656</v>
      </c>
      <c r="U88" s="10"/>
      <c r="V88" s="10">
        <v>0</v>
      </c>
      <c r="W88" s="10"/>
      <c r="X88" s="10">
        <v>4.7881000000000009</v>
      </c>
      <c r="Y88" s="10">
        <v>6.435206400000002</v>
      </c>
      <c r="Z88" s="10">
        <v>6.44</v>
      </c>
      <c r="AA88" s="10">
        <v>6.44</v>
      </c>
      <c r="AB88" s="10">
        <f t="shared" si="52"/>
        <v>6.435206400000002</v>
      </c>
      <c r="AC88" s="10"/>
      <c r="AD88" s="10">
        <f t="shared" si="53"/>
        <v>2.6771807066925857</v>
      </c>
      <c r="AE88" s="10">
        <f t="shared" si="54"/>
        <v>0.68723169430713704</v>
      </c>
      <c r="AF88" s="10"/>
      <c r="AG88" s="10">
        <v>0</v>
      </c>
      <c r="AH88" s="10">
        <f t="shared" si="55"/>
        <v>0</v>
      </c>
      <c r="AI88" s="10">
        <f t="shared" si="56"/>
        <v>0</v>
      </c>
      <c r="AJ88" s="10">
        <f t="shared" si="57"/>
        <v>0.90840091441266324</v>
      </c>
      <c r="AK88" s="10">
        <f t="shared" si="58"/>
        <v>0</v>
      </c>
      <c r="AL88" s="10">
        <f t="shared" si="59"/>
        <v>0</v>
      </c>
      <c r="AM88" s="10">
        <f t="shared" si="60"/>
        <v>0.79588799999999993</v>
      </c>
      <c r="AN88" s="10">
        <f t="shared" si="61"/>
        <v>0.54986188458761465</v>
      </c>
      <c r="AO88" s="10">
        <f t="shared" si="62"/>
        <v>0.32202240000000004</v>
      </c>
      <c r="AP88" s="10">
        <f t="shared" si="63"/>
        <v>5.4163200000000009E-2</v>
      </c>
      <c r="AQ88" s="10">
        <f t="shared" si="64"/>
        <v>0.27095040000000004</v>
      </c>
      <c r="AR88" s="10">
        <v>0</v>
      </c>
      <c r="AS88" s="10">
        <f t="shared" si="65"/>
        <v>0.22256640000000003</v>
      </c>
      <c r="AT88" s="10">
        <f t="shared" si="66"/>
        <v>0.57230724096000007</v>
      </c>
      <c r="AU88" s="10">
        <f t="shared" si="67"/>
        <v>0</v>
      </c>
      <c r="AV88" s="10">
        <f t="shared" si="68"/>
        <v>0</v>
      </c>
      <c r="AW88" s="10">
        <f t="shared" si="69"/>
        <v>6.8380064409600001</v>
      </c>
      <c r="AX88" s="10">
        <f t="shared" si="70"/>
        <v>6.8380064409600001</v>
      </c>
      <c r="AY88" s="10">
        <v>6.435206400000002</v>
      </c>
      <c r="AZ88" s="10">
        <f t="shared" si="71"/>
        <v>-0.40280004095999811</v>
      </c>
      <c r="BA88" s="10">
        <v>6.44</v>
      </c>
      <c r="BB88" s="10">
        <v>6.44</v>
      </c>
      <c r="BC88" s="10">
        <f t="shared" si="72"/>
        <v>8.7202289664000006</v>
      </c>
      <c r="BD88" s="9"/>
      <c r="BE88" s="24">
        <f t="shared" si="73"/>
        <v>2.6772</v>
      </c>
      <c r="BF88" s="24">
        <f t="shared" si="74"/>
        <v>0.68720000000000003</v>
      </c>
      <c r="BG88" s="24">
        <f t="shared" si="75"/>
        <v>0</v>
      </c>
      <c r="BH88" s="24">
        <f t="shared" si="76"/>
        <v>0</v>
      </c>
      <c r="BI88" s="24">
        <f t="shared" si="77"/>
        <v>0</v>
      </c>
      <c r="BJ88" s="24">
        <f t="shared" si="78"/>
        <v>0</v>
      </c>
      <c r="BK88" s="24">
        <f t="shared" si="79"/>
        <v>0.90839999999999999</v>
      </c>
      <c r="BL88" s="24">
        <f t="shared" si="80"/>
        <v>0</v>
      </c>
      <c r="BM88" s="24">
        <f t="shared" si="81"/>
        <v>0</v>
      </c>
      <c r="BN88" s="24">
        <f t="shared" si="82"/>
        <v>0.79590000000000005</v>
      </c>
      <c r="BO88" s="24">
        <f t="shared" si="83"/>
        <v>0.54990000000000006</v>
      </c>
      <c r="BP88" s="24">
        <f t="shared" si="84"/>
        <v>0.32200000000000001</v>
      </c>
      <c r="BQ88" s="24">
        <f t="shared" si="85"/>
        <v>5.4199999999999998E-2</v>
      </c>
      <c r="BR88" s="24">
        <f t="shared" si="86"/>
        <v>0.27100000000000002</v>
      </c>
      <c r="BS88" s="24">
        <f t="shared" si="87"/>
        <v>0</v>
      </c>
      <c r="BT88" s="24">
        <f t="shared" si="88"/>
        <v>0.22259999999999999</v>
      </c>
      <c r="BU88" s="24">
        <f t="shared" si="89"/>
        <v>0.57230000000000003</v>
      </c>
      <c r="BV88" s="24">
        <f t="shared" si="90"/>
        <v>0</v>
      </c>
      <c r="BW88" s="24">
        <f t="shared" si="91"/>
        <v>0</v>
      </c>
      <c r="BX88" s="24"/>
      <c r="BY88" s="24"/>
      <c r="BZ88" s="24"/>
      <c r="CA88" s="25">
        <f t="shared" si="92"/>
        <v>6.8380999999999998</v>
      </c>
      <c r="CB88" s="25">
        <f t="shared" si="93"/>
        <v>6.8380999999999998</v>
      </c>
      <c r="CC88" s="26">
        <f t="shared" si="94"/>
        <v>6.4883999999999995</v>
      </c>
      <c r="CD88" s="26">
        <f t="shared" si="95"/>
        <v>6.4883999999999995</v>
      </c>
      <c r="CE88" s="26">
        <f t="shared" si="96"/>
        <v>6.44</v>
      </c>
      <c r="CF88" s="26">
        <f t="shared" si="97"/>
        <v>6.44</v>
      </c>
      <c r="CG88" s="26">
        <f t="shared" si="98"/>
        <v>8.7200000000000006</v>
      </c>
      <c r="CH88" s="13"/>
      <c r="CI88" s="13"/>
    </row>
    <row r="89" spans="2:87" x14ac:dyDescent="0.2">
      <c r="B89" s="11">
        <f t="shared" si="99"/>
        <v>85</v>
      </c>
      <c r="C89" s="3" t="s">
        <v>106</v>
      </c>
      <c r="D89" s="2" t="s">
        <v>78</v>
      </c>
      <c r="E89" s="10">
        <v>1.6895435412376529</v>
      </c>
      <c r="F89" s="10">
        <v>0.82780413249101248</v>
      </c>
      <c r="G89" s="10"/>
      <c r="H89" s="10">
        <v>0</v>
      </c>
      <c r="I89" s="10">
        <v>0.59699999999999998</v>
      </c>
      <c r="J89" s="10">
        <v>0.21640000000000001</v>
      </c>
      <c r="K89" s="10">
        <v>0.7204627622072528</v>
      </c>
      <c r="L89" s="10">
        <v>5.0000000000000001E-3</v>
      </c>
      <c r="M89" s="10">
        <v>5.4999999999999997E-3</v>
      </c>
      <c r="N89" s="10">
        <v>0.123</v>
      </c>
      <c r="O89" s="10">
        <v>0.20998956406408154</v>
      </c>
      <c r="P89" s="10">
        <v>0</v>
      </c>
      <c r="Q89" s="10">
        <v>0</v>
      </c>
      <c r="R89" s="10">
        <v>0.2024</v>
      </c>
      <c r="S89" s="10">
        <v>0</v>
      </c>
      <c r="T89" s="10">
        <v>0.2918</v>
      </c>
      <c r="U89" s="10"/>
      <c r="V89" s="10">
        <v>0.16880000000000001</v>
      </c>
      <c r="W89" s="10"/>
      <c r="X89" s="10">
        <v>5.0576999999999996</v>
      </c>
      <c r="Y89" s="10">
        <v>6.7975487999999995</v>
      </c>
      <c r="Z89" s="10">
        <v>6.8</v>
      </c>
      <c r="AA89" s="10">
        <v>5.77</v>
      </c>
      <c r="AB89" s="10">
        <f t="shared" si="52"/>
        <v>5.7683135999999999</v>
      </c>
      <c r="AC89" s="10"/>
      <c r="AD89" s="10">
        <f t="shared" si="53"/>
        <v>2.2707465194234056</v>
      </c>
      <c r="AE89" s="10">
        <f t="shared" si="54"/>
        <v>1.1125687540679208</v>
      </c>
      <c r="AF89" s="10"/>
      <c r="AG89" s="10">
        <v>0</v>
      </c>
      <c r="AH89" s="10">
        <f t="shared" si="55"/>
        <v>0.80236799999999997</v>
      </c>
      <c r="AI89" s="10">
        <f t="shared" si="56"/>
        <v>0.29084160000000003</v>
      </c>
      <c r="AJ89" s="10">
        <f t="shared" si="57"/>
        <v>0.96830195240654782</v>
      </c>
      <c r="AK89" s="10">
        <f t="shared" si="58"/>
        <v>6.7200000000000011E-3</v>
      </c>
      <c r="AL89" s="10">
        <f t="shared" si="59"/>
        <v>7.3920000000000001E-3</v>
      </c>
      <c r="AM89" s="10">
        <f t="shared" si="60"/>
        <v>0.17711999999999997</v>
      </c>
      <c r="AN89" s="10">
        <f t="shared" si="61"/>
        <v>0.28222597410212563</v>
      </c>
      <c r="AO89" s="10">
        <f t="shared" si="62"/>
        <v>0</v>
      </c>
      <c r="AP89" s="10">
        <f t="shared" si="63"/>
        <v>0</v>
      </c>
      <c r="AQ89" s="10">
        <f t="shared" si="64"/>
        <v>0.27202560000000003</v>
      </c>
      <c r="AR89" s="10">
        <v>0</v>
      </c>
      <c r="AS89" s="10">
        <f t="shared" si="65"/>
        <v>0.39217920000000006</v>
      </c>
      <c r="AT89" s="10">
        <f t="shared" si="66"/>
        <v>1.0084495948800003</v>
      </c>
      <c r="AU89" s="10">
        <f t="shared" si="67"/>
        <v>0.22686720000000002</v>
      </c>
      <c r="AV89" s="10">
        <f t="shared" si="68"/>
        <v>0.58336631808000006</v>
      </c>
      <c r="AW89" s="10">
        <f t="shared" si="69"/>
        <v>7.7821263129600018</v>
      </c>
      <c r="AX89" s="10">
        <f t="shared" si="70"/>
        <v>7.7821263129600009</v>
      </c>
      <c r="AY89" s="10">
        <v>6.7975487999999995</v>
      </c>
      <c r="AZ89" s="10">
        <f t="shared" si="71"/>
        <v>-0.98457751296000229</v>
      </c>
      <c r="BA89" s="10">
        <v>6.8</v>
      </c>
      <c r="BB89" s="10">
        <v>5.77</v>
      </c>
      <c r="BC89" s="10">
        <f t="shared" si="72"/>
        <v>7.7684834303999999</v>
      </c>
      <c r="BD89" s="9"/>
      <c r="BE89" s="24">
        <f t="shared" si="73"/>
        <v>2.2707000000000002</v>
      </c>
      <c r="BF89" s="24">
        <f t="shared" si="74"/>
        <v>1.1126</v>
      </c>
      <c r="BG89" s="24">
        <f t="shared" si="75"/>
        <v>0</v>
      </c>
      <c r="BH89" s="24">
        <f t="shared" si="76"/>
        <v>0</v>
      </c>
      <c r="BI89" s="24">
        <f t="shared" si="77"/>
        <v>0.8024</v>
      </c>
      <c r="BJ89" s="24">
        <f t="shared" si="78"/>
        <v>0.2908</v>
      </c>
      <c r="BK89" s="24">
        <f t="shared" si="79"/>
        <v>0.96830000000000005</v>
      </c>
      <c r="BL89" s="24">
        <f t="shared" si="80"/>
        <v>6.7000000000000002E-3</v>
      </c>
      <c r="BM89" s="24">
        <f t="shared" si="81"/>
        <v>7.4000000000000003E-3</v>
      </c>
      <c r="BN89" s="24">
        <f t="shared" si="82"/>
        <v>0.17710000000000001</v>
      </c>
      <c r="BO89" s="24">
        <f t="shared" si="83"/>
        <v>0.28220000000000001</v>
      </c>
      <c r="BP89" s="24">
        <f t="shared" si="84"/>
        <v>0</v>
      </c>
      <c r="BQ89" s="24">
        <f t="shared" si="85"/>
        <v>0</v>
      </c>
      <c r="BR89" s="24">
        <f t="shared" si="86"/>
        <v>0.27200000000000002</v>
      </c>
      <c r="BS89" s="24">
        <f t="shared" si="87"/>
        <v>0</v>
      </c>
      <c r="BT89" s="24">
        <f t="shared" si="88"/>
        <v>0.39219999999999999</v>
      </c>
      <c r="BU89" s="24">
        <f t="shared" si="89"/>
        <v>1.0084</v>
      </c>
      <c r="BV89" s="24">
        <f t="shared" si="90"/>
        <v>0.22689999999999999</v>
      </c>
      <c r="BW89" s="24">
        <f t="shared" si="91"/>
        <v>0.58340000000000003</v>
      </c>
      <c r="BX89" s="24"/>
      <c r="BY89" s="24"/>
      <c r="BZ89" s="24"/>
      <c r="CA89" s="25">
        <f t="shared" si="92"/>
        <v>7.7820000000000009</v>
      </c>
      <c r="CB89" s="25">
        <f t="shared" si="93"/>
        <v>6.3962000000000003</v>
      </c>
      <c r="CC89" s="26">
        <f t="shared" si="94"/>
        <v>6.8093000000000004</v>
      </c>
      <c r="CD89" s="26">
        <f t="shared" si="95"/>
        <v>5.78</v>
      </c>
      <c r="CE89" s="26">
        <f t="shared" si="96"/>
        <v>6.8</v>
      </c>
      <c r="CF89" s="26">
        <f t="shared" si="97"/>
        <v>5.77</v>
      </c>
      <c r="CG89" s="26">
        <f t="shared" si="98"/>
        <v>7.7679999999999998</v>
      </c>
      <c r="CH89" s="13"/>
      <c r="CI89" s="13"/>
    </row>
    <row r="90" spans="2:87" x14ac:dyDescent="0.2">
      <c r="B90" s="11">
        <f t="shared" si="99"/>
        <v>86</v>
      </c>
      <c r="C90" s="3" t="s">
        <v>106</v>
      </c>
      <c r="D90" s="3" t="s">
        <v>42</v>
      </c>
      <c r="E90" s="10">
        <v>1.2406077383310881</v>
      </c>
      <c r="F90" s="10">
        <v>0.86375016245344327</v>
      </c>
      <c r="G90" s="10"/>
      <c r="H90" s="10">
        <v>0</v>
      </c>
      <c r="I90" s="10">
        <v>0.59340000000000004</v>
      </c>
      <c r="J90" s="10">
        <v>0.21809999999999999</v>
      </c>
      <c r="K90" s="10">
        <v>0.75433193993184888</v>
      </c>
      <c r="L90" s="10">
        <v>5.0000000000000001E-3</v>
      </c>
      <c r="M90" s="10">
        <v>5.4999999999999997E-3</v>
      </c>
      <c r="N90" s="10">
        <v>0.12230000000000001</v>
      </c>
      <c r="O90" s="10">
        <v>0.25461015928361996</v>
      </c>
      <c r="P90" s="10">
        <v>2.9600000000000001E-2</v>
      </c>
      <c r="Q90" s="10">
        <v>0</v>
      </c>
      <c r="R90" s="10">
        <v>0.14510000000000001</v>
      </c>
      <c r="S90" s="10">
        <v>0</v>
      </c>
      <c r="T90" s="10">
        <v>0.27779999999999999</v>
      </c>
      <c r="U90" s="10"/>
      <c r="V90" s="10">
        <v>0.59119999999999995</v>
      </c>
      <c r="W90" s="10"/>
      <c r="X90" s="10">
        <v>5.1013000000000002</v>
      </c>
      <c r="Y90" s="10">
        <v>6.8561472000000006</v>
      </c>
      <c r="Z90" s="10">
        <v>6.86</v>
      </c>
      <c r="AA90" s="10">
        <v>5.26</v>
      </c>
      <c r="AB90" s="10">
        <f t="shared" si="52"/>
        <v>5.2640448000000006</v>
      </c>
      <c r="AC90" s="10"/>
      <c r="AD90" s="10">
        <f t="shared" si="53"/>
        <v>1.6673768003169827</v>
      </c>
      <c r="AE90" s="10">
        <f t="shared" si="54"/>
        <v>1.1608802183374278</v>
      </c>
      <c r="AF90" s="10"/>
      <c r="AG90" s="10">
        <v>0</v>
      </c>
      <c r="AH90" s="10">
        <f t="shared" si="55"/>
        <v>0.79752960000000006</v>
      </c>
      <c r="AI90" s="10">
        <f t="shared" si="56"/>
        <v>0.29312640000000001</v>
      </c>
      <c r="AJ90" s="10">
        <f t="shared" si="57"/>
        <v>1.0138221272684049</v>
      </c>
      <c r="AK90" s="10">
        <f t="shared" si="58"/>
        <v>6.7200000000000011E-3</v>
      </c>
      <c r="AL90" s="10">
        <f t="shared" si="59"/>
        <v>7.3920000000000001E-3</v>
      </c>
      <c r="AM90" s="10">
        <f t="shared" si="60"/>
        <v>0.17611199999999999</v>
      </c>
      <c r="AN90" s="10">
        <f t="shared" si="61"/>
        <v>0.34219605407718523</v>
      </c>
      <c r="AO90" s="10">
        <f t="shared" si="62"/>
        <v>3.9782400000000009E-2</v>
      </c>
      <c r="AP90" s="10">
        <f t="shared" si="63"/>
        <v>0</v>
      </c>
      <c r="AQ90" s="10">
        <f t="shared" si="64"/>
        <v>0.1950144</v>
      </c>
      <c r="AR90" s="10">
        <v>0</v>
      </c>
      <c r="AS90" s="10">
        <f t="shared" si="65"/>
        <v>0.37336320000000001</v>
      </c>
      <c r="AT90" s="10">
        <f t="shared" si="66"/>
        <v>0.96006613248000006</v>
      </c>
      <c r="AU90" s="10">
        <f t="shared" si="67"/>
        <v>0.79457279999999997</v>
      </c>
      <c r="AV90" s="10">
        <f t="shared" si="68"/>
        <v>2.0431644979199999</v>
      </c>
      <c r="AW90" s="10">
        <f t="shared" si="69"/>
        <v>8.7031826304000006</v>
      </c>
      <c r="AX90" s="10">
        <f t="shared" si="70"/>
        <v>8.7031826303999988</v>
      </c>
      <c r="AY90" s="10">
        <v>6.8561472000000006</v>
      </c>
      <c r="AZ90" s="10">
        <f t="shared" si="71"/>
        <v>-1.8470354304000001</v>
      </c>
      <c r="BA90" s="10">
        <v>6.86</v>
      </c>
      <c r="BB90" s="10">
        <v>5.26</v>
      </c>
      <c r="BC90" s="10">
        <f t="shared" si="72"/>
        <v>7.0906558463999998</v>
      </c>
      <c r="BD90" s="9"/>
      <c r="BE90" s="24">
        <f t="shared" si="73"/>
        <v>1.6674</v>
      </c>
      <c r="BF90" s="24">
        <f t="shared" si="74"/>
        <v>1.1609</v>
      </c>
      <c r="BG90" s="24">
        <f t="shared" si="75"/>
        <v>0</v>
      </c>
      <c r="BH90" s="24">
        <f t="shared" si="76"/>
        <v>0</v>
      </c>
      <c r="BI90" s="24">
        <f t="shared" si="77"/>
        <v>0.79749999999999999</v>
      </c>
      <c r="BJ90" s="24">
        <f t="shared" si="78"/>
        <v>0.29310000000000003</v>
      </c>
      <c r="BK90" s="24">
        <f t="shared" si="79"/>
        <v>1.0138</v>
      </c>
      <c r="BL90" s="24">
        <f t="shared" si="80"/>
        <v>6.7000000000000002E-3</v>
      </c>
      <c r="BM90" s="24">
        <f t="shared" si="81"/>
        <v>7.4000000000000003E-3</v>
      </c>
      <c r="BN90" s="24">
        <f t="shared" si="82"/>
        <v>0.17610000000000001</v>
      </c>
      <c r="BO90" s="24">
        <f t="shared" si="83"/>
        <v>0.3422</v>
      </c>
      <c r="BP90" s="24">
        <f t="shared" si="84"/>
        <v>3.9800000000000002E-2</v>
      </c>
      <c r="BQ90" s="24">
        <f t="shared" si="85"/>
        <v>0</v>
      </c>
      <c r="BR90" s="24">
        <f t="shared" si="86"/>
        <v>0.19500000000000001</v>
      </c>
      <c r="BS90" s="24">
        <f t="shared" si="87"/>
        <v>0</v>
      </c>
      <c r="BT90" s="24">
        <f t="shared" si="88"/>
        <v>0.37340000000000001</v>
      </c>
      <c r="BU90" s="24">
        <f t="shared" si="89"/>
        <v>0.96009999999999995</v>
      </c>
      <c r="BV90" s="24">
        <f t="shared" si="90"/>
        <v>0.79459999999999997</v>
      </c>
      <c r="BW90" s="24">
        <f t="shared" si="91"/>
        <v>2.0432000000000001</v>
      </c>
      <c r="BX90" s="24"/>
      <c r="BY90" s="24"/>
      <c r="BZ90" s="24"/>
      <c r="CA90" s="25">
        <f t="shared" si="92"/>
        <v>8.7031999999999989</v>
      </c>
      <c r="CB90" s="25">
        <f t="shared" si="93"/>
        <v>5.8624999999999998</v>
      </c>
      <c r="CC90" s="26">
        <f t="shared" si="94"/>
        <v>6.8678999999999997</v>
      </c>
      <c r="CD90" s="26">
        <f t="shared" si="95"/>
        <v>5.2758000000000003</v>
      </c>
      <c r="CE90" s="26">
        <f t="shared" si="96"/>
        <v>6.86</v>
      </c>
      <c r="CF90" s="26">
        <f t="shared" si="97"/>
        <v>5.26</v>
      </c>
      <c r="CG90" s="26">
        <f t="shared" si="98"/>
        <v>7.0910000000000002</v>
      </c>
      <c r="CH90" s="13"/>
      <c r="CI90" s="13"/>
    </row>
    <row r="91" spans="2:87" x14ac:dyDescent="0.2">
      <c r="B91" s="11">
        <f t="shared" si="99"/>
        <v>87</v>
      </c>
      <c r="C91" s="3" t="s">
        <v>106</v>
      </c>
      <c r="D91" s="2" t="s">
        <v>107</v>
      </c>
      <c r="E91" s="10">
        <v>1.5649235294117645</v>
      </c>
      <c r="F91" s="10">
        <v>0.83551716489874639</v>
      </c>
      <c r="G91" s="10"/>
      <c r="H91" s="10">
        <v>0</v>
      </c>
      <c r="I91" s="10">
        <v>0.5917</v>
      </c>
      <c r="J91" s="10">
        <v>0.20749999999999999</v>
      </c>
      <c r="K91" s="10">
        <v>0.73783741562198657</v>
      </c>
      <c r="L91" s="10">
        <v>4.4000000000000003E-3</v>
      </c>
      <c r="M91" s="10">
        <v>5.0000000000000001E-3</v>
      </c>
      <c r="N91" s="10">
        <v>0.122</v>
      </c>
      <c r="O91" s="10">
        <v>0.2340218900675024</v>
      </c>
      <c r="P91" s="10">
        <v>0</v>
      </c>
      <c r="Q91" s="10">
        <v>0</v>
      </c>
      <c r="R91" s="10">
        <v>0.18770000000000001</v>
      </c>
      <c r="S91" s="10">
        <v>0</v>
      </c>
      <c r="T91" s="10">
        <v>0.1585</v>
      </c>
      <c r="U91" s="10"/>
      <c r="V91" s="10">
        <v>0.45440000000000003</v>
      </c>
      <c r="W91" s="10"/>
      <c r="X91" s="10">
        <v>5.1035000000000004</v>
      </c>
      <c r="Y91" s="10">
        <v>6.8591040000000003</v>
      </c>
      <c r="Z91" s="10">
        <v>6.86</v>
      </c>
      <c r="AA91" s="10">
        <v>5.45</v>
      </c>
      <c r="AB91" s="10">
        <f t="shared" si="52"/>
        <v>5.4531456</v>
      </c>
      <c r="AC91" s="10"/>
      <c r="AD91" s="10">
        <f t="shared" si="53"/>
        <v>2.1032572235294116</v>
      </c>
      <c r="AE91" s="10">
        <f t="shared" si="54"/>
        <v>1.1229350696239151</v>
      </c>
      <c r="AF91" s="10"/>
      <c r="AG91" s="10">
        <v>0</v>
      </c>
      <c r="AH91" s="10">
        <f t="shared" si="55"/>
        <v>0.79524480000000008</v>
      </c>
      <c r="AI91" s="10">
        <f t="shared" si="56"/>
        <v>0.27888000000000002</v>
      </c>
      <c r="AJ91" s="10">
        <f t="shared" si="57"/>
        <v>0.99165348659594998</v>
      </c>
      <c r="AK91" s="10">
        <f t="shared" si="58"/>
        <v>5.9136000000000006E-3</v>
      </c>
      <c r="AL91" s="10">
        <f t="shared" si="59"/>
        <v>6.7200000000000011E-3</v>
      </c>
      <c r="AM91" s="10">
        <f t="shared" si="60"/>
        <v>0.17568</v>
      </c>
      <c r="AN91" s="10">
        <f t="shared" si="61"/>
        <v>0.31452542025072322</v>
      </c>
      <c r="AO91" s="10">
        <f t="shared" si="62"/>
        <v>0</v>
      </c>
      <c r="AP91" s="10">
        <f t="shared" si="63"/>
        <v>0</v>
      </c>
      <c r="AQ91" s="10">
        <f t="shared" si="64"/>
        <v>0.25226880000000002</v>
      </c>
      <c r="AR91" s="10">
        <v>0</v>
      </c>
      <c r="AS91" s="10">
        <f t="shared" si="65"/>
        <v>0.21302400000000002</v>
      </c>
      <c r="AT91" s="10">
        <f t="shared" si="66"/>
        <v>0.54776991360000005</v>
      </c>
      <c r="AU91" s="10">
        <f t="shared" si="67"/>
        <v>0.61071360000000008</v>
      </c>
      <c r="AV91" s="10">
        <f t="shared" si="68"/>
        <v>1.5703889510400002</v>
      </c>
      <c r="AW91" s="10">
        <f t="shared" si="69"/>
        <v>8.1652372646399982</v>
      </c>
      <c r="AX91" s="10">
        <f t="shared" si="70"/>
        <v>8.16523726464</v>
      </c>
      <c r="AY91" s="10">
        <v>6.8591040000000003</v>
      </c>
      <c r="AZ91" s="10">
        <f t="shared" si="71"/>
        <v>-1.3061332646399979</v>
      </c>
      <c r="BA91" s="10">
        <v>6.86</v>
      </c>
      <c r="BB91" s="10">
        <v>5.45</v>
      </c>
      <c r="BC91" s="10">
        <f t="shared" si="72"/>
        <v>7.3447686143999995</v>
      </c>
      <c r="BD91" s="9"/>
      <c r="BE91" s="24">
        <f t="shared" si="73"/>
        <v>2.1032999999999999</v>
      </c>
      <c r="BF91" s="24">
        <f t="shared" si="74"/>
        <v>1.1229</v>
      </c>
      <c r="BG91" s="24">
        <f t="shared" si="75"/>
        <v>0</v>
      </c>
      <c r="BH91" s="24">
        <f t="shared" si="76"/>
        <v>0</v>
      </c>
      <c r="BI91" s="24">
        <f t="shared" si="77"/>
        <v>0.79520000000000002</v>
      </c>
      <c r="BJ91" s="24">
        <f t="shared" si="78"/>
        <v>0.27889999999999998</v>
      </c>
      <c r="BK91" s="24">
        <f t="shared" si="79"/>
        <v>0.99170000000000003</v>
      </c>
      <c r="BL91" s="24">
        <f t="shared" si="80"/>
        <v>5.8999999999999999E-3</v>
      </c>
      <c r="BM91" s="24">
        <f t="shared" si="81"/>
        <v>6.7000000000000002E-3</v>
      </c>
      <c r="BN91" s="24">
        <f t="shared" si="82"/>
        <v>0.1757</v>
      </c>
      <c r="BO91" s="24">
        <f t="shared" si="83"/>
        <v>0.3145</v>
      </c>
      <c r="BP91" s="24">
        <f t="shared" si="84"/>
        <v>0</v>
      </c>
      <c r="BQ91" s="24">
        <f t="shared" si="85"/>
        <v>0</v>
      </c>
      <c r="BR91" s="24">
        <f t="shared" si="86"/>
        <v>0.25230000000000002</v>
      </c>
      <c r="BS91" s="24">
        <f t="shared" si="87"/>
        <v>0</v>
      </c>
      <c r="BT91" s="24">
        <f t="shared" si="88"/>
        <v>0.21299999999999999</v>
      </c>
      <c r="BU91" s="24">
        <f t="shared" si="89"/>
        <v>0.54779999999999995</v>
      </c>
      <c r="BV91" s="24">
        <f t="shared" si="90"/>
        <v>0.61070000000000002</v>
      </c>
      <c r="BW91" s="24">
        <f t="shared" si="91"/>
        <v>1.5704</v>
      </c>
      <c r="BX91" s="24"/>
      <c r="BY91" s="24"/>
      <c r="BZ91" s="24"/>
      <c r="CA91" s="25">
        <f t="shared" si="92"/>
        <v>8.1652999999999984</v>
      </c>
      <c r="CB91" s="25">
        <f t="shared" si="93"/>
        <v>5.7996999999999996</v>
      </c>
      <c r="CC91" s="26">
        <f t="shared" si="94"/>
        <v>6.8707999999999982</v>
      </c>
      <c r="CD91" s="26">
        <f t="shared" si="95"/>
        <v>5.4649000000000001</v>
      </c>
      <c r="CE91" s="26">
        <f t="shared" si="96"/>
        <v>6.86</v>
      </c>
      <c r="CF91" s="26">
        <f t="shared" si="97"/>
        <v>5.45</v>
      </c>
      <c r="CG91" s="26">
        <f t="shared" si="98"/>
        <v>7.3449999999999998</v>
      </c>
      <c r="CH91" s="13"/>
      <c r="CI91" s="13"/>
    </row>
    <row r="92" spans="2:87" x14ac:dyDescent="0.2">
      <c r="B92" s="11">
        <f t="shared" si="99"/>
        <v>88</v>
      </c>
      <c r="C92" s="3" t="s">
        <v>106</v>
      </c>
      <c r="D92" s="2" t="s">
        <v>108</v>
      </c>
      <c r="E92" s="10">
        <v>2.7645703076274755</v>
      </c>
      <c r="F92" s="10">
        <v>0.50693130214917825</v>
      </c>
      <c r="G92" s="10"/>
      <c r="H92" s="10">
        <v>0</v>
      </c>
      <c r="I92" s="10">
        <v>0</v>
      </c>
      <c r="J92" s="10">
        <v>0</v>
      </c>
      <c r="K92" s="10">
        <v>0.72945160556257904</v>
      </c>
      <c r="L92" s="10">
        <v>1.24E-2</v>
      </c>
      <c r="M92" s="10">
        <v>1.4200000000000001E-2</v>
      </c>
      <c r="N92" s="10">
        <v>0.1144</v>
      </c>
      <c r="O92" s="10">
        <v>0.24374678466076696</v>
      </c>
      <c r="P92" s="10">
        <v>0.19689999999999999</v>
      </c>
      <c r="Q92" s="10">
        <v>0</v>
      </c>
      <c r="R92" s="10">
        <v>0.3347</v>
      </c>
      <c r="S92" s="10">
        <v>0</v>
      </c>
      <c r="T92" s="10">
        <v>0.14480000000000001</v>
      </c>
      <c r="U92" s="10"/>
      <c r="V92" s="10">
        <v>0</v>
      </c>
      <c r="W92" s="10"/>
      <c r="X92" s="10">
        <v>5.0621</v>
      </c>
      <c r="Y92" s="10">
        <v>6.8034623999999999</v>
      </c>
      <c r="Z92" s="10">
        <v>6.8</v>
      </c>
      <c r="AA92" s="10">
        <v>6.8</v>
      </c>
      <c r="AB92" s="10">
        <f t="shared" si="52"/>
        <v>6.8034623999999999</v>
      </c>
      <c r="AC92" s="10"/>
      <c r="AD92" s="10">
        <f t="shared" si="53"/>
        <v>3.7155824934513273</v>
      </c>
      <c r="AE92" s="10">
        <f t="shared" si="54"/>
        <v>0.6813156700884957</v>
      </c>
      <c r="AF92" s="10"/>
      <c r="AG92" s="10">
        <v>0</v>
      </c>
      <c r="AH92" s="10">
        <f t="shared" si="55"/>
        <v>0</v>
      </c>
      <c r="AI92" s="10">
        <f t="shared" si="56"/>
        <v>0</v>
      </c>
      <c r="AJ92" s="10">
        <f t="shared" si="57"/>
        <v>0.9803829578761063</v>
      </c>
      <c r="AK92" s="10">
        <f t="shared" si="58"/>
        <v>1.6665599999999999E-2</v>
      </c>
      <c r="AL92" s="10">
        <f t="shared" si="59"/>
        <v>1.9084800000000002E-2</v>
      </c>
      <c r="AM92" s="10">
        <f t="shared" si="60"/>
        <v>0.16473599999999997</v>
      </c>
      <c r="AN92" s="10">
        <f t="shared" si="61"/>
        <v>0.32759567858407085</v>
      </c>
      <c r="AO92" s="10">
        <f t="shared" si="62"/>
        <v>0.26463359999999997</v>
      </c>
      <c r="AP92" s="10">
        <f t="shared" si="63"/>
        <v>0</v>
      </c>
      <c r="AQ92" s="10">
        <f t="shared" si="64"/>
        <v>0.44983680000000004</v>
      </c>
      <c r="AR92" s="10">
        <v>0</v>
      </c>
      <c r="AS92" s="10">
        <f t="shared" si="65"/>
        <v>0.19461120000000004</v>
      </c>
      <c r="AT92" s="10">
        <f t="shared" si="66"/>
        <v>0.50042323968000013</v>
      </c>
      <c r="AU92" s="10">
        <f t="shared" si="67"/>
        <v>0</v>
      </c>
      <c r="AV92" s="10">
        <f t="shared" si="68"/>
        <v>0</v>
      </c>
      <c r="AW92" s="10">
        <f t="shared" si="69"/>
        <v>7.1202568396799988</v>
      </c>
      <c r="AX92" s="10">
        <f t="shared" si="70"/>
        <v>7.1202568396799988</v>
      </c>
      <c r="AY92" s="10">
        <v>6.8034623999999999</v>
      </c>
      <c r="AZ92" s="10">
        <f t="shared" si="71"/>
        <v>-0.31679443967999887</v>
      </c>
      <c r="BA92" s="10">
        <v>6.8</v>
      </c>
      <c r="BB92" s="10">
        <v>6.8</v>
      </c>
      <c r="BC92" s="10">
        <f t="shared" si="72"/>
        <v>9.1586138111999986</v>
      </c>
      <c r="BD92" s="9"/>
      <c r="BE92" s="24">
        <f t="shared" si="73"/>
        <v>3.7155999999999998</v>
      </c>
      <c r="BF92" s="24">
        <f t="shared" si="74"/>
        <v>0.68130000000000002</v>
      </c>
      <c r="BG92" s="24">
        <f t="shared" si="75"/>
        <v>0</v>
      </c>
      <c r="BH92" s="24">
        <f t="shared" si="76"/>
        <v>0</v>
      </c>
      <c r="BI92" s="24">
        <f t="shared" si="77"/>
        <v>0</v>
      </c>
      <c r="BJ92" s="24">
        <f t="shared" si="78"/>
        <v>0</v>
      </c>
      <c r="BK92" s="24">
        <f t="shared" si="79"/>
        <v>0.98040000000000005</v>
      </c>
      <c r="BL92" s="24">
        <f t="shared" si="80"/>
        <v>1.67E-2</v>
      </c>
      <c r="BM92" s="24">
        <f t="shared" si="81"/>
        <v>1.9099999999999999E-2</v>
      </c>
      <c r="BN92" s="24">
        <f t="shared" si="82"/>
        <v>0.16470000000000001</v>
      </c>
      <c r="BO92" s="24">
        <f t="shared" si="83"/>
        <v>0.3276</v>
      </c>
      <c r="BP92" s="24">
        <f t="shared" si="84"/>
        <v>0.2646</v>
      </c>
      <c r="BQ92" s="24">
        <f t="shared" si="85"/>
        <v>0</v>
      </c>
      <c r="BR92" s="24">
        <f t="shared" si="86"/>
        <v>0.44979999999999998</v>
      </c>
      <c r="BS92" s="24">
        <f t="shared" si="87"/>
        <v>0</v>
      </c>
      <c r="BT92" s="24">
        <f t="shared" si="88"/>
        <v>0.1946</v>
      </c>
      <c r="BU92" s="24">
        <f t="shared" si="89"/>
        <v>0.50039999999999996</v>
      </c>
      <c r="BV92" s="24">
        <f t="shared" si="90"/>
        <v>0</v>
      </c>
      <c r="BW92" s="24">
        <f t="shared" si="91"/>
        <v>0</v>
      </c>
      <c r="BX92" s="24"/>
      <c r="BY92" s="24"/>
      <c r="BZ92" s="24"/>
      <c r="CA92" s="25">
        <f t="shared" si="92"/>
        <v>7.1201999999999996</v>
      </c>
      <c r="CB92" s="25">
        <f t="shared" si="93"/>
        <v>7.1201999999999996</v>
      </c>
      <c r="CC92" s="26">
        <f t="shared" si="94"/>
        <v>6.8144</v>
      </c>
      <c r="CD92" s="26">
        <f t="shared" si="95"/>
        <v>6.8144</v>
      </c>
      <c r="CE92" s="26">
        <f t="shared" si="96"/>
        <v>6.8</v>
      </c>
      <c r="CF92" s="26">
        <f t="shared" si="97"/>
        <v>6.8</v>
      </c>
      <c r="CG92" s="26">
        <f t="shared" si="98"/>
        <v>9.1590000000000007</v>
      </c>
      <c r="CH92" s="13"/>
      <c r="CI92" s="13"/>
    </row>
    <row r="93" spans="2:87" x14ac:dyDescent="0.2">
      <c r="B93" s="11">
        <f t="shared" si="99"/>
        <v>89</v>
      </c>
      <c r="C93" s="3" t="s">
        <v>106</v>
      </c>
      <c r="D93" s="3" t="s">
        <v>109</v>
      </c>
      <c r="E93" s="10">
        <v>2.4008488784130098</v>
      </c>
      <c r="F93" s="10">
        <v>0.44602393457145573</v>
      </c>
      <c r="G93" s="10"/>
      <c r="H93" s="10">
        <v>0</v>
      </c>
      <c r="I93" s="10">
        <v>0</v>
      </c>
      <c r="J93" s="10">
        <v>0</v>
      </c>
      <c r="K93" s="10">
        <v>0.74895820546081571</v>
      </c>
      <c r="L93" s="10">
        <v>3.8999999999999998E-3</v>
      </c>
      <c r="M93" s="10">
        <v>4.4000000000000003E-3</v>
      </c>
      <c r="N93" s="10">
        <v>0.1298</v>
      </c>
      <c r="O93" s="10">
        <v>0.26966898155471886</v>
      </c>
      <c r="P93" s="10">
        <v>0.42820000000000003</v>
      </c>
      <c r="Q93" s="10">
        <v>9.5200000000000007E-2</v>
      </c>
      <c r="R93" s="10">
        <v>0.28349999999999997</v>
      </c>
      <c r="S93" s="10">
        <v>0</v>
      </c>
      <c r="T93" s="10">
        <v>0.2097</v>
      </c>
      <c r="U93" s="10"/>
      <c r="V93" s="10">
        <v>0</v>
      </c>
      <c r="W93" s="10"/>
      <c r="X93" s="10">
        <v>5.0202</v>
      </c>
      <c r="Y93" s="10">
        <v>6.7471488000000006</v>
      </c>
      <c r="Z93" s="10">
        <v>6.75</v>
      </c>
      <c r="AA93" s="10">
        <v>6.75</v>
      </c>
      <c r="AB93" s="10">
        <f t="shared" si="52"/>
        <v>6.7471488000000006</v>
      </c>
      <c r="AC93" s="10"/>
      <c r="AD93" s="10">
        <f t="shared" si="53"/>
        <v>3.2267408925870855</v>
      </c>
      <c r="AE93" s="10">
        <f t="shared" si="54"/>
        <v>0.59945616806403645</v>
      </c>
      <c r="AF93" s="10"/>
      <c r="AG93" s="10">
        <v>0</v>
      </c>
      <c r="AH93" s="10">
        <f t="shared" si="55"/>
        <v>0</v>
      </c>
      <c r="AI93" s="10">
        <f t="shared" si="56"/>
        <v>0</v>
      </c>
      <c r="AJ93" s="10">
        <f t="shared" si="57"/>
        <v>1.0065998281393365</v>
      </c>
      <c r="AK93" s="10">
        <f t="shared" si="58"/>
        <v>5.2415999999999999E-3</v>
      </c>
      <c r="AL93" s="10">
        <f t="shared" si="59"/>
        <v>5.9136000000000006E-3</v>
      </c>
      <c r="AM93" s="10">
        <f t="shared" si="60"/>
        <v>0.18691199999999997</v>
      </c>
      <c r="AN93" s="10">
        <f t="shared" si="61"/>
        <v>0.36243511120954219</v>
      </c>
      <c r="AO93" s="10">
        <f t="shared" si="62"/>
        <v>0.57550080000000003</v>
      </c>
      <c r="AP93" s="10">
        <f t="shared" si="63"/>
        <v>0.12794880000000003</v>
      </c>
      <c r="AQ93" s="10">
        <f t="shared" si="64"/>
        <v>0.38102400000000003</v>
      </c>
      <c r="AR93" s="10">
        <v>0</v>
      </c>
      <c r="AS93" s="10">
        <f t="shared" si="65"/>
        <v>0.2818368</v>
      </c>
      <c r="AT93" s="10">
        <f t="shared" si="66"/>
        <v>0.72471514751999999</v>
      </c>
      <c r="AU93" s="10">
        <f t="shared" si="67"/>
        <v>0</v>
      </c>
      <c r="AV93" s="10">
        <f t="shared" si="68"/>
        <v>0</v>
      </c>
      <c r="AW93" s="10">
        <f t="shared" si="69"/>
        <v>7.2024879475200025</v>
      </c>
      <c r="AX93" s="10">
        <f t="shared" si="70"/>
        <v>7.2024879475200017</v>
      </c>
      <c r="AY93" s="10">
        <v>6.7471488000000006</v>
      </c>
      <c r="AZ93" s="10">
        <f t="shared" si="71"/>
        <v>-0.45533914752000193</v>
      </c>
      <c r="BA93" s="10">
        <v>6.75</v>
      </c>
      <c r="BB93" s="10">
        <v>6.75</v>
      </c>
      <c r="BC93" s="10">
        <f t="shared" si="72"/>
        <v>9.0849153024000024</v>
      </c>
      <c r="BD93" s="9"/>
      <c r="BE93" s="24">
        <f t="shared" si="73"/>
        <v>3.2267000000000001</v>
      </c>
      <c r="BF93" s="24">
        <f t="shared" si="74"/>
        <v>0.59950000000000003</v>
      </c>
      <c r="BG93" s="24">
        <f t="shared" si="75"/>
        <v>0</v>
      </c>
      <c r="BH93" s="24">
        <f t="shared" si="76"/>
        <v>0</v>
      </c>
      <c r="BI93" s="24">
        <f t="shared" si="77"/>
        <v>0</v>
      </c>
      <c r="BJ93" s="24">
        <f t="shared" si="78"/>
        <v>0</v>
      </c>
      <c r="BK93" s="24">
        <f t="shared" si="79"/>
        <v>1.0065999999999999</v>
      </c>
      <c r="BL93" s="24">
        <f t="shared" si="80"/>
        <v>5.1999999999999998E-3</v>
      </c>
      <c r="BM93" s="24">
        <f t="shared" si="81"/>
        <v>5.8999999999999999E-3</v>
      </c>
      <c r="BN93" s="24">
        <f t="shared" si="82"/>
        <v>0.18690000000000001</v>
      </c>
      <c r="BO93" s="24">
        <f t="shared" si="83"/>
        <v>0.3624</v>
      </c>
      <c r="BP93" s="24">
        <f t="shared" si="84"/>
        <v>0.57550000000000001</v>
      </c>
      <c r="BQ93" s="24">
        <f t="shared" si="85"/>
        <v>0.12790000000000001</v>
      </c>
      <c r="BR93" s="24">
        <f t="shared" si="86"/>
        <v>0.38100000000000001</v>
      </c>
      <c r="BS93" s="24">
        <f t="shared" si="87"/>
        <v>0</v>
      </c>
      <c r="BT93" s="24">
        <f t="shared" si="88"/>
        <v>0.28179999999999999</v>
      </c>
      <c r="BU93" s="24">
        <f t="shared" si="89"/>
        <v>0.72470000000000001</v>
      </c>
      <c r="BV93" s="24">
        <f t="shared" si="90"/>
        <v>0</v>
      </c>
      <c r="BW93" s="24">
        <f t="shared" si="91"/>
        <v>0</v>
      </c>
      <c r="BX93" s="24"/>
      <c r="BY93" s="24"/>
      <c r="BZ93" s="24"/>
      <c r="CA93" s="25">
        <f t="shared" si="92"/>
        <v>7.2023000000000001</v>
      </c>
      <c r="CB93" s="25">
        <f t="shared" si="93"/>
        <v>7.2023000000000001</v>
      </c>
      <c r="CC93" s="26">
        <f t="shared" si="94"/>
        <v>6.7593999999999994</v>
      </c>
      <c r="CD93" s="26">
        <f t="shared" si="95"/>
        <v>6.7593999999999994</v>
      </c>
      <c r="CE93" s="26">
        <f t="shared" si="96"/>
        <v>6.75</v>
      </c>
      <c r="CF93" s="26">
        <f t="shared" si="97"/>
        <v>6.75</v>
      </c>
      <c r="CG93" s="26">
        <f t="shared" si="98"/>
        <v>9.0850000000000009</v>
      </c>
      <c r="CH93" s="13"/>
      <c r="CI93" s="13"/>
    </row>
    <row r="94" spans="2:87" x14ac:dyDescent="0.2">
      <c r="B94" s="11">
        <f t="shared" si="99"/>
        <v>90</v>
      </c>
      <c r="C94" s="3" t="s">
        <v>106</v>
      </c>
      <c r="D94" s="3" t="s">
        <v>110</v>
      </c>
      <c r="E94" s="10">
        <v>2.3006089144151431</v>
      </c>
      <c r="F94" s="10">
        <v>0.4472626759424041</v>
      </c>
      <c r="G94" s="10"/>
      <c r="H94" s="10">
        <v>0</v>
      </c>
      <c r="I94" s="10">
        <v>0</v>
      </c>
      <c r="J94" s="10">
        <v>0</v>
      </c>
      <c r="K94" s="10">
        <v>0.74787785148034303</v>
      </c>
      <c r="L94" s="10">
        <v>1.8E-3</v>
      </c>
      <c r="M94" s="10">
        <v>2.0999999999999999E-3</v>
      </c>
      <c r="N94" s="10">
        <v>0.1303</v>
      </c>
      <c r="O94" s="10">
        <v>0.27475055816210969</v>
      </c>
      <c r="P94" s="10">
        <v>0.49149999999999999</v>
      </c>
      <c r="Q94" s="10">
        <v>8.7400000000000005E-2</v>
      </c>
      <c r="R94" s="10">
        <v>0.2722</v>
      </c>
      <c r="S94" s="10">
        <v>0</v>
      </c>
      <c r="T94" s="10">
        <v>0.14019999999999999</v>
      </c>
      <c r="U94" s="10"/>
      <c r="V94" s="10">
        <v>0</v>
      </c>
      <c r="W94" s="10"/>
      <c r="X94" s="10">
        <v>4.8959999999999999</v>
      </c>
      <c r="Y94" s="10">
        <v>6.5802240000000003</v>
      </c>
      <c r="Z94" s="10">
        <v>6.58</v>
      </c>
      <c r="AA94" s="10">
        <v>6.58</v>
      </c>
      <c r="AB94" s="10">
        <f t="shared" si="52"/>
        <v>6.5802240000000003</v>
      </c>
      <c r="AC94" s="10"/>
      <c r="AD94" s="10">
        <f t="shared" si="53"/>
        <v>3.0920183809739523</v>
      </c>
      <c r="AE94" s="10">
        <f t="shared" si="54"/>
        <v>0.60112103646659121</v>
      </c>
      <c r="AF94" s="10"/>
      <c r="AG94" s="10">
        <v>0</v>
      </c>
      <c r="AH94" s="10">
        <f t="shared" si="55"/>
        <v>0</v>
      </c>
      <c r="AI94" s="10">
        <f t="shared" si="56"/>
        <v>0</v>
      </c>
      <c r="AJ94" s="10">
        <f t="shared" si="57"/>
        <v>1.0051478323895811</v>
      </c>
      <c r="AK94" s="10">
        <f t="shared" si="58"/>
        <v>2.4191999999999998E-3</v>
      </c>
      <c r="AL94" s="10">
        <f t="shared" si="59"/>
        <v>2.8223999999999996E-3</v>
      </c>
      <c r="AM94" s="10">
        <f t="shared" si="60"/>
        <v>0.18763199999999999</v>
      </c>
      <c r="AN94" s="10">
        <f t="shared" si="61"/>
        <v>0.36926475016987548</v>
      </c>
      <c r="AO94" s="10">
        <f t="shared" si="62"/>
        <v>0.66057600000000005</v>
      </c>
      <c r="AP94" s="10">
        <f t="shared" si="63"/>
        <v>0.11746560000000002</v>
      </c>
      <c r="AQ94" s="10">
        <f t="shared" si="64"/>
        <v>0.36583680000000002</v>
      </c>
      <c r="AR94" s="10">
        <v>0</v>
      </c>
      <c r="AS94" s="10">
        <f t="shared" si="65"/>
        <v>0.18842879999999998</v>
      </c>
      <c r="AT94" s="10">
        <f t="shared" si="66"/>
        <v>0.48452581631999997</v>
      </c>
      <c r="AU94" s="10">
        <f t="shared" si="67"/>
        <v>0</v>
      </c>
      <c r="AV94" s="10">
        <f t="shared" si="68"/>
        <v>0</v>
      </c>
      <c r="AW94" s="10">
        <f t="shared" si="69"/>
        <v>6.8888298163200004</v>
      </c>
      <c r="AX94" s="10">
        <f t="shared" si="70"/>
        <v>6.8888298163200004</v>
      </c>
      <c r="AY94" s="10">
        <v>6.5802240000000003</v>
      </c>
      <c r="AZ94" s="10">
        <f t="shared" si="71"/>
        <v>-0.30860581632000006</v>
      </c>
      <c r="BA94" s="10">
        <v>6.58</v>
      </c>
      <c r="BB94" s="10">
        <v>6.58</v>
      </c>
      <c r="BC94" s="10">
        <f t="shared" si="72"/>
        <v>8.860632883200001</v>
      </c>
      <c r="BD94" s="9"/>
      <c r="BE94" s="24">
        <f t="shared" si="73"/>
        <v>3.0920000000000001</v>
      </c>
      <c r="BF94" s="24">
        <f t="shared" si="74"/>
        <v>0.60109999999999997</v>
      </c>
      <c r="BG94" s="24">
        <f t="shared" si="75"/>
        <v>0</v>
      </c>
      <c r="BH94" s="24">
        <f t="shared" si="76"/>
        <v>0</v>
      </c>
      <c r="BI94" s="24">
        <f t="shared" si="77"/>
        <v>0</v>
      </c>
      <c r="BJ94" s="24">
        <f t="shared" si="78"/>
        <v>0</v>
      </c>
      <c r="BK94" s="24">
        <f t="shared" si="79"/>
        <v>1.0051000000000001</v>
      </c>
      <c r="BL94" s="24">
        <f t="shared" si="80"/>
        <v>2.3999999999999998E-3</v>
      </c>
      <c r="BM94" s="24">
        <f t="shared" si="81"/>
        <v>2.8E-3</v>
      </c>
      <c r="BN94" s="24">
        <f t="shared" si="82"/>
        <v>0.18759999999999999</v>
      </c>
      <c r="BO94" s="24">
        <f t="shared" si="83"/>
        <v>0.36930000000000002</v>
      </c>
      <c r="BP94" s="24">
        <f t="shared" si="84"/>
        <v>0.66059999999999997</v>
      </c>
      <c r="BQ94" s="24">
        <f t="shared" si="85"/>
        <v>0.11749999999999999</v>
      </c>
      <c r="BR94" s="24">
        <f t="shared" si="86"/>
        <v>0.36580000000000001</v>
      </c>
      <c r="BS94" s="24">
        <f t="shared" si="87"/>
        <v>0</v>
      </c>
      <c r="BT94" s="24">
        <f t="shared" si="88"/>
        <v>0.18840000000000001</v>
      </c>
      <c r="BU94" s="24">
        <f t="shared" si="89"/>
        <v>0.48449999999999999</v>
      </c>
      <c r="BV94" s="24">
        <f t="shared" si="90"/>
        <v>0</v>
      </c>
      <c r="BW94" s="24">
        <f t="shared" si="91"/>
        <v>0</v>
      </c>
      <c r="BX94" s="24"/>
      <c r="BY94" s="24"/>
      <c r="BZ94" s="24"/>
      <c r="CA94" s="25">
        <f t="shared" si="92"/>
        <v>6.8886999999999983</v>
      </c>
      <c r="CB94" s="25">
        <f t="shared" si="93"/>
        <v>6.8886999999999983</v>
      </c>
      <c r="CC94" s="26">
        <f t="shared" si="94"/>
        <v>6.5925999999999982</v>
      </c>
      <c r="CD94" s="26">
        <f t="shared" si="95"/>
        <v>6.5925999999999982</v>
      </c>
      <c r="CE94" s="26">
        <f t="shared" si="96"/>
        <v>6.58</v>
      </c>
      <c r="CF94" s="26">
        <f t="shared" si="97"/>
        <v>6.58</v>
      </c>
      <c r="CG94" s="26">
        <f t="shared" si="98"/>
        <v>8.8610000000000007</v>
      </c>
      <c r="CH94" s="13"/>
      <c r="CI94" s="13"/>
    </row>
    <row r="95" spans="2:87" x14ac:dyDescent="0.2">
      <c r="B95" s="11">
        <f t="shared" si="99"/>
        <v>91</v>
      </c>
      <c r="C95" s="3" t="s">
        <v>106</v>
      </c>
      <c r="D95" s="3" t="s">
        <v>111</v>
      </c>
      <c r="E95" s="10">
        <v>1.9554898575744497</v>
      </c>
      <c r="F95" s="10">
        <v>0.50940699179974103</v>
      </c>
      <c r="G95" s="10"/>
      <c r="H95" s="10">
        <v>0</v>
      </c>
      <c r="I95" s="10">
        <v>0</v>
      </c>
      <c r="J95" s="10">
        <v>0</v>
      </c>
      <c r="K95" s="10">
        <v>0.76825507121277514</v>
      </c>
      <c r="L95" s="10">
        <v>2E-3</v>
      </c>
      <c r="M95" s="10">
        <v>2.3E-3</v>
      </c>
      <c r="N95" s="10">
        <v>0.1237</v>
      </c>
      <c r="O95" s="10">
        <v>0.25884807941303412</v>
      </c>
      <c r="P95" s="10">
        <v>0.47620000000000001</v>
      </c>
      <c r="Q95" s="10">
        <v>6.8400000000000002E-2</v>
      </c>
      <c r="R95" s="10">
        <v>0.22470000000000001</v>
      </c>
      <c r="S95" s="10">
        <v>0</v>
      </c>
      <c r="T95" s="10">
        <v>0.13619999999999999</v>
      </c>
      <c r="U95" s="10"/>
      <c r="V95" s="10">
        <v>0</v>
      </c>
      <c r="W95" s="10"/>
      <c r="X95" s="10">
        <v>4.5255000000000001</v>
      </c>
      <c r="Y95" s="10">
        <v>6.0822720000000006</v>
      </c>
      <c r="Z95" s="10">
        <v>6.08</v>
      </c>
      <c r="AA95" s="10">
        <v>6.08</v>
      </c>
      <c r="AB95" s="10">
        <f t="shared" si="52"/>
        <v>6.0822720000000006</v>
      </c>
      <c r="AC95" s="10"/>
      <c r="AD95" s="10">
        <f t="shared" si="53"/>
        <v>2.6281783685800604</v>
      </c>
      <c r="AE95" s="10">
        <f t="shared" si="54"/>
        <v>0.684642996978852</v>
      </c>
      <c r="AF95" s="10"/>
      <c r="AG95" s="10">
        <v>0</v>
      </c>
      <c r="AH95" s="10">
        <f t="shared" si="55"/>
        <v>0</v>
      </c>
      <c r="AI95" s="10">
        <f t="shared" si="56"/>
        <v>0</v>
      </c>
      <c r="AJ95" s="10">
        <f t="shared" si="57"/>
        <v>1.0325348157099699</v>
      </c>
      <c r="AK95" s="10">
        <f t="shared" si="58"/>
        <v>2.6880000000000003E-3</v>
      </c>
      <c r="AL95" s="10">
        <f t="shared" si="59"/>
        <v>3.0912000000000001E-3</v>
      </c>
      <c r="AM95" s="10">
        <f t="shared" si="60"/>
        <v>0.17812799999999998</v>
      </c>
      <c r="AN95" s="10">
        <f t="shared" si="61"/>
        <v>0.34789181873111791</v>
      </c>
      <c r="AO95" s="10">
        <f t="shared" si="62"/>
        <v>0.64001280000000005</v>
      </c>
      <c r="AP95" s="10">
        <f t="shared" si="63"/>
        <v>9.1929600000000014E-2</v>
      </c>
      <c r="AQ95" s="10">
        <f t="shared" si="64"/>
        <v>0.30199680000000007</v>
      </c>
      <c r="AR95" s="10">
        <v>0</v>
      </c>
      <c r="AS95" s="10">
        <f t="shared" si="65"/>
        <v>0.18305280000000002</v>
      </c>
      <c r="AT95" s="10">
        <f t="shared" si="66"/>
        <v>0.47070196992000007</v>
      </c>
      <c r="AU95" s="10">
        <f t="shared" si="67"/>
        <v>0</v>
      </c>
      <c r="AV95" s="10">
        <f t="shared" si="68"/>
        <v>0</v>
      </c>
      <c r="AW95" s="10">
        <f t="shared" si="69"/>
        <v>6.3817963699200018</v>
      </c>
      <c r="AX95" s="10">
        <f t="shared" si="70"/>
        <v>6.3817963699200018</v>
      </c>
      <c r="AY95" s="10">
        <v>6.0822720000000006</v>
      </c>
      <c r="AZ95" s="10">
        <f t="shared" si="71"/>
        <v>-0.2995243699200012</v>
      </c>
      <c r="BA95" s="10">
        <v>6.08</v>
      </c>
      <c r="BB95" s="10">
        <v>6.08</v>
      </c>
      <c r="BC95" s="10">
        <f t="shared" si="72"/>
        <v>8.1905338368000038</v>
      </c>
      <c r="BD95" s="9"/>
      <c r="BE95" s="24">
        <f t="shared" si="73"/>
        <v>2.6282000000000001</v>
      </c>
      <c r="BF95" s="24">
        <f t="shared" si="74"/>
        <v>0.68459999999999999</v>
      </c>
      <c r="BG95" s="24">
        <f t="shared" si="75"/>
        <v>0</v>
      </c>
      <c r="BH95" s="24">
        <f t="shared" si="76"/>
        <v>0</v>
      </c>
      <c r="BI95" s="24">
        <f t="shared" si="77"/>
        <v>0</v>
      </c>
      <c r="BJ95" s="24">
        <f t="shared" si="78"/>
        <v>0</v>
      </c>
      <c r="BK95" s="24">
        <f t="shared" si="79"/>
        <v>1.0325</v>
      </c>
      <c r="BL95" s="24">
        <f t="shared" si="80"/>
        <v>2.7000000000000001E-3</v>
      </c>
      <c r="BM95" s="24">
        <f t="shared" si="81"/>
        <v>3.0999999999999999E-3</v>
      </c>
      <c r="BN95" s="24">
        <f t="shared" si="82"/>
        <v>0.17810000000000001</v>
      </c>
      <c r="BO95" s="24">
        <f t="shared" si="83"/>
        <v>0.34789999999999999</v>
      </c>
      <c r="BP95" s="24">
        <f t="shared" si="84"/>
        <v>0.64</v>
      </c>
      <c r="BQ95" s="24">
        <f t="shared" si="85"/>
        <v>9.1899999999999996E-2</v>
      </c>
      <c r="BR95" s="24">
        <f t="shared" si="86"/>
        <v>0.30199999999999999</v>
      </c>
      <c r="BS95" s="24">
        <f t="shared" si="87"/>
        <v>0</v>
      </c>
      <c r="BT95" s="24">
        <f t="shared" si="88"/>
        <v>0.18310000000000001</v>
      </c>
      <c r="BU95" s="24">
        <f t="shared" si="89"/>
        <v>0.47070000000000001</v>
      </c>
      <c r="BV95" s="24">
        <f t="shared" si="90"/>
        <v>0</v>
      </c>
      <c r="BW95" s="24">
        <f t="shared" si="91"/>
        <v>0</v>
      </c>
      <c r="BX95" s="24"/>
      <c r="BY95" s="24"/>
      <c r="BZ95" s="24"/>
      <c r="CA95" s="25">
        <f t="shared" si="92"/>
        <v>6.3816999999999986</v>
      </c>
      <c r="CB95" s="25">
        <f t="shared" si="93"/>
        <v>6.3816999999999986</v>
      </c>
      <c r="CC95" s="26">
        <f t="shared" si="94"/>
        <v>6.0940999999999983</v>
      </c>
      <c r="CD95" s="26">
        <f t="shared" si="95"/>
        <v>6.0940999999999983</v>
      </c>
      <c r="CE95" s="26">
        <f t="shared" si="96"/>
        <v>6.08</v>
      </c>
      <c r="CF95" s="26">
        <f t="shared" si="97"/>
        <v>6.08</v>
      </c>
      <c r="CG95" s="26">
        <f t="shared" si="98"/>
        <v>8.1910000000000007</v>
      </c>
      <c r="CH95" s="13"/>
      <c r="CI95" s="13"/>
    </row>
    <row r="96" spans="2:87" x14ac:dyDescent="0.2">
      <c r="B96" s="11">
        <f t="shared" si="99"/>
        <v>92</v>
      </c>
      <c r="C96" s="3" t="s">
        <v>106</v>
      </c>
      <c r="D96" s="3" t="s">
        <v>112</v>
      </c>
      <c r="E96" s="10">
        <v>2.3732958629935839</v>
      </c>
      <c r="F96" s="10">
        <v>0.44783562102978264</v>
      </c>
      <c r="G96" s="10"/>
      <c r="H96" s="10">
        <v>0</v>
      </c>
      <c r="I96" s="10">
        <v>0</v>
      </c>
      <c r="J96" s="10">
        <v>0</v>
      </c>
      <c r="K96" s="10">
        <v>0.75015224885881193</v>
      </c>
      <c r="L96" s="10">
        <v>1.8E-3</v>
      </c>
      <c r="M96" s="10">
        <v>2.0999999999999999E-3</v>
      </c>
      <c r="N96" s="10">
        <v>0.1303</v>
      </c>
      <c r="O96" s="10">
        <v>0.26921626711782165</v>
      </c>
      <c r="P96" s="10">
        <v>0.39929999999999999</v>
      </c>
      <c r="Q96" s="10">
        <v>8.7099999999999997E-2</v>
      </c>
      <c r="R96" s="10">
        <v>0.27939999999999998</v>
      </c>
      <c r="S96" s="10">
        <v>0</v>
      </c>
      <c r="T96" s="10">
        <v>0.1736</v>
      </c>
      <c r="U96" s="10"/>
      <c r="V96" s="10">
        <v>0</v>
      </c>
      <c r="W96" s="10"/>
      <c r="X96" s="10">
        <v>4.9141000000000004</v>
      </c>
      <c r="Y96" s="10">
        <v>6.6045504000000008</v>
      </c>
      <c r="Z96" s="10">
        <v>6.6</v>
      </c>
      <c r="AA96" s="10">
        <v>6.6</v>
      </c>
      <c r="AB96" s="10">
        <f t="shared" si="52"/>
        <v>6.6045504000000008</v>
      </c>
      <c r="AC96" s="10"/>
      <c r="AD96" s="10">
        <f t="shared" si="53"/>
        <v>3.1897096398633766</v>
      </c>
      <c r="AE96" s="10">
        <f t="shared" si="54"/>
        <v>0.60189107466402791</v>
      </c>
      <c r="AF96" s="10"/>
      <c r="AG96" s="10">
        <v>0</v>
      </c>
      <c r="AH96" s="10">
        <f t="shared" si="55"/>
        <v>0</v>
      </c>
      <c r="AI96" s="10">
        <f t="shared" si="56"/>
        <v>0</v>
      </c>
      <c r="AJ96" s="10">
        <f t="shared" si="57"/>
        <v>1.0082046224662433</v>
      </c>
      <c r="AK96" s="10">
        <f t="shared" si="58"/>
        <v>2.4191999999999998E-3</v>
      </c>
      <c r="AL96" s="10">
        <f t="shared" si="59"/>
        <v>2.8223999999999996E-3</v>
      </c>
      <c r="AM96" s="10">
        <f t="shared" si="60"/>
        <v>0.18763199999999999</v>
      </c>
      <c r="AN96" s="10">
        <f t="shared" si="61"/>
        <v>0.3618266630063523</v>
      </c>
      <c r="AO96" s="10">
        <f t="shared" si="62"/>
        <v>0.5366592</v>
      </c>
      <c r="AP96" s="10">
        <f t="shared" si="63"/>
        <v>0.1170624</v>
      </c>
      <c r="AQ96" s="10">
        <f t="shared" si="64"/>
        <v>0.37551359999999995</v>
      </c>
      <c r="AR96" s="10">
        <v>0</v>
      </c>
      <c r="AS96" s="10">
        <f t="shared" si="65"/>
        <v>0.23331840000000001</v>
      </c>
      <c r="AT96" s="10">
        <f t="shared" si="66"/>
        <v>0.59995493376000009</v>
      </c>
      <c r="AU96" s="10">
        <f t="shared" si="67"/>
        <v>0</v>
      </c>
      <c r="AV96" s="10">
        <f t="shared" si="68"/>
        <v>0</v>
      </c>
      <c r="AW96" s="10">
        <f t="shared" si="69"/>
        <v>6.9836957337600012</v>
      </c>
      <c r="AX96" s="10">
        <f t="shared" si="70"/>
        <v>6.9836957337600012</v>
      </c>
      <c r="AY96" s="10">
        <v>6.6045504000000008</v>
      </c>
      <c r="AZ96" s="10">
        <f t="shared" si="71"/>
        <v>-0.37914533376000037</v>
      </c>
      <c r="BA96" s="10">
        <v>6.6</v>
      </c>
      <c r="BB96" s="10">
        <v>6.6</v>
      </c>
      <c r="BC96" s="10">
        <f t="shared" si="72"/>
        <v>8.8933275648000016</v>
      </c>
      <c r="BD96" s="9"/>
      <c r="BE96" s="24">
        <f t="shared" si="73"/>
        <v>3.1897000000000002</v>
      </c>
      <c r="BF96" s="24">
        <f t="shared" si="74"/>
        <v>0.60189999999999999</v>
      </c>
      <c r="BG96" s="24">
        <f t="shared" si="75"/>
        <v>0</v>
      </c>
      <c r="BH96" s="24">
        <f t="shared" si="76"/>
        <v>0</v>
      </c>
      <c r="BI96" s="24">
        <f t="shared" si="77"/>
        <v>0</v>
      </c>
      <c r="BJ96" s="24">
        <f t="shared" si="78"/>
        <v>0</v>
      </c>
      <c r="BK96" s="24">
        <f t="shared" si="79"/>
        <v>1.0082</v>
      </c>
      <c r="BL96" s="24">
        <f t="shared" si="80"/>
        <v>2.3999999999999998E-3</v>
      </c>
      <c r="BM96" s="24">
        <f t="shared" si="81"/>
        <v>2.8E-3</v>
      </c>
      <c r="BN96" s="24">
        <f t="shared" si="82"/>
        <v>0.18759999999999999</v>
      </c>
      <c r="BO96" s="24">
        <f t="shared" si="83"/>
        <v>0.36180000000000001</v>
      </c>
      <c r="BP96" s="24">
        <f t="shared" si="84"/>
        <v>0.53669999999999995</v>
      </c>
      <c r="BQ96" s="24">
        <f t="shared" si="85"/>
        <v>0.1171</v>
      </c>
      <c r="BR96" s="24">
        <f t="shared" si="86"/>
        <v>0.3755</v>
      </c>
      <c r="BS96" s="24">
        <f t="shared" si="87"/>
        <v>0</v>
      </c>
      <c r="BT96" s="24">
        <f t="shared" si="88"/>
        <v>0.23330000000000001</v>
      </c>
      <c r="BU96" s="24">
        <f t="shared" si="89"/>
        <v>0.6</v>
      </c>
      <c r="BV96" s="24">
        <f t="shared" si="90"/>
        <v>0</v>
      </c>
      <c r="BW96" s="24">
        <f t="shared" si="91"/>
        <v>0</v>
      </c>
      <c r="BX96" s="24"/>
      <c r="BY96" s="24"/>
      <c r="BZ96" s="24"/>
      <c r="CA96" s="25">
        <f t="shared" si="92"/>
        <v>6.983699999999998</v>
      </c>
      <c r="CB96" s="25">
        <f t="shared" si="93"/>
        <v>6.983699999999998</v>
      </c>
      <c r="CC96" s="26">
        <f t="shared" si="94"/>
        <v>6.6169999999999982</v>
      </c>
      <c r="CD96" s="26">
        <f t="shared" si="95"/>
        <v>6.6169999999999982</v>
      </c>
      <c r="CE96" s="26">
        <f t="shared" si="96"/>
        <v>6.6</v>
      </c>
      <c r="CF96" s="26">
        <f t="shared" si="97"/>
        <v>6.6</v>
      </c>
      <c r="CG96" s="26">
        <f t="shared" si="98"/>
        <v>8.8930000000000007</v>
      </c>
      <c r="CH96" s="13"/>
      <c r="CI96" s="13"/>
    </row>
    <row r="97" spans="2:87" x14ac:dyDescent="0.2">
      <c r="B97" s="11">
        <f t="shared" si="99"/>
        <v>93</v>
      </c>
      <c r="C97" s="3" t="s">
        <v>106</v>
      </c>
      <c r="D97" s="3" t="s">
        <v>101</v>
      </c>
      <c r="E97" s="10">
        <v>2.1335694529940574</v>
      </c>
      <c r="F97" s="10">
        <v>0.82578352582660364</v>
      </c>
      <c r="G97" s="10"/>
      <c r="H97" s="10">
        <v>0</v>
      </c>
      <c r="I97" s="10">
        <v>0</v>
      </c>
      <c r="J97" s="10">
        <v>0</v>
      </c>
      <c r="K97" s="10">
        <v>0.77426698765808322</v>
      </c>
      <c r="L97" s="10">
        <v>2.7400000000000001E-2</v>
      </c>
      <c r="M97" s="10">
        <v>3.1399999999999997E-2</v>
      </c>
      <c r="N97" s="10">
        <v>0.23769999999999999</v>
      </c>
      <c r="O97" s="10">
        <v>0.41998003352125551</v>
      </c>
      <c r="P97" s="10">
        <v>0</v>
      </c>
      <c r="Q97" s="10">
        <v>0</v>
      </c>
      <c r="R97" s="10">
        <v>0.2432</v>
      </c>
      <c r="S97" s="10">
        <v>0</v>
      </c>
      <c r="T97" s="10">
        <v>0.41610000000000003</v>
      </c>
      <c r="U97" s="10"/>
      <c r="V97" s="10">
        <v>0</v>
      </c>
      <c r="W97" s="10"/>
      <c r="X97" s="10">
        <v>5.1093999999999999</v>
      </c>
      <c r="Y97" s="10">
        <v>6.8670336000000001</v>
      </c>
      <c r="Z97" s="10">
        <v>6.87</v>
      </c>
      <c r="AA97" s="10">
        <v>6.87</v>
      </c>
      <c r="AB97" s="10">
        <f t="shared" si="52"/>
        <v>6.8670336000000001</v>
      </c>
      <c r="AC97" s="10"/>
      <c r="AD97" s="10">
        <f t="shared" si="53"/>
        <v>2.8675173448240132</v>
      </c>
      <c r="AE97" s="10">
        <f t="shared" si="54"/>
        <v>1.1098530587109554</v>
      </c>
      <c r="AF97" s="10"/>
      <c r="AG97" s="10">
        <v>0</v>
      </c>
      <c r="AH97" s="10">
        <f t="shared" si="55"/>
        <v>0</v>
      </c>
      <c r="AI97" s="10">
        <f t="shared" si="56"/>
        <v>0</v>
      </c>
      <c r="AJ97" s="10">
        <f t="shared" si="57"/>
        <v>1.0406148314124639</v>
      </c>
      <c r="AK97" s="10">
        <f t="shared" si="58"/>
        <v>3.68256E-2</v>
      </c>
      <c r="AL97" s="10">
        <f t="shared" si="59"/>
        <v>4.2201599999999999E-2</v>
      </c>
      <c r="AM97" s="10">
        <f t="shared" si="60"/>
        <v>0.34228799999999998</v>
      </c>
      <c r="AN97" s="10">
        <f t="shared" si="61"/>
        <v>0.56445316505256748</v>
      </c>
      <c r="AO97" s="10">
        <f t="shared" si="62"/>
        <v>0</v>
      </c>
      <c r="AP97" s="10">
        <f t="shared" si="63"/>
        <v>0</v>
      </c>
      <c r="AQ97" s="10">
        <f t="shared" si="64"/>
        <v>0.32686080000000001</v>
      </c>
      <c r="AR97" s="10">
        <v>0</v>
      </c>
      <c r="AS97" s="10">
        <f t="shared" si="65"/>
        <v>0.55923840000000002</v>
      </c>
      <c r="AT97" s="10">
        <f t="shared" si="66"/>
        <v>1.43802562176</v>
      </c>
      <c r="AU97" s="10">
        <f t="shared" si="67"/>
        <v>0</v>
      </c>
      <c r="AV97" s="10">
        <f t="shared" si="68"/>
        <v>0</v>
      </c>
      <c r="AW97" s="10">
        <f t="shared" si="69"/>
        <v>7.7686400217600013</v>
      </c>
      <c r="AX97" s="10">
        <f t="shared" si="70"/>
        <v>7.7686400217600013</v>
      </c>
      <c r="AY97" s="10">
        <v>6.8670336000000001</v>
      </c>
      <c r="AZ97" s="10">
        <f t="shared" si="71"/>
        <v>-0.90160642176000128</v>
      </c>
      <c r="BA97" s="10">
        <v>6.87</v>
      </c>
      <c r="BB97" s="10">
        <v>6.87</v>
      </c>
      <c r="BC97" s="10">
        <f t="shared" si="72"/>
        <v>9.2599621632000009</v>
      </c>
      <c r="BD97" s="9"/>
      <c r="BE97" s="24">
        <f t="shared" si="73"/>
        <v>2.8675000000000002</v>
      </c>
      <c r="BF97" s="24">
        <f t="shared" si="74"/>
        <v>1.1099000000000001</v>
      </c>
      <c r="BG97" s="24">
        <f t="shared" si="75"/>
        <v>0</v>
      </c>
      <c r="BH97" s="24">
        <f t="shared" si="76"/>
        <v>0</v>
      </c>
      <c r="BI97" s="24">
        <f t="shared" si="77"/>
        <v>0</v>
      </c>
      <c r="BJ97" s="24">
        <f t="shared" si="78"/>
        <v>0</v>
      </c>
      <c r="BK97" s="24">
        <f t="shared" si="79"/>
        <v>1.0406</v>
      </c>
      <c r="BL97" s="24">
        <f t="shared" si="80"/>
        <v>3.6799999999999999E-2</v>
      </c>
      <c r="BM97" s="24">
        <f t="shared" si="81"/>
        <v>4.2200000000000001E-2</v>
      </c>
      <c r="BN97" s="24">
        <f t="shared" si="82"/>
        <v>0.34229999999999999</v>
      </c>
      <c r="BO97" s="24">
        <f t="shared" si="83"/>
        <v>0.5645</v>
      </c>
      <c r="BP97" s="24">
        <f t="shared" si="84"/>
        <v>0</v>
      </c>
      <c r="BQ97" s="24">
        <f t="shared" si="85"/>
        <v>0</v>
      </c>
      <c r="BR97" s="24">
        <f t="shared" si="86"/>
        <v>0.32690000000000002</v>
      </c>
      <c r="BS97" s="24">
        <f t="shared" si="87"/>
        <v>0</v>
      </c>
      <c r="BT97" s="24">
        <f t="shared" si="88"/>
        <v>0.55920000000000003</v>
      </c>
      <c r="BU97" s="24">
        <f t="shared" si="89"/>
        <v>1.4379999999999999</v>
      </c>
      <c r="BV97" s="24">
        <f t="shared" si="90"/>
        <v>0</v>
      </c>
      <c r="BW97" s="24">
        <f t="shared" si="91"/>
        <v>0</v>
      </c>
      <c r="BX97" s="24"/>
      <c r="BY97" s="24"/>
      <c r="BZ97" s="24"/>
      <c r="CA97" s="25">
        <f t="shared" si="92"/>
        <v>7.7687000000000008</v>
      </c>
      <c r="CB97" s="25">
        <f t="shared" si="93"/>
        <v>7.7687000000000008</v>
      </c>
      <c r="CC97" s="26">
        <f t="shared" si="94"/>
        <v>6.8899000000000008</v>
      </c>
      <c r="CD97" s="26">
        <f t="shared" si="95"/>
        <v>6.8899000000000008</v>
      </c>
      <c r="CE97" s="26">
        <f t="shared" si="96"/>
        <v>6.87</v>
      </c>
      <c r="CF97" s="26">
        <f t="shared" si="97"/>
        <v>6.87</v>
      </c>
      <c r="CG97" s="26">
        <f t="shared" si="98"/>
        <v>9.26</v>
      </c>
      <c r="CH97" s="13"/>
      <c r="CI97" s="13"/>
    </row>
    <row r="98" spans="2:87" x14ac:dyDescent="0.2">
      <c r="B98" s="11">
        <f t="shared" si="99"/>
        <v>94</v>
      </c>
      <c r="C98" s="3" t="s">
        <v>106</v>
      </c>
      <c r="D98" s="2" t="s">
        <v>44</v>
      </c>
      <c r="E98" s="10">
        <v>2.8692087041938388</v>
      </c>
      <c r="F98" s="10">
        <v>0.50509152773609101</v>
      </c>
      <c r="G98" s="10"/>
      <c r="H98" s="10">
        <v>0</v>
      </c>
      <c r="I98" s="10">
        <v>0</v>
      </c>
      <c r="J98" s="10">
        <v>0</v>
      </c>
      <c r="K98" s="10">
        <v>0.72396057736909603</v>
      </c>
      <c r="L98" s="10">
        <v>1.35E-2</v>
      </c>
      <c r="M98" s="10">
        <v>1.54E-2</v>
      </c>
      <c r="N98" s="10">
        <v>0.1143</v>
      </c>
      <c r="O98" s="10">
        <v>0.23993919070097408</v>
      </c>
      <c r="P98" s="10">
        <v>0.18709999999999999</v>
      </c>
      <c r="Q98" s="10">
        <v>0</v>
      </c>
      <c r="R98" s="10">
        <v>0.3498</v>
      </c>
      <c r="S98" s="10">
        <v>0</v>
      </c>
      <c r="T98" s="10">
        <v>4.5999999999999999E-2</v>
      </c>
      <c r="U98" s="10"/>
      <c r="V98" s="10">
        <v>0</v>
      </c>
      <c r="W98" s="10"/>
      <c r="X98" s="10">
        <v>5.0642999999999994</v>
      </c>
      <c r="Y98" s="10">
        <v>6.8064191999999997</v>
      </c>
      <c r="Z98" s="10">
        <v>6.81</v>
      </c>
      <c r="AA98" s="10">
        <v>6.81</v>
      </c>
      <c r="AB98" s="10">
        <f t="shared" si="52"/>
        <v>6.8064191999999997</v>
      </c>
      <c r="AC98" s="10"/>
      <c r="AD98" s="10">
        <f t="shared" si="53"/>
        <v>3.8562164984365195</v>
      </c>
      <c r="AE98" s="10">
        <f t="shared" si="54"/>
        <v>0.67884301327730634</v>
      </c>
      <c r="AF98" s="10"/>
      <c r="AG98" s="10">
        <v>0</v>
      </c>
      <c r="AH98" s="10">
        <f t="shared" si="55"/>
        <v>0</v>
      </c>
      <c r="AI98" s="10">
        <f t="shared" si="56"/>
        <v>0</v>
      </c>
      <c r="AJ98" s="10">
        <f t="shared" si="57"/>
        <v>0.97300301598406502</v>
      </c>
      <c r="AK98" s="10">
        <f t="shared" si="58"/>
        <v>1.8144E-2</v>
      </c>
      <c r="AL98" s="10">
        <f t="shared" si="59"/>
        <v>2.0697600000000003E-2</v>
      </c>
      <c r="AM98" s="10">
        <f t="shared" si="60"/>
        <v>0.16459199999999999</v>
      </c>
      <c r="AN98" s="10">
        <f t="shared" si="61"/>
        <v>0.32247827230210918</v>
      </c>
      <c r="AO98" s="10">
        <f t="shared" si="62"/>
        <v>0.25146240000000003</v>
      </c>
      <c r="AP98" s="10">
        <f t="shared" si="63"/>
        <v>0</v>
      </c>
      <c r="AQ98" s="10">
        <f t="shared" si="64"/>
        <v>0.47013119999999997</v>
      </c>
      <c r="AR98" s="10">
        <v>0</v>
      </c>
      <c r="AS98" s="10">
        <f t="shared" si="65"/>
        <v>6.1824000000000004E-2</v>
      </c>
      <c r="AT98" s="10">
        <f t="shared" si="66"/>
        <v>0.15897423360000001</v>
      </c>
      <c r="AU98" s="10">
        <f t="shared" si="67"/>
        <v>0</v>
      </c>
      <c r="AV98" s="10">
        <f t="shared" si="68"/>
        <v>0</v>
      </c>
      <c r="AW98" s="10">
        <f t="shared" si="69"/>
        <v>6.9145422336000006</v>
      </c>
      <c r="AX98" s="10">
        <f t="shared" si="70"/>
        <v>6.9145422336000006</v>
      </c>
      <c r="AY98" s="10">
        <v>6.8064191999999997</v>
      </c>
      <c r="AZ98" s="10">
        <f t="shared" si="71"/>
        <v>-0.10812303360000097</v>
      </c>
      <c r="BA98" s="10">
        <v>6.81</v>
      </c>
      <c r="BB98" s="10">
        <v>6.81</v>
      </c>
      <c r="BC98" s="10">
        <f t="shared" si="72"/>
        <v>9.1625748480000002</v>
      </c>
      <c r="BD98" s="9"/>
      <c r="BE98" s="24">
        <f t="shared" si="73"/>
        <v>3.8561999999999999</v>
      </c>
      <c r="BF98" s="24">
        <f t="shared" si="74"/>
        <v>0.67879999999999996</v>
      </c>
      <c r="BG98" s="24">
        <f t="shared" si="75"/>
        <v>0</v>
      </c>
      <c r="BH98" s="24">
        <f t="shared" si="76"/>
        <v>0</v>
      </c>
      <c r="BI98" s="24">
        <f t="shared" si="77"/>
        <v>0</v>
      </c>
      <c r="BJ98" s="24">
        <f t="shared" si="78"/>
        <v>0</v>
      </c>
      <c r="BK98" s="24">
        <f t="shared" si="79"/>
        <v>0.97299999999999998</v>
      </c>
      <c r="BL98" s="24">
        <f t="shared" si="80"/>
        <v>1.8100000000000002E-2</v>
      </c>
      <c r="BM98" s="24">
        <f t="shared" si="81"/>
        <v>2.07E-2</v>
      </c>
      <c r="BN98" s="24">
        <f t="shared" si="82"/>
        <v>0.1646</v>
      </c>
      <c r="BO98" s="24">
        <f t="shared" si="83"/>
        <v>0.32250000000000001</v>
      </c>
      <c r="BP98" s="24">
        <f t="shared" si="84"/>
        <v>0.2515</v>
      </c>
      <c r="BQ98" s="24">
        <f t="shared" si="85"/>
        <v>0</v>
      </c>
      <c r="BR98" s="24">
        <f t="shared" si="86"/>
        <v>0.47010000000000002</v>
      </c>
      <c r="BS98" s="24">
        <f t="shared" si="87"/>
        <v>0</v>
      </c>
      <c r="BT98" s="24">
        <f t="shared" si="88"/>
        <v>6.1800000000000001E-2</v>
      </c>
      <c r="BU98" s="24">
        <f t="shared" si="89"/>
        <v>0.159</v>
      </c>
      <c r="BV98" s="24">
        <f t="shared" si="90"/>
        <v>0</v>
      </c>
      <c r="BW98" s="24">
        <f t="shared" si="91"/>
        <v>0</v>
      </c>
      <c r="BX98" s="24"/>
      <c r="BY98" s="24"/>
      <c r="BZ98" s="24"/>
      <c r="CA98" s="25">
        <f t="shared" si="92"/>
        <v>6.9144999999999994</v>
      </c>
      <c r="CB98" s="25">
        <f t="shared" si="93"/>
        <v>6.9144999999999994</v>
      </c>
      <c r="CC98" s="26">
        <f t="shared" si="94"/>
        <v>6.8172999999999995</v>
      </c>
      <c r="CD98" s="26">
        <f t="shared" si="95"/>
        <v>6.8172999999999995</v>
      </c>
      <c r="CE98" s="26">
        <f t="shared" si="96"/>
        <v>6.81</v>
      </c>
      <c r="CF98" s="26">
        <f t="shared" si="97"/>
        <v>6.81</v>
      </c>
      <c r="CG98" s="26">
        <f t="shared" si="98"/>
        <v>9.1630000000000003</v>
      </c>
      <c r="CH98" s="13"/>
      <c r="CI98" s="13"/>
    </row>
    <row r="99" spans="2:87" x14ac:dyDescent="0.2">
      <c r="B99" s="11">
        <f t="shared" si="99"/>
        <v>95</v>
      </c>
      <c r="C99" s="3" t="s">
        <v>106</v>
      </c>
      <c r="D99" s="3" t="s">
        <v>113</v>
      </c>
      <c r="E99" s="10">
        <v>1.0071535848754305</v>
      </c>
      <c r="F99" s="10">
        <v>0.98721735159817348</v>
      </c>
      <c r="G99" s="10"/>
      <c r="H99" s="10">
        <v>0</v>
      </c>
      <c r="I99" s="10">
        <v>0.47970000000000002</v>
      </c>
      <c r="J99" s="10">
        <v>0</v>
      </c>
      <c r="K99" s="10">
        <v>0.8948876712328766</v>
      </c>
      <c r="L99" s="10">
        <v>2.2000000000000001E-3</v>
      </c>
      <c r="M99" s="10">
        <v>2.3E-3</v>
      </c>
      <c r="N99" s="10">
        <v>0.1007</v>
      </c>
      <c r="O99" s="10">
        <v>0.22154139229351921</v>
      </c>
      <c r="P99" s="10">
        <v>0.21640000000000001</v>
      </c>
      <c r="Q99" s="10">
        <v>3.04E-2</v>
      </c>
      <c r="R99" s="10">
        <v>0.1167</v>
      </c>
      <c r="S99" s="10">
        <v>0</v>
      </c>
      <c r="T99" s="10">
        <v>0.44650000000000001</v>
      </c>
      <c r="U99" s="10"/>
      <c r="V99" s="10">
        <v>0.26450000000000001</v>
      </c>
      <c r="W99" s="10"/>
      <c r="X99" s="10">
        <v>4.7702</v>
      </c>
      <c r="Y99" s="10">
        <v>6.4111488000000003</v>
      </c>
      <c r="Z99" s="10">
        <v>6.41</v>
      </c>
      <c r="AA99" s="10">
        <v>5.41</v>
      </c>
      <c r="AB99" s="10">
        <f t="shared" si="52"/>
        <v>5.4109439999999998</v>
      </c>
      <c r="AC99" s="10"/>
      <c r="AD99" s="10">
        <f t="shared" si="53"/>
        <v>1.3536144180725787</v>
      </c>
      <c r="AE99" s="10">
        <f t="shared" si="54"/>
        <v>1.3268201205479453</v>
      </c>
      <c r="AF99" s="10"/>
      <c r="AG99" s="10">
        <v>0</v>
      </c>
      <c r="AH99" s="10">
        <f t="shared" si="55"/>
        <v>0.64471680000000009</v>
      </c>
      <c r="AI99" s="10">
        <f t="shared" si="56"/>
        <v>0</v>
      </c>
      <c r="AJ99" s="10">
        <f t="shared" si="57"/>
        <v>1.2027290301369864</v>
      </c>
      <c r="AK99" s="10">
        <f t="shared" si="58"/>
        <v>2.9568000000000003E-3</v>
      </c>
      <c r="AL99" s="10">
        <f t="shared" si="59"/>
        <v>3.0912000000000001E-3</v>
      </c>
      <c r="AM99" s="10">
        <f t="shared" si="60"/>
        <v>0.14500799999999997</v>
      </c>
      <c r="AN99" s="10">
        <f t="shared" si="61"/>
        <v>0.29775163124248982</v>
      </c>
      <c r="AO99" s="10">
        <f t="shared" si="62"/>
        <v>0.29084160000000003</v>
      </c>
      <c r="AP99" s="10">
        <f t="shared" si="63"/>
        <v>4.0857600000000001E-2</v>
      </c>
      <c r="AQ99" s="10">
        <f t="shared" si="64"/>
        <v>0.15684480000000001</v>
      </c>
      <c r="AR99" s="10">
        <v>0</v>
      </c>
      <c r="AS99" s="10">
        <f t="shared" si="65"/>
        <v>0.60009600000000007</v>
      </c>
      <c r="AT99" s="10">
        <f t="shared" si="66"/>
        <v>1.5430868544000003</v>
      </c>
      <c r="AU99" s="10">
        <f t="shared" si="67"/>
        <v>0.35548800000000008</v>
      </c>
      <c r="AV99" s="10">
        <f t="shared" si="68"/>
        <v>0.91410184320000021</v>
      </c>
      <c r="AW99" s="10">
        <f t="shared" si="69"/>
        <v>7.9224206976000007</v>
      </c>
      <c r="AX99" s="10">
        <f t="shared" si="70"/>
        <v>7.9224206976000016</v>
      </c>
      <c r="AY99" s="10">
        <v>6.4111488000000003</v>
      </c>
      <c r="AZ99" s="10">
        <f t="shared" si="71"/>
        <v>-1.5112718976000004</v>
      </c>
      <c r="BA99" s="10">
        <v>6.41</v>
      </c>
      <c r="BB99" s="10">
        <v>5.41</v>
      </c>
      <c r="BC99" s="10">
        <f t="shared" si="72"/>
        <v>7.2853014528000015</v>
      </c>
      <c r="BD99" s="9"/>
      <c r="BE99" s="24">
        <f t="shared" si="73"/>
        <v>1.3535999999999999</v>
      </c>
      <c r="BF99" s="24">
        <f t="shared" si="74"/>
        <v>1.3268</v>
      </c>
      <c r="BG99" s="24">
        <f t="shared" si="75"/>
        <v>0</v>
      </c>
      <c r="BH99" s="24">
        <f t="shared" si="76"/>
        <v>0</v>
      </c>
      <c r="BI99" s="24">
        <f t="shared" si="77"/>
        <v>0.64470000000000005</v>
      </c>
      <c r="BJ99" s="24">
        <f t="shared" si="78"/>
        <v>0</v>
      </c>
      <c r="BK99" s="24">
        <f t="shared" si="79"/>
        <v>1.2027000000000001</v>
      </c>
      <c r="BL99" s="24">
        <f t="shared" si="80"/>
        <v>3.0000000000000001E-3</v>
      </c>
      <c r="BM99" s="24">
        <f t="shared" si="81"/>
        <v>3.0999999999999999E-3</v>
      </c>
      <c r="BN99" s="24">
        <f t="shared" si="82"/>
        <v>0.14499999999999999</v>
      </c>
      <c r="BO99" s="24">
        <f t="shared" si="83"/>
        <v>0.29780000000000001</v>
      </c>
      <c r="BP99" s="24">
        <f t="shared" si="84"/>
        <v>0.2908</v>
      </c>
      <c r="BQ99" s="24">
        <f t="shared" si="85"/>
        <v>4.0899999999999999E-2</v>
      </c>
      <c r="BR99" s="24">
        <f t="shared" si="86"/>
        <v>0.15679999999999999</v>
      </c>
      <c r="BS99" s="24">
        <f t="shared" si="87"/>
        <v>0</v>
      </c>
      <c r="BT99" s="24">
        <f t="shared" si="88"/>
        <v>0.60009999999999997</v>
      </c>
      <c r="BU99" s="24">
        <f t="shared" si="89"/>
        <v>1.5430999999999999</v>
      </c>
      <c r="BV99" s="24">
        <f t="shared" si="90"/>
        <v>0.35549999999999998</v>
      </c>
      <c r="BW99" s="24">
        <f t="shared" si="91"/>
        <v>0.91410000000000002</v>
      </c>
      <c r="BX99" s="24"/>
      <c r="BY99" s="24"/>
      <c r="BZ99" s="24"/>
      <c r="CA99" s="25">
        <f t="shared" si="92"/>
        <v>7.9223999999999988</v>
      </c>
      <c r="CB99" s="25">
        <f t="shared" si="93"/>
        <v>6.3635999999999981</v>
      </c>
      <c r="CC99" s="26">
        <f t="shared" si="94"/>
        <v>6.420799999999999</v>
      </c>
      <c r="CD99" s="26">
        <f t="shared" si="95"/>
        <v>5.4205999999999985</v>
      </c>
      <c r="CE99" s="26">
        <f t="shared" si="96"/>
        <v>6.41</v>
      </c>
      <c r="CF99" s="26">
        <f t="shared" si="97"/>
        <v>5.41</v>
      </c>
      <c r="CG99" s="26">
        <f t="shared" si="98"/>
        <v>7.2850000000000001</v>
      </c>
      <c r="CH99" s="13"/>
      <c r="CI99" s="13"/>
    </row>
    <row r="100" spans="2:87" x14ac:dyDescent="0.2">
      <c r="B100" s="11">
        <f t="shared" si="99"/>
        <v>96</v>
      </c>
      <c r="C100" s="3" t="s">
        <v>106</v>
      </c>
      <c r="D100" s="2" t="s">
        <v>114</v>
      </c>
      <c r="E100" s="10">
        <v>2.7632914970743543</v>
      </c>
      <c r="F100" s="10">
        <v>0.46932707292707293</v>
      </c>
      <c r="G100" s="10"/>
      <c r="H100" s="10">
        <v>0</v>
      </c>
      <c r="I100" s="10">
        <v>0</v>
      </c>
      <c r="J100" s="10">
        <v>0</v>
      </c>
      <c r="K100" s="10">
        <v>0.73968846011131717</v>
      </c>
      <c r="L100" s="10">
        <v>2.8E-3</v>
      </c>
      <c r="M100" s="10">
        <v>3.3E-3</v>
      </c>
      <c r="N100" s="10">
        <v>0.12670000000000001</v>
      </c>
      <c r="O100" s="10">
        <v>0.26009296988725561</v>
      </c>
      <c r="P100" s="10">
        <v>0.1285</v>
      </c>
      <c r="Q100" s="10">
        <v>5.2900000000000003E-2</v>
      </c>
      <c r="R100" s="10">
        <v>0.33019999999999999</v>
      </c>
      <c r="S100" s="10">
        <v>0</v>
      </c>
      <c r="T100" s="10">
        <v>0.18909999999999999</v>
      </c>
      <c r="U100" s="10"/>
      <c r="V100" s="10">
        <v>0</v>
      </c>
      <c r="W100" s="10"/>
      <c r="X100" s="10">
        <v>5.0658999999999992</v>
      </c>
      <c r="Y100" s="10">
        <v>6.8085695999999993</v>
      </c>
      <c r="Z100" s="10">
        <v>6.81</v>
      </c>
      <c r="AA100" s="10">
        <v>6.81</v>
      </c>
      <c r="AB100" s="10">
        <f t="shared" si="52"/>
        <v>6.8085695999999993</v>
      </c>
      <c r="AC100" s="10"/>
      <c r="AD100" s="10">
        <f t="shared" si="53"/>
        <v>3.7138637720679322</v>
      </c>
      <c r="AE100" s="10">
        <f t="shared" si="54"/>
        <v>0.63077558601398598</v>
      </c>
      <c r="AF100" s="10"/>
      <c r="AG100" s="10">
        <v>0</v>
      </c>
      <c r="AH100" s="10">
        <f t="shared" si="55"/>
        <v>0</v>
      </c>
      <c r="AI100" s="10">
        <f t="shared" si="56"/>
        <v>0</v>
      </c>
      <c r="AJ100" s="10">
        <f t="shared" si="57"/>
        <v>0.9941412903896103</v>
      </c>
      <c r="AK100" s="10">
        <f t="shared" si="58"/>
        <v>3.7632000000000004E-3</v>
      </c>
      <c r="AL100" s="10">
        <f t="shared" si="59"/>
        <v>4.4352000000000003E-3</v>
      </c>
      <c r="AM100" s="10">
        <f t="shared" si="60"/>
        <v>0.182448</v>
      </c>
      <c r="AN100" s="10">
        <f t="shared" si="61"/>
        <v>0.34956495152847156</v>
      </c>
      <c r="AO100" s="10">
        <f t="shared" si="62"/>
        <v>0.17270400000000002</v>
      </c>
      <c r="AP100" s="10">
        <f t="shared" si="63"/>
        <v>7.1097600000000011E-2</v>
      </c>
      <c r="AQ100" s="10">
        <f t="shared" si="64"/>
        <v>0.44378880000000004</v>
      </c>
      <c r="AR100" s="10">
        <v>0</v>
      </c>
      <c r="AS100" s="10">
        <f t="shared" si="65"/>
        <v>0.2541504</v>
      </c>
      <c r="AT100" s="10">
        <f t="shared" si="66"/>
        <v>0.65352233856000008</v>
      </c>
      <c r="AU100" s="10">
        <f t="shared" si="67"/>
        <v>0</v>
      </c>
      <c r="AV100" s="10">
        <f t="shared" si="68"/>
        <v>0</v>
      </c>
      <c r="AW100" s="10">
        <f t="shared" si="69"/>
        <v>7.220104738559999</v>
      </c>
      <c r="AX100" s="10">
        <f t="shared" si="70"/>
        <v>7.220104738559999</v>
      </c>
      <c r="AY100" s="10">
        <v>6.8085695999999993</v>
      </c>
      <c r="AZ100" s="10">
        <f t="shared" si="71"/>
        <v>-0.41153513855999968</v>
      </c>
      <c r="BA100" s="10">
        <v>6.81</v>
      </c>
      <c r="BB100" s="10">
        <v>6.81</v>
      </c>
      <c r="BC100" s="10">
        <f t="shared" si="72"/>
        <v>9.1670648831999983</v>
      </c>
      <c r="BD100" s="9"/>
      <c r="BE100" s="24">
        <f t="shared" si="73"/>
        <v>3.7139000000000002</v>
      </c>
      <c r="BF100" s="24">
        <f t="shared" si="74"/>
        <v>0.63080000000000003</v>
      </c>
      <c r="BG100" s="24">
        <f t="shared" si="75"/>
        <v>0</v>
      </c>
      <c r="BH100" s="24">
        <f t="shared" si="76"/>
        <v>0</v>
      </c>
      <c r="BI100" s="24">
        <f t="shared" si="77"/>
        <v>0</v>
      </c>
      <c r="BJ100" s="24">
        <f t="shared" si="78"/>
        <v>0</v>
      </c>
      <c r="BK100" s="24">
        <f t="shared" si="79"/>
        <v>0.99409999999999998</v>
      </c>
      <c r="BL100" s="24">
        <f t="shared" si="80"/>
        <v>3.8E-3</v>
      </c>
      <c r="BM100" s="24">
        <f t="shared" si="81"/>
        <v>4.4000000000000003E-3</v>
      </c>
      <c r="BN100" s="24">
        <f t="shared" si="82"/>
        <v>0.18240000000000001</v>
      </c>
      <c r="BO100" s="24">
        <f t="shared" si="83"/>
        <v>0.34960000000000002</v>
      </c>
      <c r="BP100" s="24">
        <f t="shared" si="84"/>
        <v>0.17269999999999999</v>
      </c>
      <c r="BQ100" s="24">
        <f t="shared" si="85"/>
        <v>7.1099999999999997E-2</v>
      </c>
      <c r="BR100" s="24">
        <f t="shared" si="86"/>
        <v>0.44379999999999997</v>
      </c>
      <c r="BS100" s="24">
        <f t="shared" si="87"/>
        <v>0</v>
      </c>
      <c r="BT100" s="24">
        <f t="shared" si="88"/>
        <v>0.25419999999999998</v>
      </c>
      <c r="BU100" s="24">
        <f t="shared" si="89"/>
        <v>0.65349999999999997</v>
      </c>
      <c r="BV100" s="24">
        <f t="shared" si="90"/>
        <v>0</v>
      </c>
      <c r="BW100" s="24">
        <f t="shared" si="91"/>
        <v>0</v>
      </c>
      <c r="BX100" s="24"/>
      <c r="BY100" s="24"/>
      <c r="BZ100" s="24"/>
      <c r="CA100" s="25">
        <f t="shared" si="92"/>
        <v>7.2201000000000013</v>
      </c>
      <c r="CB100" s="25">
        <f t="shared" si="93"/>
        <v>7.2201000000000013</v>
      </c>
      <c r="CC100" s="26">
        <f t="shared" si="94"/>
        <v>6.8208000000000011</v>
      </c>
      <c r="CD100" s="26">
        <f t="shared" si="95"/>
        <v>6.8208000000000011</v>
      </c>
      <c r="CE100" s="26">
        <f t="shared" si="96"/>
        <v>6.81</v>
      </c>
      <c r="CF100" s="26">
        <f t="shared" si="97"/>
        <v>6.81</v>
      </c>
      <c r="CG100" s="26">
        <f t="shared" si="98"/>
        <v>9.1669999999999998</v>
      </c>
      <c r="CH100" s="13"/>
      <c r="CI100" s="13"/>
    </row>
    <row r="101" spans="2:87" x14ac:dyDescent="0.2">
      <c r="B101" s="11">
        <f t="shared" si="99"/>
        <v>97</v>
      </c>
      <c r="C101" s="3" t="s">
        <v>106</v>
      </c>
      <c r="D101" s="3" t="s">
        <v>115</v>
      </c>
      <c r="E101" s="10">
        <v>2.2266392509115014</v>
      </c>
      <c r="F101" s="10">
        <v>0.45122671859463048</v>
      </c>
      <c r="G101" s="10"/>
      <c r="H101" s="10">
        <v>0</v>
      </c>
      <c r="I101" s="10">
        <v>0</v>
      </c>
      <c r="J101" s="10">
        <v>0</v>
      </c>
      <c r="K101" s="10">
        <v>0.75020878355982767</v>
      </c>
      <c r="L101" s="10">
        <v>1.8E-3</v>
      </c>
      <c r="M101" s="10">
        <v>2.0999999999999999E-3</v>
      </c>
      <c r="N101" s="10">
        <v>0.1303</v>
      </c>
      <c r="O101" s="10">
        <v>0.26422524693404048</v>
      </c>
      <c r="P101" s="10">
        <v>0.33789999999999998</v>
      </c>
      <c r="Q101" s="10">
        <v>8.1100000000000005E-2</v>
      </c>
      <c r="R101" s="10">
        <v>0.26269999999999999</v>
      </c>
      <c r="S101" s="10">
        <v>0</v>
      </c>
      <c r="T101" s="10">
        <v>0.1157</v>
      </c>
      <c r="U101" s="10"/>
      <c r="V101" s="10">
        <v>0</v>
      </c>
      <c r="W101" s="10"/>
      <c r="X101" s="10">
        <v>4.6238999999999999</v>
      </c>
      <c r="Y101" s="10">
        <v>6.2145216000000003</v>
      </c>
      <c r="Z101" s="10">
        <v>6.21</v>
      </c>
      <c r="AA101" s="10">
        <v>6.21</v>
      </c>
      <c r="AB101" s="10">
        <f t="shared" si="52"/>
        <v>6.2145216000000003</v>
      </c>
      <c r="AC101" s="10"/>
      <c r="AD101" s="10">
        <f t="shared" si="53"/>
        <v>2.9926031532250579</v>
      </c>
      <c r="AE101" s="10">
        <f t="shared" si="54"/>
        <v>0.60644870979118337</v>
      </c>
      <c r="AF101" s="10"/>
      <c r="AG101" s="10">
        <v>0</v>
      </c>
      <c r="AH101" s="10">
        <f t="shared" si="55"/>
        <v>0</v>
      </c>
      <c r="AI101" s="10">
        <f t="shared" si="56"/>
        <v>0</v>
      </c>
      <c r="AJ101" s="10">
        <f t="shared" si="57"/>
        <v>1.0082806051044084</v>
      </c>
      <c r="AK101" s="10">
        <f t="shared" si="58"/>
        <v>2.4191999999999998E-3</v>
      </c>
      <c r="AL101" s="10">
        <f t="shared" si="59"/>
        <v>2.8223999999999996E-3</v>
      </c>
      <c r="AM101" s="10">
        <f t="shared" si="60"/>
        <v>0.18763199999999999</v>
      </c>
      <c r="AN101" s="10">
        <f t="shared" si="61"/>
        <v>0.35511873187935045</v>
      </c>
      <c r="AO101" s="10">
        <f t="shared" si="62"/>
        <v>0.45413759999999997</v>
      </c>
      <c r="AP101" s="10">
        <f t="shared" si="63"/>
        <v>0.10899840000000001</v>
      </c>
      <c r="AQ101" s="10">
        <f t="shared" si="64"/>
        <v>0.35306880000000002</v>
      </c>
      <c r="AR101" s="10">
        <v>0</v>
      </c>
      <c r="AS101" s="10">
        <f t="shared" si="65"/>
        <v>0.15550079999999999</v>
      </c>
      <c r="AT101" s="10">
        <f t="shared" si="66"/>
        <v>0.39985475712000002</v>
      </c>
      <c r="AU101" s="10">
        <f t="shared" si="67"/>
        <v>0</v>
      </c>
      <c r="AV101" s="10">
        <f t="shared" si="68"/>
        <v>0</v>
      </c>
      <c r="AW101" s="10">
        <f t="shared" si="69"/>
        <v>6.4713843571199998</v>
      </c>
      <c r="AX101" s="10">
        <f t="shared" si="70"/>
        <v>6.4713843571199998</v>
      </c>
      <c r="AY101" s="10">
        <v>6.2145216000000003</v>
      </c>
      <c r="AZ101" s="10">
        <f t="shared" si="71"/>
        <v>-0.25686275711999951</v>
      </c>
      <c r="BA101" s="10">
        <v>6.21</v>
      </c>
      <c r="BB101" s="10">
        <v>6.21</v>
      </c>
      <c r="BC101" s="10">
        <f t="shared" si="72"/>
        <v>8.3691288575999998</v>
      </c>
      <c r="BD101" s="9"/>
      <c r="BE101" s="24">
        <f t="shared" si="73"/>
        <v>2.9925999999999999</v>
      </c>
      <c r="BF101" s="24">
        <f t="shared" si="74"/>
        <v>0.60640000000000005</v>
      </c>
      <c r="BG101" s="24">
        <f t="shared" si="75"/>
        <v>0</v>
      </c>
      <c r="BH101" s="24">
        <f t="shared" si="76"/>
        <v>0</v>
      </c>
      <c r="BI101" s="24">
        <f t="shared" si="77"/>
        <v>0</v>
      </c>
      <c r="BJ101" s="24">
        <f t="shared" si="78"/>
        <v>0</v>
      </c>
      <c r="BK101" s="24">
        <f t="shared" si="79"/>
        <v>1.0083</v>
      </c>
      <c r="BL101" s="24">
        <f t="shared" si="80"/>
        <v>2.3999999999999998E-3</v>
      </c>
      <c r="BM101" s="24">
        <f t="shared" si="81"/>
        <v>2.8E-3</v>
      </c>
      <c r="BN101" s="24">
        <f t="shared" si="82"/>
        <v>0.18759999999999999</v>
      </c>
      <c r="BO101" s="24">
        <f t="shared" si="83"/>
        <v>0.35510000000000003</v>
      </c>
      <c r="BP101" s="24">
        <f t="shared" si="84"/>
        <v>0.4541</v>
      </c>
      <c r="BQ101" s="24">
        <f t="shared" si="85"/>
        <v>0.109</v>
      </c>
      <c r="BR101" s="24">
        <f t="shared" si="86"/>
        <v>0.35310000000000002</v>
      </c>
      <c r="BS101" s="24">
        <f t="shared" si="87"/>
        <v>0</v>
      </c>
      <c r="BT101" s="24">
        <f t="shared" si="88"/>
        <v>0.1555</v>
      </c>
      <c r="BU101" s="24">
        <f t="shared" si="89"/>
        <v>0.39989999999999998</v>
      </c>
      <c r="BV101" s="24">
        <f t="shared" si="90"/>
        <v>0</v>
      </c>
      <c r="BW101" s="24">
        <f t="shared" si="91"/>
        <v>0</v>
      </c>
      <c r="BX101" s="24"/>
      <c r="BY101" s="24"/>
      <c r="BZ101" s="24"/>
      <c r="CA101" s="25">
        <f t="shared" si="92"/>
        <v>6.4713000000000003</v>
      </c>
      <c r="CB101" s="25">
        <f t="shared" si="93"/>
        <v>6.4713000000000003</v>
      </c>
      <c r="CC101" s="26">
        <f t="shared" si="94"/>
        <v>6.2269000000000005</v>
      </c>
      <c r="CD101" s="26">
        <f t="shared" si="95"/>
        <v>6.2269000000000005</v>
      </c>
      <c r="CE101" s="26">
        <f t="shared" si="96"/>
        <v>6.21</v>
      </c>
      <c r="CF101" s="26">
        <f t="shared" si="97"/>
        <v>6.21</v>
      </c>
      <c r="CG101" s="26">
        <f t="shared" si="98"/>
        <v>8.3689999999999998</v>
      </c>
      <c r="CH101" s="13"/>
      <c r="CI101" s="13"/>
    </row>
    <row r="102" spans="2:87" x14ac:dyDescent="0.2">
      <c r="B102" s="11">
        <f t="shared" si="99"/>
        <v>98</v>
      </c>
      <c r="C102" s="3" t="s">
        <v>106</v>
      </c>
      <c r="D102" s="3" t="s">
        <v>116</v>
      </c>
      <c r="E102" s="10">
        <v>1.6679287024483611</v>
      </c>
      <c r="F102" s="10">
        <v>0.52361896881729009</v>
      </c>
      <c r="G102" s="10"/>
      <c r="H102" s="10">
        <v>0</v>
      </c>
      <c r="I102" s="10">
        <v>0</v>
      </c>
      <c r="J102" s="10">
        <v>0</v>
      </c>
      <c r="K102" s="10">
        <v>0.79130963394210063</v>
      </c>
      <c r="L102" s="10">
        <v>2E-3</v>
      </c>
      <c r="M102" s="10">
        <v>2.3E-3</v>
      </c>
      <c r="N102" s="10">
        <v>0.1234</v>
      </c>
      <c r="O102" s="10">
        <v>0.25864269479224822</v>
      </c>
      <c r="P102" s="10">
        <v>0.76419999999999999</v>
      </c>
      <c r="Q102" s="10">
        <v>4.9000000000000002E-2</v>
      </c>
      <c r="R102" s="10">
        <v>0.1862</v>
      </c>
      <c r="S102" s="10">
        <v>0</v>
      </c>
      <c r="T102" s="10">
        <v>0.17150000000000001</v>
      </c>
      <c r="U102" s="10"/>
      <c r="V102" s="10">
        <v>0</v>
      </c>
      <c r="W102" s="10"/>
      <c r="X102" s="10">
        <v>4.5401000000000007</v>
      </c>
      <c r="Y102" s="10">
        <v>6.1018944000000008</v>
      </c>
      <c r="Z102" s="10">
        <v>6.1</v>
      </c>
      <c r="AA102" s="10">
        <v>6.1</v>
      </c>
      <c r="AB102" s="10">
        <f t="shared" si="52"/>
        <v>6.1018944000000008</v>
      </c>
      <c r="AC102" s="10"/>
      <c r="AD102" s="10">
        <f t="shared" si="53"/>
        <v>2.2416961760905973</v>
      </c>
      <c r="AE102" s="10">
        <f t="shared" si="54"/>
        <v>0.70374389409043803</v>
      </c>
      <c r="AF102" s="10"/>
      <c r="AG102" s="10">
        <v>0</v>
      </c>
      <c r="AH102" s="10">
        <f t="shared" si="55"/>
        <v>0</v>
      </c>
      <c r="AI102" s="10">
        <f t="shared" si="56"/>
        <v>0</v>
      </c>
      <c r="AJ102" s="10">
        <f t="shared" si="57"/>
        <v>1.0635201480181833</v>
      </c>
      <c r="AK102" s="10">
        <f t="shared" si="58"/>
        <v>2.6880000000000003E-3</v>
      </c>
      <c r="AL102" s="10">
        <f t="shared" si="59"/>
        <v>3.0912000000000001E-3</v>
      </c>
      <c r="AM102" s="10">
        <f t="shared" si="60"/>
        <v>0.17769599999999999</v>
      </c>
      <c r="AN102" s="10">
        <f t="shared" si="61"/>
        <v>0.34761578180078162</v>
      </c>
      <c r="AO102" s="10">
        <f t="shared" si="62"/>
        <v>1.0270848000000001</v>
      </c>
      <c r="AP102" s="10">
        <f t="shared" si="63"/>
        <v>6.5855999999999998E-2</v>
      </c>
      <c r="AQ102" s="10">
        <f t="shared" si="64"/>
        <v>0.25025280000000005</v>
      </c>
      <c r="AR102" s="10">
        <v>0</v>
      </c>
      <c r="AS102" s="10">
        <f t="shared" si="65"/>
        <v>0.23049600000000003</v>
      </c>
      <c r="AT102" s="10">
        <f t="shared" si="66"/>
        <v>0.59269741440000012</v>
      </c>
      <c r="AU102" s="10">
        <f t="shared" si="67"/>
        <v>0</v>
      </c>
      <c r="AV102" s="10">
        <f t="shared" si="68"/>
        <v>0</v>
      </c>
      <c r="AW102" s="10">
        <f t="shared" si="69"/>
        <v>6.4759422143999998</v>
      </c>
      <c r="AX102" s="10">
        <f t="shared" si="70"/>
        <v>6.4759422144000007</v>
      </c>
      <c r="AY102" s="10">
        <v>6.1018944000000008</v>
      </c>
      <c r="AZ102" s="10">
        <f t="shared" si="71"/>
        <v>-0.37404781439999901</v>
      </c>
      <c r="BA102" s="10">
        <v>6.1</v>
      </c>
      <c r="BB102" s="10">
        <v>6.1</v>
      </c>
      <c r="BC102" s="10">
        <f t="shared" si="72"/>
        <v>8.2168676352000016</v>
      </c>
      <c r="BD102" s="9"/>
      <c r="BE102" s="24">
        <f t="shared" si="73"/>
        <v>2.2416999999999998</v>
      </c>
      <c r="BF102" s="24">
        <f t="shared" si="74"/>
        <v>0.70369999999999999</v>
      </c>
      <c r="BG102" s="24">
        <f t="shared" si="75"/>
        <v>0</v>
      </c>
      <c r="BH102" s="24">
        <f t="shared" si="76"/>
        <v>0</v>
      </c>
      <c r="BI102" s="24">
        <f t="shared" si="77"/>
        <v>0</v>
      </c>
      <c r="BJ102" s="24">
        <f t="shared" si="78"/>
        <v>0</v>
      </c>
      <c r="BK102" s="24">
        <f t="shared" si="79"/>
        <v>1.0634999999999999</v>
      </c>
      <c r="BL102" s="24">
        <f t="shared" si="80"/>
        <v>2.7000000000000001E-3</v>
      </c>
      <c r="BM102" s="24">
        <f t="shared" si="81"/>
        <v>3.0999999999999999E-3</v>
      </c>
      <c r="BN102" s="24">
        <f t="shared" si="82"/>
        <v>0.1777</v>
      </c>
      <c r="BO102" s="24">
        <f t="shared" si="83"/>
        <v>0.34760000000000002</v>
      </c>
      <c r="BP102" s="24">
        <f t="shared" si="84"/>
        <v>1.0270999999999999</v>
      </c>
      <c r="BQ102" s="24">
        <f t="shared" si="85"/>
        <v>6.59E-2</v>
      </c>
      <c r="BR102" s="24">
        <f t="shared" si="86"/>
        <v>0.25030000000000002</v>
      </c>
      <c r="BS102" s="24">
        <f t="shared" si="87"/>
        <v>0</v>
      </c>
      <c r="BT102" s="24">
        <f t="shared" si="88"/>
        <v>0.23050000000000001</v>
      </c>
      <c r="BU102" s="24">
        <f t="shared" si="89"/>
        <v>0.5927</v>
      </c>
      <c r="BV102" s="24">
        <f t="shared" si="90"/>
        <v>0</v>
      </c>
      <c r="BW102" s="24">
        <f t="shared" si="91"/>
        <v>0</v>
      </c>
      <c r="BX102" s="24"/>
      <c r="BY102" s="24"/>
      <c r="BZ102" s="24"/>
      <c r="CA102" s="25">
        <f t="shared" si="92"/>
        <v>6.4759999999999991</v>
      </c>
      <c r="CB102" s="25">
        <f t="shared" si="93"/>
        <v>6.4759999999999991</v>
      </c>
      <c r="CC102" s="26">
        <f t="shared" si="94"/>
        <v>6.1137999999999995</v>
      </c>
      <c r="CD102" s="26">
        <f t="shared" si="95"/>
        <v>6.1137999999999995</v>
      </c>
      <c r="CE102" s="26">
        <f t="shared" si="96"/>
        <v>6.1</v>
      </c>
      <c r="CF102" s="26">
        <f t="shared" si="97"/>
        <v>6.1</v>
      </c>
      <c r="CG102" s="26">
        <f t="shared" si="98"/>
        <v>8.2170000000000005</v>
      </c>
      <c r="CH102" s="13"/>
      <c r="CI102" s="13"/>
    </row>
    <row r="103" spans="2:87" x14ac:dyDescent="0.2">
      <c r="B103" s="11">
        <f t="shared" si="99"/>
        <v>99</v>
      </c>
      <c r="C103" s="3" t="s">
        <v>106</v>
      </c>
      <c r="D103" s="3" t="s">
        <v>117</v>
      </c>
      <c r="E103" s="10">
        <v>2.7055620330324226</v>
      </c>
      <c r="F103" s="10">
        <v>0.43942540129459229</v>
      </c>
      <c r="G103" s="10"/>
      <c r="H103" s="10">
        <v>0</v>
      </c>
      <c r="I103" s="10">
        <v>0</v>
      </c>
      <c r="J103" s="10">
        <v>0</v>
      </c>
      <c r="K103" s="10">
        <v>0.73614274476793118</v>
      </c>
      <c r="L103" s="10">
        <v>3.5999999999999999E-3</v>
      </c>
      <c r="M103" s="10">
        <v>4.1999999999999997E-3</v>
      </c>
      <c r="N103" s="10">
        <v>0.12870000000000001</v>
      </c>
      <c r="O103" s="10">
        <v>0.26076982090505357</v>
      </c>
      <c r="P103" s="10">
        <v>0.26200000000000001</v>
      </c>
      <c r="Q103" s="10">
        <v>0.1096</v>
      </c>
      <c r="R103" s="10">
        <v>0.32490000000000002</v>
      </c>
      <c r="S103" s="10">
        <v>0</v>
      </c>
      <c r="T103" s="10">
        <v>0.13669999999999999</v>
      </c>
      <c r="U103" s="10"/>
      <c r="V103" s="10">
        <v>0</v>
      </c>
      <c r="W103" s="10"/>
      <c r="X103" s="10">
        <v>5.111600000000001</v>
      </c>
      <c r="Y103" s="10">
        <v>6.8699904000000025</v>
      </c>
      <c r="Z103" s="10">
        <v>6.87</v>
      </c>
      <c r="AA103" s="10">
        <v>6.87</v>
      </c>
      <c r="AB103" s="10">
        <f t="shared" si="52"/>
        <v>6.8699904000000025</v>
      </c>
      <c r="AC103" s="10"/>
      <c r="AD103" s="10">
        <f t="shared" si="53"/>
        <v>3.6362753723955761</v>
      </c>
      <c r="AE103" s="10">
        <f t="shared" si="54"/>
        <v>0.59058773933993203</v>
      </c>
      <c r="AF103" s="10"/>
      <c r="AG103" s="10">
        <v>0</v>
      </c>
      <c r="AH103" s="10">
        <f t="shared" si="55"/>
        <v>0</v>
      </c>
      <c r="AI103" s="10">
        <f t="shared" si="56"/>
        <v>0</v>
      </c>
      <c r="AJ103" s="10">
        <f t="shared" si="57"/>
        <v>0.98937584896809949</v>
      </c>
      <c r="AK103" s="10">
        <f t="shared" si="58"/>
        <v>4.8383999999999996E-3</v>
      </c>
      <c r="AL103" s="10">
        <f t="shared" si="59"/>
        <v>5.6447999999999993E-3</v>
      </c>
      <c r="AM103" s="10">
        <f t="shared" si="60"/>
        <v>0.18532799999999999</v>
      </c>
      <c r="AN103" s="10">
        <f t="shared" si="61"/>
        <v>0.350474639296392</v>
      </c>
      <c r="AO103" s="10">
        <f t="shared" si="62"/>
        <v>0.35212800000000005</v>
      </c>
      <c r="AP103" s="10">
        <f t="shared" si="63"/>
        <v>0.1473024</v>
      </c>
      <c r="AQ103" s="10">
        <f t="shared" si="64"/>
        <v>0.43666560000000004</v>
      </c>
      <c r="AR103" s="10">
        <v>0</v>
      </c>
      <c r="AS103" s="10">
        <f t="shared" si="65"/>
        <v>0.18372479999999999</v>
      </c>
      <c r="AT103" s="10">
        <f t="shared" si="66"/>
        <v>0.47242995071999999</v>
      </c>
      <c r="AU103" s="10">
        <f t="shared" si="67"/>
        <v>0</v>
      </c>
      <c r="AV103" s="10">
        <f t="shared" si="68"/>
        <v>0</v>
      </c>
      <c r="AW103" s="10">
        <f t="shared" si="69"/>
        <v>7.1710507507199992</v>
      </c>
      <c r="AX103" s="10">
        <f t="shared" si="70"/>
        <v>7.1710507507199992</v>
      </c>
      <c r="AY103" s="10">
        <v>6.8699904000000025</v>
      </c>
      <c r="AZ103" s="10">
        <f t="shared" si="71"/>
        <v>-0.30106035071999671</v>
      </c>
      <c r="BA103" s="10">
        <v>6.87</v>
      </c>
      <c r="BB103" s="10">
        <v>6.87</v>
      </c>
      <c r="BC103" s="10">
        <f t="shared" si="72"/>
        <v>9.249872486400001</v>
      </c>
      <c r="BD103" s="9"/>
      <c r="BE103" s="24">
        <f t="shared" si="73"/>
        <v>3.6362999999999999</v>
      </c>
      <c r="BF103" s="24">
        <f t="shared" si="74"/>
        <v>0.59060000000000001</v>
      </c>
      <c r="BG103" s="24">
        <f t="shared" si="75"/>
        <v>0</v>
      </c>
      <c r="BH103" s="24">
        <f t="shared" si="76"/>
        <v>0</v>
      </c>
      <c r="BI103" s="24">
        <f t="shared" si="77"/>
        <v>0</v>
      </c>
      <c r="BJ103" s="24">
        <f t="shared" si="78"/>
        <v>0</v>
      </c>
      <c r="BK103" s="24">
        <f t="shared" si="79"/>
        <v>0.98939999999999995</v>
      </c>
      <c r="BL103" s="24">
        <f t="shared" si="80"/>
        <v>4.7999999999999996E-3</v>
      </c>
      <c r="BM103" s="24">
        <f t="shared" si="81"/>
        <v>5.5999999999999999E-3</v>
      </c>
      <c r="BN103" s="24">
        <f t="shared" si="82"/>
        <v>0.18529999999999999</v>
      </c>
      <c r="BO103" s="24">
        <f t="shared" si="83"/>
        <v>0.35049999999999998</v>
      </c>
      <c r="BP103" s="24">
        <f t="shared" si="84"/>
        <v>0.35210000000000002</v>
      </c>
      <c r="BQ103" s="24">
        <f t="shared" si="85"/>
        <v>0.14729999999999999</v>
      </c>
      <c r="BR103" s="24">
        <f t="shared" si="86"/>
        <v>0.43669999999999998</v>
      </c>
      <c r="BS103" s="24">
        <f t="shared" si="87"/>
        <v>0</v>
      </c>
      <c r="BT103" s="24">
        <f t="shared" si="88"/>
        <v>0.1837</v>
      </c>
      <c r="BU103" s="24">
        <f t="shared" si="89"/>
        <v>0.47239999999999999</v>
      </c>
      <c r="BV103" s="24">
        <f t="shared" si="90"/>
        <v>0</v>
      </c>
      <c r="BW103" s="24">
        <f t="shared" si="91"/>
        <v>0</v>
      </c>
      <c r="BX103" s="24"/>
      <c r="BY103" s="24"/>
      <c r="BZ103" s="24"/>
      <c r="CA103" s="25">
        <f t="shared" si="92"/>
        <v>7.1710000000000012</v>
      </c>
      <c r="CB103" s="25">
        <f t="shared" si="93"/>
        <v>7.1710000000000012</v>
      </c>
      <c r="CC103" s="26">
        <f t="shared" si="94"/>
        <v>6.8823000000000008</v>
      </c>
      <c r="CD103" s="26">
        <f t="shared" si="95"/>
        <v>6.8823000000000008</v>
      </c>
      <c r="CE103" s="26">
        <f t="shared" si="96"/>
        <v>6.87</v>
      </c>
      <c r="CF103" s="26">
        <f t="shared" si="97"/>
        <v>6.87</v>
      </c>
      <c r="CG103" s="26">
        <f t="shared" si="98"/>
        <v>9.25</v>
      </c>
      <c r="CH103" s="13"/>
      <c r="CI103" s="13"/>
    </row>
    <row r="104" spans="2:87" x14ac:dyDescent="0.2">
      <c r="B104" s="11">
        <f t="shared" si="99"/>
        <v>100</v>
      </c>
      <c r="C104" s="3" t="s">
        <v>106</v>
      </c>
      <c r="D104" s="2" t="s">
        <v>105</v>
      </c>
      <c r="E104" s="10">
        <v>0.95235292189006748</v>
      </c>
      <c r="F104" s="10">
        <v>0.91656863548698175</v>
      </c>
      <c r="G104" s="10"/>
      <c r="H104" s="10">
        <v>0</v>
      </c>
      <c r="I104" s="10">
        <v>0.59360000000000002</v>
      </c>
      <c r="J104" s="10">
        <v>0.21179999999999999</v>
      </c>
      <c r="K104" s="10">
        <v>0.54348192381870786</v>
      </c>
      <c r="L104" s="10">
        <v>3.7000000000000002E-3</v>
      </c>
      <c r="M104" s="10">
        <v>4.0000000000000001E-3</v>
      </c>
      <c r="N104" s="10">
        <v>0.12239999999999999</v>
      </c>
      <c r="O104" s="10">
        <v>0.26689651880424303</v>
      </c>
      <c r="P104" s="10">
        <v>0.1905</v>
      </c>
      <c r="Q104" s="10">
        <v>0</v>
      </c>
      <c r="R104" s="10">
        <v>0.1062</v>
      </c>
      <c r="S104" s="10">
        <v>0</v>
      </c>
      <c r="T104" s="10">
        <v>0.14360000000000001</v>
      </c>
      <c r="U104" s="10"/>
      <c r="V104" s="10">
        <v>0.99009999999999998</v>
      </c>
      <c r="W104" s="10"/>
      <c r="X104" s="10">
        <v>5.0451999999999995</v>
      </c>
      <c r="Y104" s="10">
        <v>6.7807487999999996</v>
      </c>
      <c r="Z104" s="10">
        <v>6.78</v>
      </c>
      <c r="AA104" s="10">
        <v>4.6500000000000004</v>
      </c>
      <c r="AB104" s="10">
        <f t="shared" si="52"/>
        <v>4.6522559999999995</v>
      </c>
      <c r="AC104" s="10"/>
      <c r="AD104" s="10">
        <f t="shared" si="53"/>
        <v>1.2799623270202509</v>
      </c>
      <c r="AE104" s="10">
        <f t="shared" si="54"/>
        <v>1.2318682460945036</v>
      </c>
      <c r="AF104" s="10"/>
      <c r="AG104" s="10">
        <v>0</v>
      </c>
      <c r="AH104" s="10">
        <f t="shared" si="55"/>
        <v>0.79779840000000013</v>
      </c>
      <c r="AI104" s="10">
        <f t="shared" si="56"/>
        <v>0.2846592</v>
      </c>
      <c r="AJ104" s="10">
        <f t="shared" si="57"/>
        <v>0.73043970561234339</v>
      </c>
      <c r="AK104" s="10">
        <f t="shared" si="58"/>
        <v>4.9728000000000012E-3</v>
      </c>
      <c r="AL104" s="10">
        <f t="shared" si="59"/>
        <v>5.3760000000000006E-3</v>
      </c>
      <c r="AM104" s="10">
        <f t="shared" si="60"/>
        <v>0.17625599999999997</v>
      </c>
      <c r="AN104" s="10">
        <f t="shared" si="61"/>
        <v>0.35870892127290266</v>
      </c>
      <c r="AO104" s="10">
        <f t="shared" si="62"/>
        <v>0.25603200000000004</v>
      </c>
      <c r="AP104" s="10">
        <f t="shared" si="63"/>
        <v>0</v>
      </c>
      <c r="AQ104" s="10">
        <f t="shared" si="64"/>
        <v>0.14273279999999999</v>
      </c>
      <c r="AR104" s="10">
        <v>0</v>
      </c>
      <c r="AS104" s="10">
        <f t="shared" si="65"/>
        <v>0.19299840000000004</v>
      </c>
      <c r="AT104" s="10">
        <f t="shared" si="66"/>
        <v>0.49627608576000015</v>
      </c>
      <c r="AU104" s="10">
        <f t="shared" si="67"/>
        <v>1.3306944000000001</v>
      </c>
      <c r="AV104" s="10">
        <f t="shared" si="68"/>
        <v>3.4217475801600004</v>
      </c>
      <c r="AW104" s="10">
        <f t="shared" si="69"/>
        <v>9.1868300659200006</v>
      </c>
      <c r="AX104" s="10">
        <f t="shared" si="70"/>
        <v>9.1868300659200024</v>
      </c>
      <c r="AY104" s="10">
        <v>6.7807487999999996</v>
      </c>
      <c r="AZ104" s="10">
        <f t="shared" si="71"/>
        <v>-2.406081265920001</v>
      </c>
      <c r="BA104" s="10">
        <v>6.78</v>
      </c>
      <c r="BB104" s="10">
        <v>4.6500000000000004</v>
      </c>
      <c r="BC104" s="10">
        <f t="shared" si="72"/>
        <v>6.2684246016000023</v>
      </c>
      <c r="BD104" s="9"/>
      <c r="BE104" s="24">
        <f t="shared" si="73"/>
        <v>1.28</v>
      </c>
      <c r="BF104" s="24">
        <f t="shared" si="74"/>
        <v>1.2319</v>
      </c>
      <c r="BG104" s="24">
        <f t="shared" si="75"/>
        <v>0</v>
      </c>
      <c r="BH104" s="24">
        <f t="shared" si="76"/>
        <v>0</v>
      </c>
      <c r="BI104" s="24">
        <f t="shared" si="77"/>
        <v>0.79779999999999995</v>
      </c>
      <c r="BJ104" s="24">
        <f t="shared" si="78"/>
        <v>0.28470000000000001</v>
      </c>
      <c r="BK104" s="24">
        <f t="shared" si="79"/>
        <v>0.73040000000000005</v>
      </c>
      <c r="BL104" s="24">
        <f t="shared" si="80"/>
        <v>5.0000000000000001E-3</v>
      </c>
      <c r="BM104" s="24">
        <f t="shared" si="81"/>
        <v>5.4000000000000003E-3</v>
      </c>
      <c r="BN104" s="24">
        <f t="shared" si="82"/>
        <v>0.17630000000000001</v>
      </c>
      <c r="BO104" s="24">
        <f t="shared" si="83"/>
        <v>0.35870000000000002</v>
      </c>
      <c r="BP104" s="24">
        <f t="shared" si="84"/>
        <v>0.25600000000000001</v>
      </c>
      <c r="BQ104" s="24">
        <f t="shared" si="85"/>
        <v>0</v>
      </c>
      <c r="BR104" s="24">
        <f t="shared" si="86"/>
        <v>0.14269999999999999</v>
      </c>
      <c r="BS104" s="24">
        <f t="shared" si="87"/>
        <v>0</v>
      </c>
      <c r="BT104" s="24">
        <f t="shared" si="88"/>
        <v>0.193</v>
      </c>
      <c r="BU104" s="24">
        <f t="shared" si="89"/>
        <v>0.49630000000000002</v>
      </c>
      <c r="BV104" s="24">
        <f t="shared" si="90"/>
        <v>1.3307</v>
      </c>
      <c r="BW104" s="24">
        <f t="shared" si="91"/>
        <v>3.4217</v>
      </c>
      <c r="BX104" s="24"/>
      <c r="BY104" s="24"/>
      <c r="BZ104" s="24"/>
      <c r="CA104" s="25">
        <f t="shared" si="92"/>
        <v>9.1868999999999996</v>
      </c>
      <c r="CB104" s="25">
        <f t="shared" si="93"/>
        <v>4.9673999999999987</v>
      </c>
      <c r="CC104" s="26">
        <f t="shared" si="94"/>
        <v>6.7926000000000002</v>
      </c>
      <c r="CD104" s="26">
        <f t="shared" si="95"/>
        <v>4.6640999999999986</v>
      </c>
      <c r="CE104" s="26">
        <f t="shared" si="96"/>
        <v>6.78</v>
      </c>
      <c r="CF104" s="26">
        <f t="shared" si="97"/>
        <v>4.6500000000000004</v>
      </c>
      <c r="CG104" s="26">
        <f t="shared" si="98"/>
        <v>6.2679999999999998</v>
      </c>
      <c r="CH104" s="13"/>
      <c r="CI104" s="13"/>
    </row>
    <row r="105" spans="2:87" x14ac:dyDescent="0.2">
      <c r="B105" s="11">
        <f t="shared" si="99"/>
        <v>101</v>
      </c>
      <c r="C105" s="3" t="s">
        <v>106</v>
      </c>
      <c r="D105" s="2" t="s">
        <v>118</v>
      </c>
      <c r="E105" s="10">
        <v>2.147754253948885</v>
      </c>
      <c r="F105" s="10">
        <v>0.48006013151650734</v>
      </c>
      <c r="G105" s="10"/>
      <c r="H105" s="10">
        <v>0</v>
      </c>
      <c r="I105" s="10">
        <v>0</v>
      </c>
      <c r="J105" s="10">
        <v>0</v>
      </c>
      <c r="K105" s="10">
        <v>0.75430974171242626</v>
      </c>
      <c r="L105" s="10">
        <v>3.7000000000000002E-3</v>
      </c>
      <c r="M105" s="10">
        <v>4.3E-3</v>
      </c>
      <c r="N105" s="10">
        <v>0.12529999999999999</v>
      </c>
      <c r="O105" s="10">
        <v>0.25587587282218155</v>
      </c>
      <c r="P105" s="10">
        <v>0.78039999999999998</v>
      </c>
      <c r="Q105" s="10">
        <v>3.9800000000000002E-2</v>
      </c>
      <c r="R105" s="10">
        <v>0.25140000000000001</v>
      </c>
      <c r="S105" s="10">
        <v>0</v>
      </c>
      <c r="T105" s="10">
        <v>0.1336</v>
      </c>
      <c r="U105" s="10"/>
      <c r="V105" s="10">
        <v>0</v>
      </c>
      <c r="W105" s="10"/>
      <c r="X105" s="10">
        <v>4.9765000000000006</v>
      </c>
      <c r="Y105" s="10">
        <v>6.688416000000001</v>
      </c>
      <c r="Z105" s="10">
        <v>6.69</v>
      </c>
      <c r="AA105" s="10">
        <v>6.69</v>
      </c>
      <c r="AB105" s="10">
        <f t="shared" si="52"/>
        <v>6.688416000000001</v>
      </c>
      <c r="AC105" s="10"/>
      <c r="AD105" s="10">
        <f t="shared" si="53"/>
        <v>2.8865817173073016</v>
      </c>
      <c r="AE105" s="10">
        <f t="shared" si="54"/>
        <v>0.64520081675818597</v>
      </c>
      <c r="AF105" s="10"/>
      <c r="AG105" s="10">
        <v>0</v>
      </c>
      <c r="AH105" s="10">
        <f t="shared" si="55"/>
        <v>0</v>
      </c>
      <c r="AI105" s="10">
        <f t="shared" si="56"/>
        <v>0</v>
      </c>
      <c r="AJ105" s="10">
        <f t="shared" si="57"/>
        <v>1.0137922928615009</v>
      </c>
      <c r="AK105" s="10">
        <f t="shared" si="58"/>
        <v>4.9728000000000012E-3</v>
      </c>
      <c r="AL105" s="10">
        <f t="shared" si="59"/>
        <v>5.7792000000000008E-3</v>
      </c>
      <c r="AM105" s="10">
        <f t="shared" si="60"/>
        <v>0.18043199999999998</v>
      </c>
      <c r="AN105" s="10">
        <f t="shared" si="61"/>
        <v>0.34389717307301204</v>
      </c>
      <c r="AO105" s="10">
        <f t="shared" si="62"/>
        <v>1.0488576000000001</v>
      </c>
      <c r="AP105" s="10">
        <f t="shared" si="63"/>
        <v>5.3491200000000003E-2</v>
      </c>
      <c r="AQ105" s="10">
        <f t="shared" si="64"/>
        <v>0.33788160000000006</v>
      </c>
      <c r="AR105" s="10">
        <v>0</v>
      </c>
      <c r="AS105" s="10">
        <f t="shared" si="65"/>
        <v>0.17955840000000001</v>
      </c>
      <c r="AT105" s="10">
        <f t="shared" si="66"/>
        <v>0.46171646976000003</v>
      </c>
      <c r="AU105" s="10">
        <f t="shared" si="67"/>
        <v>0</v>
      </c>
      <c r="AV105" s="10">
        <f t="shared" si="68"/>
        <v>0</v>
      </c>
      <c r="AW105" s="10">
        <f t="shared" si="69"/>
        <v>6.98260286976</v>
      </c>
      <c r="AX105" s="10">
        <f t="shared" si="70"/>
        <v>6.98260286976</v>
      </c>
      <c r="AY105" s="10">
        <v>6.688416000000001</v>
      </c>
      <c r="AZ105" s="10">
        <f t="shared" si="71"/>
        <v>-0.29418686975999897</v>
      </c>
      <c r="BA105" s="10">
        <v>6.69</v>
      </c>
      <c r="BB105" s="10">
        <v>6.69</v>
      </c>
      <c r="BC105" s="10">
        <f t="shared" si="72"/>
        <v>9.0053978112000017</v>
      </c>
      <c r="BD105" s="9"/>
      <c r="BE105" s="24">
        <f t="shared" si="73"/>
        <v>2.8866000000000001</v>
      </c>
      <c r="BF105" s="24">
        <f t="shared" si="74"/>
        <v>0.6452</v>
      </c>
      <c r="BG105" s="24">
        <f t="shared" si="75"/>
        <v>0</v>
      </c>
      <c r="BH105" s="24">
        <f t="shared" si="76"/>
        <v>0</v>
      </c>
      <c r="BI105" s="24">
        <f t="shared" si="77"/>
        <v>0</v>
      </c>
      <c r="BJ105" s="24">
        <f t="shared" si="78"/>
        <v>0</v>
      </c>
      <c r="BK105" s="24">
        <f t="shared" si="79"/>
        <v>1.0138</v>
      </c>
      <c r="BL105" s="24">
        <f t="shared" si="80"/>
        <v>5.0000000000000001E-3</v>
      </c>
      <c r="BM105" s="24">
        <f t="shared" si="81"/>
        <v>5.7999999999999996E-3</v>
      </c>
      <c r="BN105" s="24">
        <f t="shared" si="82"/>
        <v>0.1804</v>
      </c>
      <c r="BO105" s="24">
        <f t="shared" si="83"/>
        <v>0.34389999999999998</v>
      </c>
      <c r="BP105" s="24">
        <f t="shared" si="84"/>
        <v>1.0488999999999999</v>
      </c>
      <c r="BQ105" s="24">
        <f t="shared" si="85"/>
        <v>5.3499999999999999E-2</v>
      </c>
      <c r="BR105" s="24">
        <f t="shared" si="86"/>
        <v>0.33789999999999998</v>
      </c>
      <c r="BS105" s="24">
        <f t="shared" si="87"/>
        <v>0</v>
      </c>
      <c r="BT105" s="24">
        <f t="shared" si="88"/>
        <v>0.17960000000000001</v>
      </c>
      <c r="BU105" s="24">
        <f t="shared" si="89"/>
        <v>0.4617</v>
      </c>
      <c r="BV105" s="24">
        <f t="shared" si="90"/>
        <v>0</v>
      </c>
      <c r="BW105" s="24">
        <f t="shared" si="91"/>
        <v>0</v>
      </c>
      <c r="BX105" s="24"/>
      <c r="BY105" s="24"/>
      <c r="BZ105" s="24"/>
      <c r="CA105" s="25">
        <f t="shared" si="92"/>
        <v>6.9826999999999995</v>
      </c>
      <c r="CB105" s="25">
        <f t="shared" si="93"/>
        <v>6.9826999999999995</v>
      </c>
      <c r="CC105" s="26">
        <f t="shared" si="94"/>
        <v>6.7005999999999988</v>
      </c>
      <c r="CD105" s="26">
        <f t="shared" si="95"/>
        <v>6.7005999999999988</v>
      </c>
      <c r="CE105" s="26">
        <f t="shared" si="96"/>
        <v>6.69</v>
      </c>
      <c r="CF105" s="26">
        <f t="shared" si="97"/>
        <v>6.69</v>
      </c>
      <c r="CG105" s="26">
        <f t="shared" si="98"/>
        <v>9.0050000000000008</v>
      </c>
      <c r="CH105" s="13"/>
      <c r="CI105" s="13"/>
    </row>
    <row r="106" spans="2:87" x14ac:dyDescent="0.2">
      <c r="B106" s="11">
        <f t="shared" si="99"/>
        <v>102</v>
      </c>
      <c r="C106" s="3" t="s">
        <v>106</v>
      </c>
      <c r="D106" s="3" t="s">
        <v>119</v>
      </c>
      <c r="E106" s="10">
        <v>2.8084343644922662</v>
      </c>
      <c r="F106" s="10">
        <v>0.43439683927370548</v>
      </c>
      <c r="G106" s="10"/>
      <c r="H106" s="10">
        <v>0</v>
      </c>
      <c r="I106" s="10">
        <v>0</v>
      </c>
      <c r="J106" s="10">
        <v>0</v>
      </c>
      <c r="K106" s="10">
        <v>0.72708314279309572</v>
      </c>
      <c r="L106" s="10">
        <v>1.8E-3</v>
      </c>
      <c r="M106" s="10">
        <v>2.0999999999999999E-3</v>
      </c>
      <c r="N106" s="10">
        <v>0.13120000000000001</v>
      </c>
      <c r="O106" s="10">
        <v>0.26928565344093253</v>
      </c>
      <c r="P106" s="10">
        <v>0.1512</v>
      </c>
      <c r="Q106" s="10">
        <v>8.2100000000000006E-2</v>
      </c>
      <c r="R106" s="10">
        <v>0.34139999999999998</v>
      </c>
      <c r="S106" s="10">
        <v>0</v>
      </c>
      <c r="T106" s="10">
        <v>0.10970000000000001</v>
      </c>
      <c r="U106" s="10"/>
      <c r="V106" s="10">
        <v>0</v>
      </c>
      <c r="W106" s="10"/>
      <c r="X106" s="10">
        <v>5.0587</v>
      </c>
      <c r="Y106" s="10">
        <v>6.7988928</v>
      </c>
      <c r="Z106" s="10">
        <v>6.8</v>
      </c>
      <c r="AA106" s="10">
        <v>6.8</v>
      </c>
      <c r="AB106" s="10">
        <f t="shared" si="52"/>
        <v>6.7988928</v>
      </c>
      <c r="AC106" s="10"/>
      <c r="AD106" s="10">
        <f t="shared" si="53"/>
        <v>3.7745357858776063</v>
      </c>
      <c r="AE106" s="10">
        <f t="shared" si="54"/>
        <v>0.58382935198386021</v>
      </c>
      <c r="AF106" s="10"/>
      <c r="AG106" s="10">
        <v>0</v>
      </c>
      <c r="AH106" s="10">
        <f t="shared" si="55"/>
        <v>0</v>
      </c>
      <c r="AI106" s="10">
        <f t="shared" si="56"/>
        <v>0</v>
      </c>
      <c r="AJ106" s="10">
        <f t="shared" si="57"/>
        <v>0.97719974391392073</v>
      </c>
      <c r="AK106" s="10">
        <f t="shared" si="58"/>
        <v>2.4191999999999998E-3</v>
      </c>
      <c r="AL106" s="10">
        <f t="shared" si="59"/>
        <v>2.8223999999999996E-3</v>
      </c>
      <c r="AM106" s="10">
        <f t="shared" si="60"/>
        <v>0.18892799999999998</v>
      </c>
      <c r="AN106" s="10">
        <f t="shared" si="61"/>
        <v>0.36191991822461339</v>
      </c>
      <c r="AO106" s="10">
        <f t="shared" si="62"/>
        <v>0.20321280000000003</v>
      </c>
      <c r="AP106" s="10">
        <f t="shared" si="63"/>
        <v>0.11034240000000002</v>
      </c>
      <c r="AQ106" s="10">
        <f t="shared" si="64"/>
        <v>0.45884160000000002</v>
      </c>
      <c r="AR106" s="10">
        <v>0</v>
      </c>
      <c r="AS106" s="10">
        <f t="shared" si="65"/>
        <v>0.14743680000000001</v>
      </c>
      <c r="AT106" s="10">
        <f t="shared" si="66"/>
        <v>0.37911898752000006</v>
      </c>
      <c r="AU106" s="10">
        <f t="shared" si="67"/>
        <v>0</v>
      </c>
      <c r="AV106" s="10">
        <f t="shared" si="68"/>
        <v>0</v>
      </c>
      <c r="AW106" s="10">
        <f t="shared" si="69"/>
        <v>7.0431701875200012</v>
      </c>
      <c r="AX106" s="10">
        <f t="shared" si="70"/>
        <v>7.0431701875200012</v>
      </c>
      <c r="AY106" s="10">
        <v>6.7988928</v>
      </c>
      <c r="AZ106" s="10">
        <f t="shared" si="71"/>
        <v>-0.24427738752000128</v>
      </c>
      <c r="BA106" s="10">
        <v>6.8</v>
      </c>
      <c r="BB106" s="10">
        <v>6.8</v>
      </c>
      <c r="BC106" s="10">
        <f t="shared" si="72"/>
        <v>9.1546398720000024</v>
      </c>
      <c r="BD106" s="9"/>
      <c r="BE106" s="24">
        <f t="shared" si="73"/>
        <v>3.7745000000000002</v>
      </c>
      <c r="BF106" s="24">
        <f t="shared" si="74"/>
        <v>0.58379999999999999</v>
      </c>
      <c r="BG106" s="24">
        <f t="shared" si="75"/>
        <v>0</v>
      </c>
      <c r="BH106" s="24">
        <f t="shared" si="76"/>
        <v>0</v>
      </c>
      <c r="BI106" s="24">
        <f t="shared" si="77"/>
        <v>0</v>
      </c>
      <c r="BJ106" s="24">
        <f t="shared" si="78"/>
        <v>0</v>
      </c>
      <c r="BK106" s="24">
        <f t="shared" si="79"/>
        <v>0.97719999999999996</v>
      </c>
      <c r="BL106" s="24">
        <f t="shared" si="80"/>
        <v>2.3999999999999998E-3</v>
      </c>
      <c r="BM106" s="24">
        <f t="shared" si="81"/>
        <v>2.8E-3</v>
      </c>
      <c r="BN106" s="24">
        <f t="shared" si="82"/>
        <v>0.18890000000000001</v>
      </c>
      <c r="BO106" s="24">
        <f t="shared" si="83"/>
        <v>0.3619</v>
      </c>
      <c r="BP106" s="24">
        <f t="shared" si="84"/>
        <v>0.20319999999999999</v>
      </c>
      <c r="BQ106" s="24">
        <f t="shared" si="85"/>
        <v>0.1103</v>
      </c>
      <c r="BR106" s="24">
        <f t="shared" si="86"/>
        <v>0.45879999999999999</v>
      </c>
      <c r="BS106" s="24">
        <f t="shared" si="87"/>
        <v>0</v>
      </c>
      <c r="BT106" s="24">
        <f t="shared" si="88"/>
        <v>0.1474</v>
      </c>
      <c r="BU106" s="24">
        <f t="shared" si="89"/>
        <v>0.37909999999999999</v>
      </c>
      <c r="BV106" s="24">
        <f t="shared" si="90"/>
        <v>0</v>
      </c>
      <c r="BW106" s="24">
        <f t="shared" si="91"/>
        <v>0</v>
      </c>
      <c r="BX106" s="24"/>
      <c r="BY106" s="24"/>
      <c r="BZ106" s="24"/>
      <c r="CA106" s="25">
        <f t="shared" si="92"/>
        <v>7.0428999999999995</v>
      </c>
      <c r="CB106" s="25">
        <f t="shared" si="93"/>
        <v>7.0428999999999995</v>
      </c>
      <c r="CC106" s="26">
        <f t="shared" si="94"/>
        <v>6.8111999999999995</v>
      </c>
      <c r="CD106" s="26">
        <f t="shared" si="95"/>
        <v>6.8111999999999995</v>
      </c>
      <c r="CE106" s="26">
        <f t="shared" si="96"/>
        <v>6.8</v>
      </c>
      <c r="CF106" s="26">
        <f t="shared" si="97"/>
        <v>6.8</v>
      </c>
      <c r="CG106" s="26">
        <f t="shared" si="98"/>
        <v>9.1549999999999994</v>
      </c>
      <c r="CH106" s="13"/>
      <c r="CI106" s="13"/>
    </row>
    <row r="107" spans="2:87" x14ac:dyDescent="0.2">
      <c r="B107" s="11">
        <f t="shared" si="99"/>
        <v>103</v>
      </c>
      <c r="C107" s="3" t="s">
        <v>106</v>
      </c>
      <c r="D107" s="3" t="s">
        <v>120</v>
      </c>
      <c r="E107" s="10">
        <v>2.8880192166807555</v>
      </c>
      <c r="F107" s="10">
        <v>0.45164057480980557</v>
      </c>
      <c r="G107" s="10"/>
      <c r="H107" s="10">
        <v>0</v>
      </c>
      <c r="I107" s="10">
        <v>0</v>
      </c>
      <c r="J107" s="10">
        <v>0</v>
      </c>
      <c r="K107" s="10">
        <v>0.7506467737390814</v>
      </c>
      <c r="L107" s="10">
        <v>3.8E-3</v>
      </c>
      <c r="M107" s="10">
        <v>4.4000000000000003E-3</v>
      </c>
      <c r="N107" s="10">
        <v>0.12939999999999999</v>
      </c>
      <c r="O107" s="10">
        <v>0.26769343477035784</v>
      </c>
      <c r="P107" s="10">
        <v>0.12970000000000001</v>
      </c>
      <c r="Q107" s="10">
        <v>9.0999999999999998E-2</v>
      </c>
      <c r="R107" s="10">
        <v>0.33960000000000001</v>
      </c>
      <c r="S107" s="10">
        <v>0</v>
      </c>
      <c r="T107" s="10">
        <v>5.8999999999999997E-2</v>
      </c>
      <c r="U107" s="10"/>
      <c r="V107" s="10">
        <v>0</v>
      </c>
      <c r="W107" s="10"/>
      <c r="X107" s="10">
        <v>5.1149000000000013</v>
      </c>
      <c r="Y107" s="10">
        <v>6.8744256000000021</v>
      </c>
      <c r="Z107" s="10">
        <v>6.87</v>
      </c>
      <c r="AA107" s="10">
        <v>6.87</v>
      </c>
      <c r="AB107" s="10">
        <f t="shared" si="52"/>
        <v>6.8744256000000021</v>
      </c>
      <c r="AC107" s="10"/>
      <c r="AD107" s="10">
        <f t="shared" si="53"/>
        <v>3.8814978272189355</v>
      </c>
      <c r="AE107" s="10">
        <f t="shared" si="54"/>
        <v>0.60700493254437871</v>
      </c>
      <c r="AF107" s="10"/>
      <c r="AG107" s="10">
        <v>0</v>
      </c>
      <c r="AH107" s="10">
        <f t="shared" si="55"/>
        <v>0</v>
      </c>
      <c r="AI107" s="10">
        <f t="shared" si="56"/>
        <v>0</v>
      </c>
      <c r="AJ107" s="10">
        <f t="shared" si="57"/>
        <v>1.0088692639053254</v>
      </c>
      <c r="AK107" s="10">
        <f t="shared" si="58"/>
        <v>5.1072000000000001E-3</v>
      </c>
      <c r="AL107" s="10">
        <f t="shared" si="59"/>
        <v>5.9136000000000006E-3</v>
      </c>
      <c r="AM107" s="10">
        <f t="shared" si="60"/>
        <v>0.18633599999999997</v>
      </c>
      <c r="AN107" s="10">
        <f t="shared" si="61"/>
        <v>0.35977997633136094</v>
      </c>
      <c r="AO107" s="10">
        <f t="shared" si="62"/>
        <v>0.17431680000000002</v>
      </c>
      <c r="AP107" s="10">
        <f t="shared" si="63"/>
        <v>0.12230400000000001</v>
      </c>
      <c r="AQ107" s="10">
        <f t="shared" si="64"/>
        <v>0.45642240000000001</v>
      </c>
      <c r="AR107" s="10">
        <v>0</v>
      </c>
      <c r="AS107" s="10">
        <f t="shared" si="65"/>
        <v>7.9295999999999991E-2</v>
      </c>
      <c r="AT107" s="10">
        <f t="shared" si="66"/>
        <v>0.20390173439999998</v>
      </c>
      <c r="AU107" s="10">
        <f t="shared" si="67"/>
        <v>0</v>
      </c>
      <c r="AV107" s="10">
        <f t="shared" si="68"/>
        <v>0</v>
      </c>
      <c r="AW107" s="10">
        <f t="shared" si="69"/>
        <v>7.0114537343999999</v>
      </c>
      <c r="AX107" s="10">
        <f t="shared" si="70"/>
        <v>7.0114537343999999</v>
      </c>
      <c r="AY107" s="10">
        <v>6.8744256000000021</v>
      </c>
      <c r="AZ107" s="10">
        <f t="shared" si="71"/>
        <v>-0.13702813439999773</v>
      </c>
      <c r="BA107" s="10">
        <v>6.87</v>
      </c>
      <c r="BB107" s="10">
        <v>6.87</v>
      </c>
      <c r="BC107" s="10">
        <f t="shared" si="72"/>
        <v>9.2559237120000013</v>
      </c>
      <c r="BD107" s="9"/>
      <c r="BE107" s="24">
        <f t="shared" si="73"/>
        <v>3.8815</v>
      </c>
      <c r="BF107" s="24">
        <f t="shared" si="74"/>
        <v>0.60699999999999998</v>
      </c>
      <c r="BG107" s="24">
        <f t="shared" si="75"/>
        <v>0</v>
      </c>
      <c r="BH107" s="24">
        <f t="shared" si="76"/>
        <v>0</v>
      </c>
      <c r="BI107" s="24">
        <f t="shared" si="77"/>
        <v>0</v>
      </c>
      <c r="BJ107" s="24">
        <f t="shared" si="78"/>
        <v>0</v>
      </c>
      <c r="BK107" s="24">
        <f t="shared" si="79"/>
        <v>1.0088999999999999</v>
      </c>
      <c r="BL107" s="24">
        <f t="shared" si="80"/>
        <v>5.1000000000000004E-3</v>
      </c>
      <c r="BM107" s="24">
        <f t="shared" si="81"/>
        <v>5.8999999999999999E-3</v>
      </c>
      <c r="BN107" s="24">
        <f t="shared" si="82"/>
        <v>0.18629999999999999</v>
      </c>
      <c r="BO107" s="24">
        <f t="shared" si="83"/>
        <v>0.35980000000000001</v>
      </c>
      <c r="BP107" s="24">
        <f t="shared" si="84"/>
        <v>0.17430000000000001</v>
      </c>
      <c r="BQ107" s="24">
        <f t="shared" si="85"/>
        <v>0.12230000000000001</v>
      </c>
      <c r="BR107" s="24">
        <f t="shared" si="86"/>
        <v>0.45639999999999997</v>
      </c>
      <c r="BS107" s="24">
        <f t="shared" si="87"/>
        <v>0</v>
      </c>
      <c r="BT107" s="24">
        <f t="shared" si="88"/>
        <v>7.9299999999999995E-2</v>
      </c>
      <c r="BU107" s="24">
        <f t="shared" si="89"/>
        <v>0.2039</v>
      </c>
      <c r="BV107" s="24">
        <f t="shared" si="90"/>
        <v>0</v>
      </c>
      <c r="BW107" s="24">
        <f t="shared" si="91"/>
        <v>0</v>
      </c>
      <c r="BX107" s="24"/>
      <c r="BY107" s="24"/>
      <c r="BZ107" s="24"/>
      <c r="CA107" s="25">
        <f t="shared" si="92"/>
        <v>7.0113999999999992</v>
      </c>
      <c r="CB107" s="25">
        <f t="shared" si="93"/>
        <v>7.0113999999999992</v>
      </c>
      <c r="CC107" s="26">
        <f t="shared" si="94"/>
        <v>6.8867999999999991</v>
      </c>
      <c r="CD107" s="26">
        <f t="shared" si="95"/>
        <v>6.8867999999999991</v>
      </c>
      <c r="CE107" s="26">
        <f t="shared" si="96"/>
        <v>6.87</v>
      </c>
      <c r="CF107" s="26">
        <f t="shared" si="97"/>
        <v>6.87</v>
      </c>
      <c r="CG107" s="26">
        <f t="shared" si="98"/>
        <v>9.2560000000000002</v>
      </c>
      <c r="CH107" s="13"/>
      <c r="CI107" s="13"/>
    </row>
    <row r="108" spans="2:87" x14ac:dyDescent="0.2">
      <c r="B108" s="11">
        <f t="shared" si="99"/>
        <v>104</v>
      </c>
      <c r="C108" s="3" t="s">
        <v>106</v>
      </c>
      <c r="D108" s="3" t="s">
        <v>121</v>
      </c>
      <c r="E108" s="10">
        <v>2.493318642231372</v>
      </c>
      <c r="F108" s="10">
        <v>0.45053177413862489</v>
      </c>
      <c r="G108" s="10"/>
      <c r="H108" s="10">
        <v>0</v>
      </c>
      <c r="I108" s="10">
        <v>0</v>
      </c>
      <c r="J108" s="10">
        <v>0</v>
      </c>
      <c r="K108" s="10">
        <v>0.75043653530631826</v>
      </c>
      <c r="L108" s="10">
        <v>1.8E-3</v>
      </c>
      <c r="M108" s="10">
        <v>2.0999999999999999E-3</v>
      </c>
      <c r="N108" s="10">
        <v>0.12959999999999999</v>
      </c>
      <c r="O108" s="10">
        <v>0.26801304832368511</v>
      </c>
      <c r="P108" s="10">
        <v>0.39729999999999999</v>
      </c>
      <c r="Q108" s="10">
        <v>6.88E-2</v>
      </c>
      <c r="R108" s="10">
        <v>0.29330000000000001</v>
      </c>
      <c r="S108" s="10">
        <v>0</v>
      </c>
      <c r="T108" s="10">
        <v>0.18459999999999999</v>
      </c>
      <c r="U108" s="10"/>
      <c r="V108" s="10">
        <v>0</v>
      </c>
      <c r="W108" s="10"/>
      <c r="X108" s="10">
        <v>5.0398000000000005</v>
      </c>
      <c r="Y108" s="10">
        <v>6.7734912000000005</v>
      </c>
      <c r="Z108" s="10">
        <v>6.77</v>
      </c>
      <c r="AA108" s="10">
        <v>6.77</v>
      </c>
      <c r="AB108" s="10">
        <f t="shared" si="52"/>
        <v>6.7734912000000005</v>
      </c>
      <c r="AC108" s="10"/>
      <c r="AD108" s="10">
        <f t="shared" si="53"/>
        <v>3.3510202551589643</v>
      </c>
      <c r="AE108" s="10">
        <f t="shared" si="54"/>
        <v>0.60551470444231192</v>
      </c>
      <c r="AF108" s="10"/>
      <c r="AG108" s="10">
        <v>0</v>
      </c>
      <c r="AH108" s="10">
        <f t="shared" si="55"/>
        <v>0</v>
      </c>
      <c r="AI108" s="10">
        <f t="shared" si="56"/>
        <v>0</v>
      </c>
      <c r="AJ108" s="10">
        <f t="shared" si="57"/>
        <v>1.0085867034516918</v>
      </c>
      <c r="AK108" s="10">
        <f t="shared" si="58"/>
        <v>2.4191999999999998E-3</v>
      </c>
      <c r="AL108" s="10">
        <f t="shared" si="59"/>
        <v>2.8223999999999996E-3</v>
      </c>
      <c r="AM108" s="10">
        <f t="shared" si="60"/>
        <v>0.18662399999999998</v>
      </c>
      <c r="AN108" s="10">
        <f t="shared" si="61"/>
        <v>0.36020953694703278</v>
      </c>
      <c r="AO108" s="10">
        <f t="shared" si="62"/>
        <v>0.53397119999999998</v>
      </c>
      <c r="AP108" s="10">
        <f t="shared" si="63"/>
        <v>9.2467200000000013E-2</v>
      </c>
      <c r="AQ108" s="10">
        <f t="shared" si="64"/>
        <v>0.39419520000000002</v>
      </c>
      <c r="AR108" s="10">
        <v>0</v>
      </c>
      <c r="AS108" s="10">
        <f t="shared" si="65"/>
        <v>0.24810239999999997</v>
      </c>
      <c r="AT108" s="10">
        <f t="shared" si="66"/>
        <v>0.63797051135999994</v>
      </c>
      <c r="AU108" s="10">
        <f t="shared" si="67"/>
        <v>0</v>
      </c>
      <c r="AV108" s="10">
        <f t="shared" si="68"/>
        <v>0</v>
      </c>
      <c r="AW108" s="10">
        <f t="shared" si="69"/>
        <v>7.1758009113600014</v>
      </c>
      <c r="AX108" s="10">
        <f t="shared" si="70"/>
        <v>7.1758009113600014</v>
      </c>
      <c r="AY108" s="10">
        <v>6.7734912000000005</v>
      </c>
      <c r="AZ108" s="10">
        <f t="shared" si="71"/>
        <v>-0.40230971136000093</v>
      </c>
      <c r="BA108" s="10">
        <v>6.77</v>
      </c>
      <c r="BB108" s="10">
        <v>6.77</v>
      </c>
      <c r="BC108" s="10">
        <f t="shared" si="72"/>
        <v>9.1202936832000017</v>
      </c>
      <c r="BD108" s="9"/>
      <c r="BE108" s="24">
        <f t="shared" si="73"/>
        <v>3.351</v>
      </c>
      <c r="BF108" s="24">
        <f t="shared" si="74"/>
        <v>0.60550000000000004</v>
      </c>
      <c r="BG108" s="24">
        <f t="shared" si="75"/>
        <v>0</v>
      </c>
      <c r="BH108" s="24">
        <f t="shared" si="76"/>
        <v>0</v>
      </c>
      <c r="BI108" s="24">
        <f t="shared" si="77"/>
        <v>0</v>
      </c>
      <c r="BJ108" s="24">
        <f t="shared" si="78"/>
        <v>0</v>
      </c>
      <c r="BK108" s="24">
        <f t="shared" si="79"/>
        <v>1.0085999999999999</v>
      </c>
      <c r="BL108" s="24">
        <f t="shared" si="80"/>
        <v>2.3999999999999998E-3</v>
      </c>
      <c r="BM108" s="24">
        <f t="shared" si="81"/>
        <v>2.8E-3</v>
      </c>
      <c r="BN108" s="24">
        <f t="shared" si="82"/>
        <v>0.18659999999999999</v>
      </c>
      <c r="BO108" s="24">
        <f t="shared" si="83"/>
        <v>0.36020000000000002</v>
      </c>
      <c r="BP108" s="24">
        <f t="shared" si="84"/>
        <v>0.53400000000000003</v>
      </c>
      <c r="BQ108" s="24">
        <f t="shared" si="85"/>
        <v>9.2499999999999999E-2</v>
      </c>
      <c r="BR108" s="24">
        <f t="shared" si="86"/>
        <v>0.39419999999999999</v>
      </c>
      <c r="BS108" s="24">
        <f t="shared" si="87"/>
        <v>0</v>
      </c>
      <c r="BT108" s="24">
        <f t="shared" si="88"/>
        <v>0.24809999999999999</v>
      </c>
      <c r="BU108" s="24">
        <f t="shared" si="89"/>
        <v>0.63800000000000001</v>
      </c>
      <c r="BV108" s="24">
        <f t="shared" si="90"/>
        <v>0</v>
      </c>
      <c r="BW108" s="24">
        <f t="shared" si="91"/>
        <v>0</v>
      </c>
      <c r="BX108" s="24"/>
      <c r="BY108" s="24"/>
      <c r="BZ108" s="24"/>
      <c r="CA108" s="25">
        <f t="shared" si="92"/>
        <v>7.1757999999999988</v>
      </c>
      <c r="CB108" s="25">
        <f t="shared" si="93"/>
        <v>7.1757999999999988</v>
      </c>
      <c r="CC108" s="26">
        <f t="shared" si="94"/>
        <v>6.7858999999999989</v>
      </c>
      <c r="CD108" s="26">
        <f t="shared" si="95"/>
        <v>6.7858999999999989</v>
      </c>
      <c r="CE108" s="26">
        <f t="shared" si="96"/>
        <v>6.77</v>
      </c>
      <c r="CF108" s="26">
        <f t="shared" si="97"/>
        <v>6.77</v>
      </c>
      <c r="CG108" s="26">
        <f t="shared" si="98"/>
        <v>9.1199999999999992</v>
      </c>
      <c r="CH108" s="13"/>
      <c r="CI108" s="13"/>
    </row>
    <row r="109" spans="2:87" x14ac:dyDescent="0.2">
      <c r="B109" s="11">
        <f t="shared" si="99"/>
        <v>105</v>
      </c>
      <c r="C109" s="3" t="s">
        <v>106</v>
      </c>
      <c r="D109" s="3" t="s">
        <v>122</v>
      </c>
      <c r="E109" s="10">
        <v>2.0047930666093068</v>
      </c>
      <c r="F109" s="10">
        <v>0.49555257044525708</v>
      </c>
      <c r="G109" s="10"/>
      <c r="H109" s="10">
        <v>0</v>
      </c>
      <c r="I109" s="10">
        <v>0</v>
      </c>
      <c r="J109" s="10">
        <v>0</v>
      </c>
      <c r="K109" s="10">
        <v>0.77580746755574681</v>
      </c>
      <c r="L109" s="10">
        <v>1.9E-3</v>
      </c>
      <c r="M109" s="10">
        <v>2.2000000000000001E-3</v>
      </c>
      <c r="N109" s="10">
        <v>0.12720000000000001</v>
      </c>
      <c r="O109" s="10">
        <v>0.26274689538968954</v>
      </c>
      <c r="P109" s="10">
        <v>0.59009999999999996</v>
      </c>
      <c r="Q109" s="10">
        <v>6.3799999999999996E-2</v>
      </c>
      <c r="R109" s="10">
        <v>0.2281</v>
      </c>
      <c r="S109" s="10">
        <v>0</v>
      </c>
      <c r="T109" s="10">
        <v>0.2034</v>
      </c>
      <c r="U109" s="10"/>
      <c r="V109" s="10">
        <v>0</v>
      </c>
      <c r="W109" s="10"/>
      <c r="X109" s="10">
        <v>4.7556000000000012</v>
      </c>
      <c r="Y109" s="10">
        <v>6.3915264000000027</v>
      </c>
      <c r="Z109" s="10">
        <v>6.39</v>
      </c>
      <c r="AA109" s="10">
        <v>6.39</v>
      </c>
      <c r="AB109" s="10">
        <f t="shared" si="52"/>
        <v>6.3915264000000027</v>
      </c>
      <c r="AC109" s="10"/>
      <c r="AD109" s="10">
        <f t="shared" si="53"/>
        <v>2.6944418815229083</v>
      </c>
      <c r="AE109" s="10">
        <f t="shared" si="54"/>
        <v>0.66602265467842547</v>
      </c>
      <c r="AF109" s="10"/>
      <c r="AG109" s="10">
        <v>0</v>
      </c>
      <c r="AH109" s="10">
        <f t="shared" si="55"/>
        <v>0</v>
      </c>
      <c r="AI109" s="10">
        <f t="shared" si="56"/>
        <v>0</v>
      </c>
      <c r="AJ109" s="10">
        <f t="shared" si="57"/>
        <v>1.0426852363949237</v>
      </c>
      <c r="AK109" s="10">
        <f t="shared" si="58"/>
        <v>2.5536000000000001E-3</v>
      </c>
      <c r="AL109" s="10">
        <f t="shared" si="59"/>
        <v>2.9568000000000003E-3</v>
      </c>
      <c r="AM109" s="10">
        <f t="shared" si="60"/>
        <v>0.183168</v>
      </c>
      <c r="AN109" s="10">
        <f t="shared" si="61"/>
        <v>0.35313182740374277</v>
      </c>
      <c r="AO109" s="10">
        <f t="shared" si="62"/>
        <v>0.79309440000000009</v>
      </c>
      <c r="AP109" s="10">
        <f t="shared" si="63"/>
        <v>8.574720000000001E-2</v>
      </c>
      <c r="AQ109" s="10">
        <f t="shared" si="64"/>
        <v>0.30656640000000002</v>
      </c>
      <c r="AR109" s="10">
        <v>0</v>
      </c>
      <c r="AS109" s="10">
        <f t="shared" si="65"/>
        <v>0.27336959999999999</v>
      </c>
      <c r="AT109" s="10">
        <f t="shared" si="66"/>
        <v>0.70294258943999999</v>
      </c>
      <c r="AU109" s="10">
        <f t="shared" si="67"/>
        <v>0</v>
      </c>
      <c r="AV109" s="10">
        <f t="shared" si="68"/>
        <v>0</v>
      </c>
      <c r="AW109" s="10">
        <f t="shared" si="69"/>
        <v>6.8333105894400017</v>
      </c>
      <c r="AX109" s="10">
        <f t="shared" si="70"/>
        <v>6.8333105894400017</v>
      </c>
      <c r="AY109" s="10">
        <v>6.3915264000000027</v>
      </c>
      <c r="AZ109" s="10">
        <f t="shared" si="71"/>
        <v>-0.44178418943999898</v>
      </c>
      <c r="BA109" s="10">
        <v>6.39</v>
      </c>
      <c r="BB109" s="10">
        <v>6.39</v>
      </c>
      <c r="BC109" s="10">
        <f t="shared" si="72"/>
        <v>8.6066233344000018</v>
      </c>
      <c r="BD109" s="9"/>
      <c r="BE109" s="24">
        <f t="shared" si="73"/>
        <v>2.6943999999999999</v>
      </c>
      <c r="BF109" s="24">
        <f t="shared" si="74"/>
        <v>0.66600000000000004</v>
      </c>
      <c r="BG109" s="24">
        <f t="shared" si="75"/>
        <v>0</v>
      </c>
      <c r="BH109" s="24">
        <f t="shared" si="76"/>
        <v>0</v>
      </c>
      <c r="BI109" s="24">
        <f t="shared" si="77"/>
        <v>0</v>
      </c>
      <c r="BJ109" s="24">
        <f t="shared" si="78"/>
        <v>0</v>
      </c>
      <c r="BK109" s="24">
        <f t="shared" si="79"/>
        <v>1.0427</v>
      </c>
      <c r="BL109" s="24">
        <f t="shared" si="80"/>
        <v>2.5999999999999999E-3</v>
      </c>
      <c r="BM109" s="24">
        <f t="shared" si="81"/>
        <v>3.0000000000000001E-3</v>
      </c>
      <c r="BN109" s="24">
        <f t="shared" si="82"/>
        <v>0.1832</v>
      </c>
      <c r="BO109" s="24">
        <f t="shared" si="83"/>
        <v>0.35310000000000002</v>
      </c>
      <c r="BP109" s="24">
        <f t="shared" si="84"/>
        <v>0.79310000000000003</v>
      </c>
      <c r="BQ109" s="24">
        <f t="shared" si="85"/>
        <v>8.5699999999999998E-2</v>
      </c>
      <c r="BR109" s="24">
        <f t="shared" si="86"/>
        <v>0.30659999999999998</v>
      </c>
      <c r="BS109" s="24">
        <f t="shared" si="87"/>
        <v>0</v>
      </c>
      <c r="BT109" s="24">
        <f t="shared" si="88"/>
        <v>0.27339999999999998</v>
      </c>
      <c r="BU109" s="24">
        <f t="shared" si="89"/>
        <v>0.70289999999999997</v>
      </c>
      <c r="BV109" s="24">
        <f t="shared" si="90"/>
        <v>0</v>
      </c>
      <c r="BW109" s="24">
        <f t="shared" si="91"/>
        <v>0</v>
      </c>
      <c r="BX109" s="24"/>
      <c r="BY109" s="24"/>
      <c r="BZ109" s="24"/>
      <c r="CA109" s="25">
        <f t="shared" si="92"/>
        <v>6.8333000000000013</v>
      </c>
      <c r="CB109" s="25">
        <f t="shared" si="93"/>
        <v>6.8333000000000013</v>
      </c>
      <c r="CC109" s="26">
        <f t="shared" si="94"/>
        <v>6.4038000000000013</v>
      </c>
      <c r="CD109" s="26">
        <f t="shared" si="95"/>
        <v>6.4038000000000013</v>
      </c>
      <c r="CE109" s="26">
        <f t="shared" si="96"/>
        <v>6.39</v>
      </c>
      <c r="CF109" s="26">
        <f t="shared" si="97"/>
        <v>6.39</v>
      </c>
      <c r="CG109" s="26">
        <f t="shared" si="98"/>
        <v>8.6069999999999993</v>
      </c>
      <c r="CH109" s="13"/>
      <c r="CI109" s="13"/>
    </row>
    <row r="110" spans="2:87" x14ac:dyDescent="0.2">
      <c r="B110" s="11">
        <f t="shared" si="99"/>
        <v>106</v>
      </c>
      <c r="C110" s="3" t="s">
        <v>106</v>
      </c>
      <c r="D110" s="3" t="s">
        <v>123</v>
      </c>
      <c r="E110" s="10">
        <v>2.2832406584521845</v>
      </c>
      <c r="F110" s="10">
        <v>0.44409115487856149</v>
      </c>
      <c r="G110" s="10"/>
      <c r="H110" s="10">
        <v>0</v>
      </c>
      <c r="I110" s="10">
        <v>0</v>
      </c>
      <c r="J110" s="10">
        <v>0</v>
      </c>
      <c r="K110" s="10">
        <v>0.74023257333203973</v>
      </c>
      <c r="L110" s="10">
        <v>1.8E-3</v>
      </c>
      <c r="M110" s="10">
        <v>2.0999999999999999E-3</v>
      </c>
      <c r="N110" s="10">
        <v>0.13009999999999999</v>
      </c>
      <c r="O110" s="10">
        <v>0.27303561333721421</v>
      </c>
      <c r="P110" s="10">
        <v>0.50590000000000002</v>
      </c>
      <c r="Q110" s="10">
        <v>7.8799999999999995E-2</v>
      </c>
      <c r="R110" s="10">
        <v>0.27239999999999998</v>
      </c>
      <c r="S110" s="10">
        <v>0</v>
      </c>
      <c r="T110" s="10">
        <v>0.16650000000000001</v>
      </c>
      <c r="U110" s="10"/>
      <c r="V110" s="10">
        <v>0</v>
      </c>
      <c r="W110" s="10"/>
      <c r="X110" s="10">
        <v>4.8982000000000001</v>
      </c>
      <c r="Y110" s="10">
        <v>6.5831808000000009</v>
      </c>
      <c r="Z110" s="10">
        <v>6.58</v>
      </c>
      <c r="AA110" s="10">
        <v>6.58</v>
      </c>
      <c r="AB110" s="10">
        <f t="shared" si="52"/>
        <v>6.5831808000000009</v>
      </c>
      <c r="AC110" s="10"/>
      <c r="AD110" s="10">
        <f t="shared" si="53"/>
        <v>3.068675444959736</v>
      </c>
      <c r="AE110" s="10">
        <f t="shared" si="54"/>
        <v>0.59685851215678665</v>
      </c>
      <c r="AF110" s="10"/>
      <c r="AG110" s="10">
        <v>0</v>
      </c>
      <c r="AH110" s="10">
        <f t="shared" si="55"/>
        <v>0</v>
      </c>
      <c r="AI110" s="10">
        <f t="shared" si="56"/>
        <v>0</v>
      </c>
      <c r="AJ110" s="10">
        <f t="shared" si="57"/>
        <v>0.99487257855826139</v>
      </c>
      <c r="AK110" s="10">
        <f t="shared" si="58"/>
        <v>2.4191999999999998E-3</v>
      </c>
      <c r="AL110" s="10">
        <f t="shared" si="59"/>
        <v>2.8223999999999996E-3</v>
      </c>
      <c r="AM110" s="10">
        <f t="shared" si="60"/>
        <v>0.18734399999999998</v>
      </c>
      <c r="AN110" s="10">
        <f t="shared" si="61"/>
        <v>0.36695986432521593</v>
      </c>
      <c r="AO110" s="10">
        <f t="shared" si="62"/>
        <v>0.67992960000000013</v>
      </c>
      <c r="AP110" s="10">
        <f t="shared" si="63"/>
        <v>0.10590719999999999</v>
      </c>
      <c r="AQ110" s="10">
        <f t="shared" si="64"/>
        <v>0.36610560000000003</v>
      </c>
      <c r="AR110" s="10">
        <v>0</v>
      </c>
      <c r="AS110" s="10">
        <f t="shared" si="65"/>
        <v>0.22377600000000003</v>
      </c>
      <c r="AT110" s="10">
        <f t="shared" si="66"/>
        <v>0.57541760640000006</v>
      </c>
      <c r="AU110" s="10">
        <f t="shared" si="67"/>
        <v>0</v>
      </c>
      <c r="AV110" s="10">
        <f t="shared" si="68"/>
        <v>0</v>
      </c>
      <c r="AW110" s="10">
        <f t="shared" si="69"/>
        <v>6.9473120064000025</v>
      </c>
      <c r="AX110" s="10">
        <f t="shared" si="70"/>
        <v>6.9473120064000025</v>
      </c>
      <c r="AY110" s="10">
        <v>6.5831808000000009</v>
      </c>
      <c r="AZ110" s="10">
        <f t="shared" si="71"/>
        <v>-0.36413120640000152</v>
      </c>
      <c r="BA110" s="10">
        <v>6.58</v>
      </c>
      <c r="BB110" s="10">
        <v>6.58</v>
      </c>
      <c r="BC110" s="10">
        <f t="shared" si="72"/>
        <v>8.8645810176000026</v>
      </c>
      <c r="BD110" s="9"/>
      <c r="BE110" s="24">
        <f t="shared" si="73"/>
        <v>3.0687000000000002</v>
      </c>
      <c r="BF110" s="24">
        <f t="shared" si="74"/>
        <v>0.59689999999999999</v>
      </c>
      <c r="BG110" s="24">
        <f t="shared" si="75"/>
        <v>0</v>
      </c>
      <c r="BH110" s="24">
        <f t="shared" si="76"/>
        <v>0</v>
      </c>
      <c r="BI110" s="24">
        <f t="shared" si="77"/>
        <v>0</v>
      </c>
      <c r="BJ110" s="24">
        <f t="shared" si="78"/>
        <v>0</v>
      </c>
      <c r="BK110" s="24">
        <f t="shared" si="79"/>
        <v>0.99490000000000001</v>
      </c>
      <c r="BL110" s="24">
        <f t="shared" si="80"/>
        <v>2.3999999999999998E-3</v>
      </c>
      <c r="BM110" s="24">
        <f t="shared" si="81"/>
        <v>2.8E-3</v>
      </c>
      <c r="BN110" s="24">
        <f t="shared" si="82"/>
        <v>0.18729999999999999</v>
      </c>
      <c r="BO110" s="24">
        <f t="shared" si="83"/>
        <v>0.36699999999999999</v>
      </c>
      <c r="BP110" s="24">
        <f t="shared" si="84"/>
        <v>0.67989999999999995</v>
      </c>
      <c r="BQ110" s="24">
        <f t="shared" si="85"/>
        <v>0.10589999999999999</v>
      </c>
      <c r="BR110" s="24">
        <f t="shared" si="86"/>
        <v>0.36609999999999998</v>
      </c>
      <c r="BS110" s="24">
        <f t="shared" si="87"/>
        <v>0</v>
      </c>
      <c r="BT110" s="24">
        <f t="shared" si="88"/>
        <v>0.2238</v>
      </c>
      <c r="BU110" s="24">
        <f t="shared" si="89"/>
        <v>0.57540000000000002</v>
      </c>
      <c r="BV110" s="24">
        <f t="shared" si="90"/>
        <v>0</v>
      </c>
      <c r="BW110" s="24">
        <f t="shared" si="91"/>
        <v>0</v>
      </c>
      <c r="BX110" s="24"/>
      <c r="BY110" s="24"/>
      <c r="BZ110" s="24"/>
      <c r="CA110" s="25">
        <f t="shared" si="92"/>
        <v>6.9473000000000003</v>
      </c>
      <c r="CB110" s="25">
        <f t="shared" si="93"/>
        <v>6.9473000000000003</v>
      </c>
      <c r="CC110" s="26">
        <f t="shared" si="94"/>
        <v>6.5956999999999999</v>
      </c>
      <c r="CD110" s="26">
        <f t="shared" si="95"/>
        <v>6.5956999999999999</v>
      </c>
      <c r="CE110" s="26">
        <f t="shared" si="96"/>
        <v>6.58</v>
      </c>
      <c r="CF110" s="26">
        <f t="shared" si="97"/>
        <v>6.58</v>
      </c>
      <c r="CG110" s="26">
        <f t="shared" si="98"/>
        <v>8.8650000000000002</v>
      </c>
      <c r="CH110" s="13"/>
      <c r="CI110" s="13"/>
    </row>
    <row r="111" spans="2:87" x14ac:dyDescent="0.2">
      <c r="B111" s="11">
        <f t="shared" si="99"/>
        <v>107</v>
      </c>
      <c r="C111" s="3" t="s">
        <v>106</v>
      </c>
      <c r="D111" s="2" t="s">
        <v>87</v>
      </c>
      <c r="E111" s="10">
        <v>2.7228854981194788</v>
      </c>
      <c r="F111" s="10">
        <v>0.50215278287996734</v>
      </c>
      <c r="G111" s="10"/>
      <c r="H111" s="10">
        <v>0</v>
      </c>
      <c r="I111" s="10">
        <v>0</v>
      </c>
      <c r="J111" s="10">
        <v>0</v>
      </c>
      <c r="K111" s="10">
        <v>0.75588378086824681</v>
      </c>
      <c r="L111" s="10">
        <v>1.4200000000000001E-2</v>
      </c>
      <c r="M111" s="10">
        <v>1.6299999999999999E-2</v>
      </c>
      <c r="N111" s="10">
        <v>0.1163</v>
      </c>
      <c r="O111" s="10">
        <v>0.25397793813230707</v>
      </c>
      <c r="P111" s="10">
        <v>0.2298</v>
      </c>
      <c r="Q111" s="10">
        <v>5.1299999999999998E-2</v>
      </c>
      <c r="R111" s="10">
        <v>0.31830000000000003</v>
      </c>
      <c r="S111" s="10">
        <v>0</v>
      </c>
      <c r="T111" s="10">
        <v>0.1326</v>
      </c>
      <c r="U111" s="10"/>
      <c r="V111" s="10">
        <v>0</v>
      </c>
      <c r="W111" s="10"/>
      <c r="X111" s="10">
        <v>5.1136999999999997</v>
      </c>
      <c r="Y111" s="10">
        <v>6.8728128000000002</v>
      </c>
      <c r="Z111" s="10">
        <v>6.87</v>
      </c>
      <c r="AA111" s="10">
        <v>6.87</v>
      </c>
      <c r="AB111" s="10">
        <f t="shared" si="52"/>
        <v>6.8728128000000002</v>
      </c>
      <c r="AC111" s="10"/>
      <c r="AD111" s="10">
        <f t="shared" si="53"/>
        <v>3.6595581094725795</v>
      </c>
      <c r="AE111" s="10">
        <f t="shared" si="54"/>
        <v>0.67489334019067615</v>
      </c>
      <c r="AF111" s="10"/>
      <c r="AG111" s="10">
        <v>0</v>
      </c>
      <c r="AH111" s="10">
        <f t="shared" si="55"/>
        <v>0</v>
      </c>
      <c r="AI111" s="10">
        <f t="shared" si="56"/>
        <v>0</v>
      </c>
      <c r="AJ111" s="10">
        <f t="shared" si="57"/>
        <v>1.0159078014869238</v>
      </c>
      <c r="AK111" s="10">
        <f t="shared" si="58"/>
        <v>1.9084800000000002E-2</v>
      </c>
      <c r="AL111" s="10">
        <f t="shared" si="59"/>
        <v>2.1907200000000002E-2</v>
      </c>
      <c r="AM111" s="10">
        <f t="shared" si="60"/>
        <v>0.16747199999999998</v>
      </c>
      <c r="AN111" s="10">
        <f t="shared" si="61"/>
        <v>0.34134634884982068</v>
      </c>
      <c r="AO111" s="10">
        <f t="shared" si="62"/>
        <v>0.30885120000000005</v>
      </c>
      <c r="AP111" s="10">
        <f t="shared" si="63"/>
        <v>6.89472E-2</v>
      </c>
      <c r="AQ111" s="10">
        <f t="shared" si="64"/>
        <v>0.4277952000000001</v>
      </c>
      <c r="AR111" s="10">
        <v>0</v>
      </c>
      <c r="AS111" s="10">
        <f t="shared" si="65"/>
        <v>0.1782144</v>
      </c>
      <c r="AT111" s="10">
        <f t="shared" si="66"/>
        <v>0.45826050816000002</v>
      </c>
      <c r="AU111" s="10">
        <f t="shared" si="67"/>
        <v>0</v>
      </c>
      <c r="AV111" s="10">
        <f t="shared" si="68"/>
        <v>0</v>
      </c>
      <c r="AW111" s="10">
        <f t="shared" si="69"/>
        <v>7.1640237081600011</v>
      </c>
      <c r="AX111" s="10">
        <f t="shared" si="70"/>
        <v>7.1640237081600011</v>
      </c>
      <c r="AY111" s="10">
        <v>6.8728128000000002</v>
      </c>
      <c r="AZ111" s="10">
        <f t="shared" si="71"/>
        <v>-0.29121090816000095</v>
      </c>
      <c r="BA111" s="10">
        <v>6.87</v>
      </c>
      <c r="BB111" s="10">
        <v>6.87</v>
      </c>
      <c r="BC111" s="10">
        <f t="shared" si="72"/>
        <v>9.2520658944000012</v>
      </c>
      <c r="BD111" s="9"/>
      <c r="BE111" s="24">
        <f t="shared" si="73"/>
        <v>3.6596000000000002</v>
      </c>
      <c r="BF111" s="24">
        <f t="shared" si="74"/>
        <v>0.67490000000000006</v>
      </c>
      <c r="BG111" s="24">
        <f t="shared" si="75"/>
        <v>0</v>
      </c>
      <c r="BH111" s="24">
        <f t="shared" si="76"/>
        <v>0</v>
      </c>
      <c r="BI111" s="24">
        <f t="shared" si="77"/>
        <v>0</v>
      </c>
      <c r="BJ111" s="24">
        <f t="shared" si="78"/>
        <v>0</v>
      </c>
      <c r="BK111" s="24">
        <f t="shared" si="79"/>
        <v>1.0159</v>
      </c>
      <c r="BL111" s="24">
        <f t="shared" si="80"/>
        <v>1.9099999999999999E-2</v>
      </c>
      <c r="BM111" s="24">
        <f t="shared" si="81"/>
        <v>2.1899999999999999E-2</v>
      </c>
      <c r="BN111" s="24">
        <f t="shared" si="82"/>
        <v>0.16750000000000001</v>
      </c>
      <c r="BO111" s="24">
        <f t="shared" si="83"/>
        <v>0.34129999999999999</v>
      </c>
      <c r="BP111" s="24">
        <f t="shared" si="84"/>
        <v>0.30890000000000001</v>
      </c>
      <c r="BQ111" s="24">
        <f t="shared" si="85"/>
        <v>6.8900000000000003E-2</v>
      </c>
      <c r="BR111" s="24">
        <f t="shared" si="86"/>
        <v>0.42780000000000001</v>
      </c>
      <c r="BS111" s="24">
        <f t="shared" si="87"/>
        <v>0</v>
      </c>
      <c r="BT111" s="24">
        <f t="shared" si="88"/>
        <v>0.1782</v>
      </c>
      <c r="BU111" s="24">
        <f t="shared" si="89"/>
        <v>0.45829999999999999</v>
      </c>
      <c r="BV111" s="24">
        <f t="shared" si="90"/>
        <v>0</v>
      </c>
      <c r="BW111" s="24">
        <f t="shared" si="91"/>
        <v>0</v>
      </c>
      <c r="BX111" s="24"/>
      <c r="BY111" s="24"/>
      <c r="BZ111" s="24"/>
      <c r="CA111" s="25">
        <f t="shared" si="92"/>
        <v>7.1641000000000021</v>
      </c>
      <c r="CB111" s="25">
        <f t="shared" si="93"/>
        <v>7.1641000000000021</v>
      </c>
      <c r="CC111" s="26">
        <f t="shared" si="94"/>
        <v>6.8840000000000021</v>
      </c>
      <c r="CD111" s="26">
        <f t="shared" si="95"/>
        <v>6.8840000000000021</v>
      </c>
      <c r="CE111" s="26">
        <f t="shared" si="96"/>
        <v>6.87</v>
      </c>
      <c r="CF111" s="26">
        <f t="shared" si="97"/>
        <v>6.87</v>
      </c>
      <c r="CG111" s="26">
        <f t="shared" si="98"/>
        <v>9.2520000000000007</v>
      </c>
      <c r="CH111" s="13"/>
      <c r="CI111" s="13"/>
    </row>
    <row r="112" spans="2:87" x14ac:dyDescent="0.2">
      <c r="B112" s="11">
        <f t="shared" si="99"/>
        <v>108</v>
      </c>
      <c r="C112" s="3" t="s">
        <v>106</v>
      </c>
      <c r="D112" s="3" t="s">
        <v>124</v>
      </c>
      <c r="E112" s="10">
        <v>2.7575981171029809</v>
      </c>
      <c r="F112" s="10">
        <v>0.52735036749525155</v>
      </c>
      <c r="G112" s="10"/>
      <c r="H112" s="10">
        <v>0</v>
      </c>
      <c r="I112" s="10">
        <v>0</v>
      </c>
      <c r="J112" s="10">
        <v>0</v>
      </c>
      <c r="K112" s="10">
        <v>0.7115856965893137</v>
      </c>
      <c r="L112" s="10">
        <v>2.46E-2</v>
      </c>
      <c r="M112" s="10">
        <v>2.8199999999999999E-2</v>
      </c>
      <c r="N112" s="10">
        <v>0.1011</v>
      </c>
      <c r="O112" s="10">
        <v>0.22866581881245354</v>
      </c>
      <c r="P112" s="10">
        <v>0.1759</v>
      </c>
      <c r="Q112" s="10">
        <v>0</v>
      </c>
      <c r="R112" s="10">
        <v>0.34210000000000002</v>
      </c>
      <c r="S112" s="10">
        <v>0</v>
      </c>
      <c r="T112" s="10">
        <v>0.16769999999999999</v>
      </c>
      <c r="U112" s="10"/>
      <c r="V112" s="10">
        <v>0</v>
      </c>
      <c r="W112" s="10"/>
      <c r="X112" s="10">
        <v>5.0648000000000009</v>
      </c>
      <c r="Y112" s="10">
        <v>6.8070912000000012</v>
      </c>
      <c r="Z112" s="10">
        <v>6.81</v>
      </c>
      <c r="AA112" s="10">
        <v>6.81</v>
      </c>
      <c r="AB112" s="10">
        <f t="shared" si="52"/>
        <v>6.8070912000000012</v>
      </c>
      <c r="AC112" s="10"/>
      <c r="AD112" s="10">
        <f t="shared" si="53"/>
        <v>3.7062118693864066</v>
      </c>
      <c r="AE112" s="10">
        <f t="shared" si="54"/>
        <v>0.70875889391361813</v>
      </c>
      <c r="AF112" s="10"/>
      <c r="AG112" s="10">
        <v>0</v>
      </c>
      <c r="AH112" s="10">
        <f t="shared" si="55"/>
        <v>0</v>
      </c>
      <c r="AI112" s="10">
        <f t="shared" si="56"/>
        <v>0</v>
      </c>
      <c r="AJ112" s="10">
        <f t="shared" si="57"/>
        <v>0.95637117621603773</v>
      </c>
      <c r="AK112" s="10">
        <f t="shared" si="58"/>
        <v>3.3062400000000006E-2</v>
      </c>
      <c r="AL112" s="10">
        <f t="shared" si="59"/>
        <v>3.7900799999999998E-2</v>
      </c>
      <c r="AM112" s="10">
        <f t="shared" si="60"/>
        <v>0.14558399999999996</v>
      </c>
      <c r="AN112" s="10">
        <f t="shared" si="61"/>
        <v>0.30732686048393759</v>
      </c>
      <c r="AO112" s="10">
        <f t="shared" si="62"/>
        <v>0.2364096</v>
      </c>
      <c r="AP112" s="10">
        <f t="shared" si="63"/>
        <v>0</v>
      </c>
      <c r="AQ112" s="10">
        <f t="shared" si="64"/>
        <v>0.45978240000000004</v>
      </c>
      <c r="AR112" s="10">
        <v>0</v>
      </c>
      <c r="AS112" s="10">
        <f t="shared" si="65"/>
        <v>0.22538879999999997</v>
      </c>
      <c r="AT112" s="10">
        <f t="shared" si="66"/>
        <v>0.57956476031999993</v>
      </c>
      <c r="AU112" s="10">
        <f t="shared" si="67"/>
        <v>0</v>
      </c>
      <c r="AV112" s="10">
        <f t="shared" si="68"/>
        <v>0</v>
      </c>
      <c r="AW112" s="10">
        <f t="shared" si="69"/>
        <v>7.1709727603200006</v>
      </c>
      <c r="AX112" s="10">
        <f t="shared" si="70"/>
        <v>7.1709727603200006</v>
      </c>
      <c r="AY112" s="10">
        <v>6.8070912000000012</v>
      </c>
      <c r="AZ112" s="10">
        <f t="shared" si="71"/>
        <v>-0.36388156031999941</v>
      </c>
      <c r="BA112" s="10">
        <v>6.81</v>
      </c>
      <c r="BB112" s="10">
        <v>6.81</v>
      </c>
      <c r="BC112" s="10">
        <f t="shared" si="72"/>
        <v>9.161774899200001</v>
      </c>
      <c r="BD112" s="9"/>
      <c r="BE112" s="24">
        <f t="shared" si="73"/>
        <v>3.7061999999999999</v>
      </c>
      <c r="BF112" s="24">
        <f t="shared" si="74"/>
        <v>0.70879999999999999</v>
      </c>
      <c r="BG112" s="24">
        <f t="shared" si="75"/>
        <v>0</v>
      </c>
      <c r="BH112" s="24">
        <f t="shared" si="76"/>
        <v>0</v>
      </c>
      <c r="BI112" s="24">
        <f t="shared" si="77"/>
        <v>0</v>
      </c>
      <c r="BJ112" s="24">
        <f t="shared" si="78"/>
        <v>0</v>
      </c>
      <c r="BK112" s="24">
        <f t="shared" si="79"/>
        <v>0.95640000000000003</v>
      </c>
      <c r="BL112" s="24">
        <f t="shared" si="80"/>
        <v>3.3099999999999997E-2</v>
      </c>
      <c r="BM112" s="24">
        <f t="shared" si="81"/>
        <v>3.7900000000000003E-2</v>
      </c>
      <c r="BN112" s="24">
        <f t="shared" si="82"/>
        <v>0.14560000000000001</v>
      </c>
      <c r="BO112" s="24">
        <f t="shared" si="83"/>
        <v>0.30730000000000002</v>
      </c>
      <c r="BP112" s="24">
        <f t="shared" si="84"/>
        <v>0.2364</v>
      </c>
      <c r="BQ112" s="24">
        <f t="shared" si="85"/>
        <v>0</v>
      </c>
      <c r="BR112" s="24">
        <f t="shared" si="86"/>
        <v>0.45979999999999999</v>
      </c>
      <c r="BS112" s="24">
        <f t="shared" si="87"/>
        <v>0</v>
      </c>
      <c r="BT112" s="24">
        <f t="shared" si="88"/>
        <v>0.22539999999999999</v>
      </c>
      <c r="BU112" s="24">
        <f t="shared" si="89"/>
        <v>0.5796</v>
      </c>
      <c r="BV112" s="24">
        <f t="shared" si="90"/>
        <v>0</v>
      </c>
      <c r="BW112" s="24">
        <f t="shared" si="91"/>
        <v>0</v>
      </c>
      <c r="BX112" s="24"/>
      <c r="BY112" s="24"/>
      <c r="BZ112" s="24"/>
      <c r="CA112" s="25">
        <f t="shared" si="92"/>
        <v>7.1711</v>
      </c>
      <c r="CB112" s="25">
        <f t="shared" si="93"/>
        <v>7.1711</v>
      </c>
      <c r="CC112" s="26">
        <f t="shared" si="94"/>
        <v>6.8168999999999995</v>
      </c>
      <c r="CD112" s="26">
        <f t="shared" si="95"/>
        <v>6.8168999999999995</v>
      </c>
      <c r="CE112" s="26">
        <f t="shared" si="96"/>
        <v>6.81</v>
      </c>
      <c r="CF112" s="26">
        <f t="shared" si="97"/>
        <v>6.81</v>
      </c>
      <c r="CG112" s="26">
        <f t="shared" si="98"/>
        <v>9.1620000000000008</v>
      </c>
      <c r="CH112" s="13"/>
      <c r="CI112" s="13"/>
    </row>
    <row r="113" spans="2:87" x14ac:dyDescent="0.2">
      <c r="B113" s="11">
        <f t="shared" si="99"/>
        <v>109</v>
      </c>
      <c r="C113" s="3" t="s">
        <v>106</v>
      </c>
      <c r="D113" s="3" t="s">
        <v>125</v>
      </c>
      <c r="E113" s="10">
        <v>2.9501422857451929</v>
      </c>
      <c r="F113" s="10">
        <v>0.43122811477404877</v>
      </c>
      <c r="G113" s="10"/>
      <c r="H113" s="10">
        <v>0</v>
      </c>
      <c r="I113" s="10">
        <v>0</v>
      </c>
      <c r="J113" s="10">
        <v>0</v>
      </c>
      <c r="K113" s="10">
        <v>0.71965609973767475</v>
      </c>
      <c r="L113" s="10">
        <v>2.7000000000000001E-3</v>
      </c>
      <c r="M113" s="10">
        <v>3.0999999999999999E-3</v>
      </c>
      <c r="N113" s="10">
        <v>0.12989999999999999</v>
      </c>
      <c r="O113" s="10">
        <v>0.25567349974308357</v>
      </c>
      <c r="P113" s="10">
        <v>7.4200000000000002E-2</v>
      </c>
      <c r="Q113" s="10">
        <v>7.9699999999999993E-2</v>
      </c>
      <c r="R113" s="10">
        <v>0.36149999999999999</v>
      </c>
      <c r="S113" s="10">
        <v>0</v>
      </c>
      <c r="T113" s="10">
        <v>0.1086</v>
      </c>
      <c r="U113" s="10"/>
      <c r="V113" s="10">
        <v>0</v>
      </c>
      <c r="W113" s="10"/>
      <c r="X113" s="10">
        <v>5.1164000000000005</v>
      </c>
      <c r="Y113" s="10">
        <v>6.8764416000000015</v>
      </c>
      <c r="Z113" s="10">
        <v>6.88</v>
      </c>
      <c r="AA113" s="10">
        <v>6.88</v>
      </c>
      <c r="AB113" s="10">
        <f t="shared" si="52"/>
        <v>6.8764416000000015</v>
      </c>
      <c r="AC113" s="10"/>
      <c r="AD113" s="10">
        <f t="shared" si="53"/>
        <v>3.9649912320415392</v>
      </c>
      <c r="AE113" s="10">
        <f t="shared" si="54"/>
        <v>0.57957058625632163</v>
      </c>
      <c r="AF113" s="10"/>
      <c r="AG113" s="10">
        <v>0</v>
      </c>
      <c r="AH113" s="10">
        <f t="shared" si="55"/>
        <v>0</v>
      </c>
      <c r="AI113" s="10">
        <f t="shared" si="56"/>
        <v>0</v>
      </c>
      <c r="AJ113" s="10">
        <f t="shared" si="57"/>
        <v>0.96721779804743491</v>
      </c>
      <c r="AK113" s="10">
        <f t="shared" si="58"/>
        <v>3.6288000000000006E-3</v>
      </c>
      <c r="AL113" s="10">
        <f t="shared" si="59"/>
        <v>4.1663999999999998E-3</v>
      </c>
      <c r="AM113" s="10">
        <f t="shared" si="60"/>
        <v>0.18705599999999997</v>
      </c>
      <c r="AN113" s="10">
        <f t="shared" si="61"/>
        <v>0.34362518365470435</v>
      </c>
      <c r="AO113" s="10">
        <f t="shared" si="62"/>
        <v>9.9724800000000016E-2</v>
      </c>
      <c r="AP113" s="10">
        <f t="shared" si="63"/>
        <v>0.1071168</v>
      </c>
      <c r="AQ113" s="10">
        <f t="shared" si="64"/>
        <v>0.48585600000000001</v>
      </c>
      <c r="AR113" s="10">
        <v>0</v>
      </c>
      <c r="AS113" s="10">
        <f t="shared" si="65"/>
        <v>0.14595840000000002</v>
      </c>
      <c r="AT113" s="10">
        <f t="shared" si="66"/>
        <v>0.37531742976000004</v>
      </c>
      <c r="AU113" s="10">
        <f t="shared" si="67"/>
        <v>0</v>
      </c>
      <c r="AV113" s="10">
        <f t="shared" si="68"/>
        <v>0</v>
      </c>
      <c r="AW113" s="10">
        <f t="shared" si="69"/>
        <v>7.1182710297600007</v>
      </c>
      <c r="AX113" s="10">
        <f t="shared" si="70"/>
        <v>7.1182710297600007</v>
      </c>
      <c r="AY113" s="10">
        <v>6.8764416000000015</v>
      </c>
      <c r="AZ113" s="10">
        <f t="shared" si="71"/>
        <v>-0.24182942975999921</v>
      </c>
      <c r="BA113" s="10">
        <v>6.88</v>
      </c>
      <c r="BB113" s="10">
        <v>6.88</v>
      </c>
      <c r="BC113" s="10">
        <f t="shared" si="72"/>
        <v>9.2586977280000013</v>
      </c>
      <c r="BD113" s="9"/>
      <c r="BE113" s="24">
        <f t="shared" si="73"/>
        <v>3.9649999999999999</v>
      </c>
      <c r="BF113" s="24">
        <f t="shared" si="74"/>
        <v>0.5796</v>
      </c>
      <c r="BG113" s="24">
        <f t="shared" si="75"/>
        <v>0</v>
      </c>
      <c r="BH113" s="24">
        <f t="shared" si="76"/>
        <v>0</v>
      </c>
      <c r="BI113" s="24">
        <f t="shared" si="77"/>
        <v>0</v>
      </c>
      <c r="BJ113" s="24">
        <f t="shared" si="78"/>
        <v>0</v>
      </c>
      <c r="BK113" s="24">
        <f t="shared" si="79"/>
        <v>0.96719999999999995</v>
      </c>
      <c r="BL113" s="24">
        <f t="shared" si="80"/>
        <v>3.5999999999999999E-3</v>
      </c>
      <c r="BM113" s="24">
        <f t="shared" si="81"/>
        <v>4.1999999999999997E-3</v>
      </c>
      <c r="BN113" s="24">
        <f t="shared" si="82"/>
        <v>0.18709999999999999</v>
      </c>
      <c r="BO113" s="24">
        <f t="shared" si="83"/>
        <v>0.34360000000000002</v>
      </c>
      <c r="BP113" s="24">
        <f t="shared" si="84"/>
        <v>9.9699999999999997E-2</v>
      </c>
      <c r="BQ113" s="24">
        <f t="shared" si="85"/>
        <v>0.1071</v>
      </c>
      <c r="BR113" s="24">
        <f t="shared" si="86"/>
        <v>0.4859</v>
      </c>
      <c r="BS113" s="24">
        <f t="shared" si="87"/>
        <v>0</v>
      </c>
      <c r="BT113" s="24">
        <f t="shared" si="88"/>
        <v>0.14599999999999999</v>
      </c>
      <c r="BU113" s="24">
        <f t="shared" si="89"/>
        <v>0.37530000000000002</v>
      </c>
      <c r="BV113" s="24">
        <f t="shared" si="90"/>
        <v>0</v>
      </c>
      <c r="BW113" s="24">
        <f t="shared" si="91"/>
        <v>0</v>
      </c>
      <c r="BX113" s="24"/>
      <c r="BY113" s="24"/>
      <c r="BZ113" s="24"/>
      <c r="CA113" s="25">
        <f t="shared" si="92"/>
        <v>7.1183000000000005</v>
      </c>
      <c r="CB113" s="25">
        <f t="shared" si="93"/>
        <v>7.1183000000000005</v>
      </c>
      <c r="CC113" s="26">
        <f t="shared" si="94"/>
        <v>6.8890000000000002</v>
      </c>
      <c r="CD113" s="26">
        <f t="shared" si="95"/>
        <v>6.8890000000000002</v>
      </c>
      <c r="CE113" s="26">
        <f t="shared" si="96"/>
        <v>6.88</v>
      </c>
      <c r="CF113" s="26">
        <f t="shared" si="97"/>
        <v>6.88</v>
      </c>
      <c r="CG113" s="26">
        <f t="shared" si="98"/>
        <v>9.2590000000000003</v>
      </c>
      <c r="CH113" s="13"/>
      <c r="CI113" s="13"/>
    </row>
    <row r="114" spans="2:87" x14ac:dyDescent="0.2">
      <c r="B114" s="11">
        <f t="shared" si="99"/>
        <v>110</v>
      </c>
      <c r="C114" s="3" t="s">
        <v>106</v>
      </c>
      <c r="D114" s="3" t="s">
        <v>126</v>
      </c>
      <c r="E114" s="10">
        <v>1.9824002559817968</v>
      </c>
      <c r="F114" s="10">
        <v>0.44987414228321543</v>
      </c>
      <c r="G114" s="10"/>
      <c r="H114" s="10">
        <v>0</v>
      </c>
      <c r="I114" s="10">
        <v>0</v>
      </c>
      <c r="J114" s="10">
        <v>0</v>
      </c>
      <c r="K114" s="10">
        <v>0.75376997191310846</v>
      </c>
      <c r="L114" s="10">
        <v>1.8E-3</v>
      </c>
      <c r="M114" s="10">
        <v>2.0999999999999999E-3</v>
      </c>
      <c r="N114" s="10">
        <v>0.1298</v>
      </c>
      <c r="O114" s="10">
        <v>0.27595562982187938</v>
      </c>
      <c r="P114" s="10">
        <v>0.86919999999999997</v>
      </c>
      <c r="Q114" s="10">
        <v>3.9800000000000002E-2</v>
      </c>
      <c r="R114" s="10">
        <v>0.2326</v>
      </c>
      <c r="S114" s="10">
        <v>0</v>
      </c>
      <c r="T114" s="10">
        <v>0.17599999999999999</v>
      </c>
      <c r="U114" s="10"/>
      <c r="V114" s="10">
        <v>0</v>
      </c>
      <c r="W114" s="10"/>
      <c r="X114" s="10">
        <v>4.9132999999999987</v>
      </c>
      <c r="Y114" s="10">
        <v>6.6034751999999983</v>
      </c>
      <c r="Z114" s="10">
        <v>6.6</v>
      </c>
      <c r="AA114" s="10">
        <v>6.6</v>
      </c>
      <c r="AB114" s="10">
        <f t="shared" si="52"/>
        <v>6.6034751999999983</v>
      </c>
      <c r="AC114" s="10"/>
      <c r="AD114" s="10">
        <f t="shared" si="53"/>
        <v>2.664345944039535</v>
      </c>
      <c r="AE114" s="10">
        <f t="shared" si="54"/>
        <v>0.60463084722864158</v>
      </c>
      <c r="AF114" s="10"/>
      <c r="AG114" s="10">
        <v>0</v>
      </c>
      <c r="AH114" s="10">
        <f t="shared" si="55"/>
        <v>0</v>
      </c>
      <c r="AI114" s="10">
        <f t="shared" si="56"/>
        <v>0</v>
      </c>
      <c r="AJ114" s="10">
        <f t="shared" si="57"/>
        <v>1.0130668422512177</v>
      </c>
      <c r="AK114" s="10">
        <f t="shared" si="58"/>
        <v>2.4191999999999998E-3</v>
      </c>
      <c r="AL114" s="10">
        <f t="shared" si="59"/>
        <v>2.8223999999999996E-3</v>
      </c>
      <c r="AM114" s="10">
        <f t="shared" si="60"/>
        <v>0.18691199999999997</v>
      </c>
      <c r="AN114" s="10">
        <f t="shared" si="61"/>
        <v>0.37088436648060591</v>
      </c>
      <c r="AO114" s="10">
        <f t="shared" si="62"/>
        <v>1.1682048</v>
      </c>
      <c r="AP114" s="10">
        <f t="shared" si="63"/>
        <v>5.3491200000000003E-2</v>
      </c>
      <c r="AQ114" s="10">
        <f t="shared" si="64"/>
        <v>0.31261440000000001</v>
      </c>
      <c r="AR114" s="10">
        <v>0</v>
      </c>
      <c r="AS114" s="10">
        <f t="shared" si="65"/>
        <v>0.236544</v>
      </c>
      <c r="AT114" s="10">
        <f t="shared" si="66"/>
        <v>0.60824924160000005</v>
      </c>
      <c r="AU114" s="10">
        <f t="shared" si="67"/>
        <v>0</v>
      </c>
      <c r="AV114" s="10">
        <f t="shared" si="68"/>
        <v>0</v>
      </c>
      <c r="AW114" s="10">
        <f t="shared" si="69"/>
        <v>6.9876412416000004</v>
      </c>
      <c r="AX114" s="10">
        <f t="shared" si="70"/>
        <v>6.9876412416000004</v>
      </c>
      <c r="AY114" s="10">
        <v>6.6034751999999983</v>
      </c>
      <c r="AZ114" s="10">
        <f t="shared" si="71"/>
        <v>-0.38416604160000212</v>
      </c>
      <c r="BA114" s="10">
        <v>6.6</v>
      </c>
      <c r="BB114" s="10">
        <v>6.6</v>
      </c>
      <c r="BC114" s="10">
        <f t="shared" si="72"/>
        <v>8.8918179840000011</v>
      </c>
      <c r="BD114" s="9"/>
      <c r="BE114" s="24">
        <f t="shared" si="73"/>
        <v>2.6642999999999999</v>
      </c>
      <c r="BF114" s="24">
        <f t="shared" si="74"/>
        <v>0.60460000000000003</v>
      </c>
      <c r="BG114" s="24">
        <f t="shared" si="75"/>
        <v>0</v>
      </c>
      <c r="BH114" s="24">
        <f t="shared" si="76"/>
        <v>0</v>
      </c>
      <c r="BI114" s="24">
        <f t="shared" si="77"/>
        <v>0</v>
      </c>
      <c r="BJ114" s="24">
        <f t="shared" si="78"/>
        <v>0</v>
      </c>
      <c r="BK114" s="24">
        <f t="shared" si="79"/>
        <v>1.0130999999999999</v>
      </c>
      <c r="BL114" s="24">
        <f t="shared" si="80"/>
        <v>2.3999999999999998E-3</v>
      </c>
      <c r="BM114" s="24">
        <f t="shared" si="81"/>
        <v>2.8E-3</v>
      </c>
      <c r="BN114" s="24">
        <f t="shared" si="82"/>
        <v>0.18690000000000001</v>
      </c>
      <c r="BO114" s="24">
        <f t="shared" si="83"/>
        <v>0.37090000000000001</v>
      </c>
      <c r="BP114" s="24">
        <f t="shared" si="84"/>
        <v>1.1681999999999999</v>
      </c>
      <c r="BQ114" s="24">
        <f t="shared" si="85"/>
        <v>5.3499999999999999E-2</v>
      </c>
      <c r="BR114" s="24">
        <f t="shared" si="86"/>
        <v>0.31259999999999999</v>
      </c>
      <c r="BS114" s="24">
        <f t="shared" si="87"/>
        <v>0</v>
      </c>
      <c r="BT114" s="24">
        <f t="shared" si="88"/>
        <v>0.23649999999999999</v>
      </c>
      <c r="BU114" s="24">
        <f t="shared" si="89"/>
        <v>0.60819999999999996</v>
      </c>
      <c r="BV114" s="24">
        <f t="shared" si="90"/>
        <v>0</v>
      </c>
      <c r="BW114" s="24">
        <f t="shared" si="91"/>
        <v>0</v>
      </c>
      <c r="BX114" s="24"/>
      <c r="BY114" s="24"/>
      <c r="BZ114" s="24"/>
      <c r="CA114" s="25">
        <f t="shared" si="92"/>
        <v>6.987499999999998</v>
      </c>
      <c r="CB114" s="25">
        <f t="shared" si="93"/>
        <v>6.987499999999998</v>
      </c>
      <c r="CC114" s="26">
        <f t="shared" si="94"/>
        <v>6.6157999999999983</v>
      </c>
      <c r="CD114" s="26">
        <f t="shared" si="95"/>
        <v>6.6157999999999983</v>
      </c>
      <c r="CE114" s="26">
        <f t="shared" si="96"/>
        <v>6.6</v>
      </c>
      <c r="CF114" s="26">
        <f t="shared" si="97"/>
        <v>6.6</v>
      </c>
      <c r="CG114" s="26">
        <f t="shared" si="98"/>
        <v>8.8919999999999995</v>
      </c>
      <c r="CH114" s="13"/>
      <c r="CI114" s="13"/>
    </row>
    <row r="115" spans="2:87" x14ac:dyDescent="0.2">
      <c r="B115" s="11">
        <f t="shared" si="99"/>
        <v>111</v>
      </c>
      <c r="C115" s="3" t="s">
        <v>106</v>
      </c>
      <c r="D115" s="3" t="s">
        <v>127</v>
      </c>
      <c r="E115" s="10">
        <v>2.159676876102592</v>
      </c>
      <c r="F115" s="10">
        <v>0.45386303433301667</v>
      </c>
      <c r="G115" s="10"/>
      <c r="H115" s="10">
        <v>0</v>
      </c>
      <c r="I115" s="10">
        <v>0</v>
      </c>
      <c r="J115" s="10">
        <v>0</v>
      </c>
      <c r="K115" s="10">
        <v>0.75598567987515264</v>
      </c>
      <c r="L115" s="10">
        <v>1.8E-3</v>
      </c>
      <c r="M115" s="10">
        <v>2.0999999999999999E-3</v>
      </c>
      <c r="N115" s="10">
        <v>0.1308</v>
      </c>
      <c r="O115" s="10">
        <v>0.26977440968923871</v>
      </c>
      <c r="P115" s="10">
        <v>0.36990000000000001</v>
      </c>
      <c r="Q115" s="10">
        <v>5.8099999999999999E-2</v>
      </c>
      <c r="R115" s="10">
        <v>0.2525</v>
      </c>
      <c r="S115" s="10">
        <v>0</v>
      </c>
      <c r="T115" s="10">
        <v>0.12759999999999999</v>
      </c>
      <c r="U115" s="10"/>
      <c r="V115" s="10">
        <v>0</v>
      </c>
      <c r="W115" s="10"/>
      <c r="X115" s="10">
        <v>4.5820999999999996</v>
      </c>
      <c r="Y115" s="10">
        <v>6.1583423999999996</v>
      </c>
      <c r="Z115" s="10">
        <v>6.16</v>
      </c>
      <c r="AA115" s="10">
        <v>6.16</v>
      </c>
      <c r="AB115" s="10">
        <f t="shared" si="52"/>
        <v>6.1583423999999996</v>
      </c>
      <c r="AC115" s="10"/>
      <c r="AD115" s="10">
        <f t="shared" si="53"/>
        <v>2.9026057214818839</v>
      </c>
      <c r="AE115" s="10">
        <f t="shared" si="54"/>
        <v>0.60999191814357434</v>
      </c>
      <c r="AF115" s="10"/>
      <c r="AG115" s="10">
        <v>0</v>
      </c>
      <c r="AH115" s="10">
        <f t="shared" si="55"/>
        <v>0</v>
      </c>
      <c r="AI115" s="10">
        <f t="shared" si="56"/>
        <v>0</v>
      </c>
      <c r="AJ115" s="10">
        <f t="shared" si="57"/>
        <v>1.0160447537522053</v>
      </c>
      <c r="AK115" s="10">
        <f t="shared" si="58"/>
        <v>2.4191999999999998E-3</v>
      </c>
      <c r="AL115" s="10">
        <f t="shared" si="59"/>
        <v>2.8223999999999996E-3</v>
      </c>
      <c r="AM115" s="10">
        <f t="shared" si="60"/>
        <v>0.18835199999999999</v>
      </c>
      <c r="AN115" s="10">
        <f t="shared" si="61"/>
        <v>0.36257680662233688</v>
      </c>
      <c r="AO115" s="10">
        <f t="shared" si="62"/>
        <v>0.49714560000000002</v>
      </c>
      <c r="AP115" s="10">
        <f t="shared" si="63"/>
        <v>7.80864E-2</v>
      </c>
      <c r="AQ115" s="10">
        <f t="shared" si="64"/>
        <v>0.33936000000000005</v>
      </c>
      <c r="AR115" s="10">
        <v>0</v>
      </c>
      <c r="AS115" s="10">
        <f t="shared" si="65"/>
        <v>0.17149440000000002</v>
      </c>
      <c r="AT115" s="10">
        <f t="shared" si="66"/>
        <v>0.44098070016000007</v>
      </c>
      <c r="AU115" s="10">
        <f t="shared" si="67"/>
        <v>0</v>
      </c>
      <c r="AV115" s="10">
        <f t="shared" si="68"/>
        <v>0</v>
      </c>
      <c r="AW115" s="10">
        <f t="shared" si="69"/>
        <v>6.4403855001600006</v>
      </c>
      <c r="AX115" s="10">
        <f t="shared" si="70"/>
        <v>6.4403855001600006</v>
      </c>
      <c r="AY115" s="10">
        <v>6.1583423999999996</v>
      </c>
      <c r="AZ115" s="10">
        <f t="shared" si="71"/>
        <v>-0.282043100160001</v>
      </c>
      <c r="BA115" s="10">
        <v>6.16</v>
      </c>
      <c r="BB115" s="10">
        <v>6.16</v>
      </c>
      <c r="BC115" s="10">
        <f t="shared" si="72"/>
        <v>8.2936885248000021</v>
      </c>
      <c r="BD115" s="9"/>
      <c r="BE115" s="24">
        <f t="shared" si="73"/>
        <v>2.9026000000000001</v>
      </c>
      <c r="BF115" s="24">
        <f t="shared" si="74"/>
        <v>0.61</v>
      </c>
      <c r="BG115" s="24">
        <f t="shared" si="75"/>
        <v>0</v>
      </c>
      <c r="BH115" s="24">
        <f t="shared" si="76"/>
        <v>0</v>
      </c>
      <c r="BI115" s="24">
        <f t="shared" si="77"/>
        <v>0</v>
      </c>
      <c r="BJ115" s="24">
        <f t="shared" si="78"/>
        <v>0</v>
      </c>
      <c r="BK115" s="24">
        <f t="shared" si="79"/>
        <v>1.016</v>
      </c>
      <c r="BL115" s="24">
        <f t="shared" si="80"/>
        <v>2.3999999999999998E-3</v>
      </c>
      <c r="BM115" s="24">
        <f t="shared" si="81"/>
        <v>2.8E-3</v>
      </c>
      <c r="BN115" s="24">
        <f t="shared" si="82"/>
        <v>0.18840000000000001</v>
      </c>
      <c r="BO115" s="24">
        <f t="shared" si="83"/>
        <v>0.36259999999999998</v>
      </c>
      <c r="BP115" s="24">
        <f t="shared" si="84"/>
        <v>0.49709999999999999</v>
      </c>
      <c r="BQ115" s="24">
        <f t="shared" si="85"/>
        <v>7.8100000000000003E-2</v>
      </c>
      <c r="BR115" s="24">
        <f t="shared" si="86"/>
        <v>0.33939999999999998</v>
      </c>
      <c r="BS115" s="24">
        <f t="shared" si="87"/>
        <v>0</v>
      </c>
      <c r="BT115" s="24">
        <f t="shared" si="88"/>
        <v>0.17150000000000001</v>
      </c>
      <c r="BU115" s="24">
        <f t="shared" si="89"/>
        <v>0.441</v>
      </c>
      <c r="BV115" s="24">
        <f t="shared" si="90"/>
        <v>0</v>
      </c>
      <c r="BW115" s="24">
        <f t="shared" si="91"/>
        <v>0</v>
      </c>
      <c r="BX115" s="24"/>
      <c r="BY115" s="24"/>
      <c r="BZ115" s="24"/>
      <c r="CA115" s="25">
        <f t="shared" si="92"/>
        <v>6.4403999999999986</v>
      </c>
      <c r="CB115" s="25">
        <f t="shared" si="93"/>
        <v>6.4403999999999986</v>
      </c>
      <c r="CC115" s="26">
        <f t="shared" si="94"/>
        <v>6.1708999999999987</v>
      </c>
      <c r="CD115" s="26">
        <f t="shared" si="95"/>
        <v>6.1708999999999987</v>
      </c>
      <c r="CE115" s="26">
        <f t="shared" si="96"/>
        <v>6.16</v>
      </c>
      <c r="CF115" s="26">
        <f t="shared" si="97"/>
        <v>6.16</v>
      </c>
      <c r="CG115" s="26">
        <f t="shared" si="98"/>
        <v>8.2940000000000005</v>
      </c>
      <c r="CH115" s="13"/>
      <c r="CI115" s="13"/>
    </row>
    <row r="116" spans="2:87" x14ac:dyDescent="0.2">
      <c r="B116" s="11">
        <f t="shared" si="99"/>
        <v>112</v>
      </c>
      <c r="C116" s="3" t="s">
        <v>106</v>
      </c>
      <c r="D116" s="3" t="s">
        <v>128</v>
      </c>
      <c r="E116" s="10">
        <v>1.3188586647870304</v>
      </c>
      <c r="F116" s="10">
        <v>1.5052365924881683</v>
      </c>
      <c r="G116" s="10"/>
      <c r="H116" s="10">
        <v>0</v>
      </c>
      <c r="I116" s="10">
        <v>0.2838</v>
      </c>
      <c r="J116" s="10">
        <v>0</v>
      </c>
      <c r="K116" s="10">
        <v>0.46804589668714125</v>
      </c>
      <c r="L116" s="10">
        <v>6.3E-3</v>
      </c>
      <c r="M116" s="10">
        <v>7.0000000000000001E-3</v>
      </c>
      <c r="N116" s="10">
        <v>0.22550000000000001</v>
      </c>
      <c r="O116" s="10">
        <v>0.39005884603765983</v>
      </c>
      <c r="P116" s="10">
        <v>0</v>
      </c>
      <c r="Q116" s="10">
        <v>0</v>
      </c>
      <c r="R116" s="10">
        <v>0.15409999999999999</v>
      </c>
      <c r="S116" s="10">
        <v>0</v>
      </c>
      <c r="T116" s="10">
        <v>0.54879999999999995</v>
      </c>
      <c r="U116" s="10"/>
      <c r="V116" s="10">
        <v>0.19850000000000001</v>
      </c>
      <c r="W116" s="10"/>
      <c r="X116" s="10">
        <v>5.1061999999999994</v>
      </c>
      <c r="Y116" s="10">
        <v>6.862732799999999</v>
      </c>
      <c r="Z116" s="10">
        <v>6.86</v>
      </c>
      <c r="AA116" s="10">
        <v>6.21</v>
      </c>
      <c r="AB116" s="10">
        <f t="shared" si="52"/>
        <v>6.2145215999999994</v>
      </c>
      <c r="AC116" s="10"/>
      <c r="AD116" s="10">
        <f t="shared" si="53"/>
        <v>1.7725460454737689</v>
      </c>
      <c r="AE116" s="10">
        <f t="shared" si="54"/>
        <v>2.0230379803040983</v>
      </c>
      <c r="AF116" s="10"/>
      <c r="AG116" s="10">
        <v>0</v>
      </c>
      <c r="AH116" s="10">
        <f t="shared" si="55"/>
        <v>0.38142720000000002</v>
      </c>
      <c r="AI116" s="10">
        <f t="shared" si="56"/>
        <v>0</v>
      </c>
      <c r="AJ116" s="10">
        <f t="shared" si="57"/>
        <v>0.6290536851475178</v>
      </c>
      <c r="AK116" s="10">
        <f t="shared" si="58"/>
        <v>8.4672000000000011E-3</v>
      </c>
      <c r="AL116" s="10">
        <f t="shared" si="59"/>
        <v>9.4080000000000014E-3</v>
      </c>
      <c r="AM116" s="10">
        <f t="shared" si="60"/>
        <v>0.32472000000000001</v>
      </c>
      <c r="AN116" s="10">
        <f t="shared" si="61"/>
        <v>0.52423908907461492</v>
      </c>
      <c r="AO116" s="10">
        <f t="shared" si="62"/>
        <v>0</v>
      </c>
      <c r="AP116" s="10">
        <f t="shared" si="63"/>
        <v>0</v>
      </c>
      <c r="AQ116" s="10">
        <f t="shared" si="64"/>
        <v>0.2071104</v>
      </c>
      <c r="AR116" s="10">
        <v>0</v>
      </c>
      <c r="AS116" s="10">
        <f t="shared" si="65"/>
        <v>0.7375872</v>
      </c>
      <c r="AT116" s="10">
        <f t="shared" si="66"/>
        <v>1.8966317260800001</v>
      </c>
      <c r="AU116" s="10">
        <f t="shared" si="67"/>
        <v>0.26678400000000002</v>
      </c>
      <c r="AV116" s="10">
        <f t="shared" si="68"/>
        <v>0.68600837760000011</v>
      </c>
      <c r="AW116" s="10">
        <f t="shared" si="69"/>
        <v>8.4626497036800004</v>
      </c>
      <c r="AX116" s="10">
        <f t="shared" si="70"/>
        <v>8.4626497036800004</v>
      </c>
      <c r="AY116" s="10">
        <v>6.862732799999999</v>
      </c>
      <c r="AZ116" s="10">
        <f t="shared" si="71"/>
        <v>-1.5999169036800014</v>
      </c>
      <c r="BA116" s="10">
        <v>6.86</v>
      </c>
      <c r="BB116" s="10">
        <v>6.21</v>
      </c>
      <c r="BC116" s="10">
        <f t="shared" si="72"/>
        <v>8.3814119423999998</v>
      </c>
      <c r="BD116" s="9"/>
      <c r="BE116" s="24">
        <f t="shared" si="73"/>
        <v>1.7725</v>
      </c>
      <c r="BF116" s="24">
        <f t="shared" si="74"/>
        <v>2.0230000000000001</v>
      </c>
      <c r="BG116" s="24">
        <f t="shared" si="75"/>
        <v>0</v>
      </c>
      <c r="BH116" s="24">
        <f t="shared" si="76"/>
        <v>0</v>
      </c>
      <c r="BI116" s="24">
        <f t="shared" si="77"/>
        <v>0.38140000000000002</v>
      </c>
      <c r="BJ116" s="24">
        <f t="shared" si="78"/>
        <v>0</v>
      </c>
      <c r="BK116" s="24">
        <f t="shared" si="79"/>
        <v>0.62909999999999999</v>
      </c>
      <c r="BL116" s="24">
        <f t="shared" si="80"/>
        <v>8.5000000000000006E-3</v>
      </c>
      <c r="BM116" s="24">
        <f t="shared" si="81"/>
        <v>9.4000000000000004E-3</v>
      </c>
      <c r="BN116" s="24">
        <f t="shared" si="82"/>
        <v>0.32469999999999999</v>
      </c>
      <c r="BO116" s="24">
        <f t="shared" si="83"/>
        <v>0.5242</v>
      </c>
      <c r="BP116" s="24">
        <f t="shared" si="84"/>
        <v>0</v>
      </c>
      <c r="BQ116" s="24">
        <f t="shared" si="85"/>
        <v>0</v>
      </c>
      <c r="BR116" s="24">
        <f t="shared" si="86"/>
        <v>0.20710000000000001</v>
      </c>
      <c r="BS116" s="24">
        <f t="shared" si="87"/>
        <v>0</v>
      </c>
      <c r="BT116" s="24">
        <f t="shared" si="88"/>
        <v>0.73760000000000003</v>
      </c>
      <c r="BU116" s="24">
        <f t="shared" si="89"/>
        <v>1.8966000000000001</v>
      </c>
      <c r="BV116" s="24">
        <f t="shared" si="90"/>
        <v>0.26679999999999998</v>
      </c>
      <c r="BW116" s="24">
        <f t="shared" si="91"/>
        <v>0.68600000000000005</v>
      </c>
      <c r="BX116" s="24"/>
      <c r="BY116" s="24"/>
      <c r="BZ116" s="24"/>
      <c r="CA116" s="25">
        <f t="shared" si="92"/>
        <v>8.4625000000000004</v>
      </c>
      <c r="CB116" s="25">
        <f t="shared" si="93"/>
        <v>7.3950999999999993</v>
      </c>
      <c r="CC116" s="26">
        <f t="shared" si="94"/>
        <v>6.8842999999999996</v>
      </c>
      <c r="CD116" s="26">
        <f t="shared" si="95"/>
        <v>6.2360999999999986</v>
      </c>
      <c r="CE116" s="26">
        <f t="shared" si="96"/>
        <v>6.86</v>
      </c>
      <c r="CF116" s="26">
        <f t="shared" si="97"/>
        <v>6.21</v>
      </c>
      <c r="CG116" s="26">
        <f t="shared" si="98"/>
        <v>8.3810000000000002</v>
      </c>
      <c r="CH116" s="13"/>
      <c r="CI116" s="13"/>
    </row>
    <row r="117" spans="2:87" x14ac:dyDescent="0.2">
      <c r="B117" s="11">
        <f t="shared" si="99"/>
        <v>113</v>
      </c>
      <c r="C117" s="3" t="s">
        <v>106</v>
      </c>
      <c r="D117" s="3" t="s">
        <v>90</v>
      </c>
      <c r="E117" s="10">
        <v>1.988497128605651</v>
      </c>
      <c r="F117" s="10">
        <v>0.71507356348242701</v>
      </c>
      <c r="G117" s="10"/>
      <c r="H117" s="10">
        <v>0</v>
      </c>
      <c r="I117" s="10">
        <v>0.28839999999999999</v>
      </c>
      <c r="J117" s="10">
        <v>9.8000000000000004E-2</v>
      </c>
      <c r="K117" s="10">
        <v>0.72816361040921473</v>
      </c>
      <c r="L117" s="10">
        <v>3.2000000000000002E-3</v>
      </c>
      <c r="M117" s="10">
        <v>3.5000000000000001E-3</v>
      </c>
      <c r="N117" s="10">
        <v>0.10979999999999999</v>
      </c>
      <c r="O117" s="10">
        <v>0.19456569750270733</v>
      </c>
      <c r="P117" s="10">
        <v>0.22140000000000001</v>
      </c>
      <c r="Q117" s="10">
        <v>5.3999999999999999E-2</v>
      </c>
      <c r="R117" s="10">
        <v>0.2412</v>
      </c>
      <c r="S117" s="10">
        <v>0</v>
      </c>
      <c r="T117" s="10">
        <v>0.1426</v>
      </c>
      <c r="U117" s="10"/>
      <c r="V117" s="10">
        <v>0.32169999999999999</v>
      </c>
      <c r="W117" s="10"/>
      <c r="X117" s="10">
        <v>5.1100999999999992</v>
      </c>
      <c r="Y117" s="10">
        <v>6.8679743999999996</v>
      </c>
      <c r="Z117" s="10">
        <v>6.87</v>
      </c>
      <c r="AA117" s="10">
        <v>6.05</v>
      </c>
      <c r="AB117" s="10">
        <f t="shared" si="52"/>
        <v>6.0480000000000009</v>
      </c>
      <c r="AC117" s="10"/>
      <c r="AD117" s="10">
        <f t="shared" si="53"/>
        <v>2.6725401408459954</v>
      </c>
      <c r="AE117" s="10">
        <f t="shared" si="54"/>
        <v>0.96105886932038198</v>
      </c>
      <c r="AF117" s="10"/>
      <c r="AG117" s="10">
        <v>0</v>
      </c>
      <c r="AH117" s="10">
        <f t="shared" si="55"/>
        <v>0.3876096</v>
      </c>
      <c r="AI117" s="10">
        <f t="shared" si="56"/>
        <v>0.131712</v>
      </c>
      <c r="AJ117" s="10">
        <f t="shared" si="57"/>
        <v>0.97865189238998462</v>
      </c>
      <c r="AK117" s="10">
        <f t="shared" si="58"/>
        <v>4.3008000000000005E-3</v>
      </c>
      <c r="AL117" s="10">
        <f t="shared" si="59"/>
        <v>4.7040000000000007E-3</v>
      </c>
      <c r="AM117" s="10">
        <f t="shared" si="60"/>
        <v>0.15811199999999997</v>
      </c>
      <c r="AN117" s="10">
        <f t="shared" si="61"/>
        <v>0.26149629744363867</v>
      </c>
      <c r="AO117" s="10">
        <f t="shared" si="62"/>
        <v>0.29756160000000004</v>
      </c>
      <c r="AP117" s="10">
        <f t="shared" si="63"/>
        <v>7.2576000000000002E-2</v>
      </c>
      <c r="AQ117" s="10">
        <f t="shared" si="64"/>
        <v>0.32417280000000004</v>
      </c>
      <c r="AR117" s="10">
        <v>0</v>
      </c>
      <c r="AS117" s="10">
        <f t="shared" si="65"/>
        <v>0.19165440000000003</v>
      </c>
      <c r="AT117" s="10">
        <f t="shared" si="66"/>
        <v>0.49282012416000009</v>
      </c>
      <c r="AU117" s="10">
        <f t="shared" si="67"/>
        <v>0.43236479999999999</v>
      </c>
      <c r="AV117" s="10">
        <f t="shared" si="68"/>
        <v>1.1117828467199999</v>
      </c>
      <c r="AW117" s="10">
        <f t="shared" si="69"/>
        <v>7.8590989708800016</v>
      </c>
      <c r="AX117" s="10">
        <f t="shared" si="70"/>
        <v>7.8590989708800008</v>
      </c>
      <c r="AY117" s="10">
        <v>6.8679743999999996</v>
      </c>
      <c r="AZ117" s="10">
        <f t="shared" si="71"/>
        <v>-0.99112457088000205</v>
      </c>
      <c r="BA117" s="10">
        <v>6.87</v>
      </c>
      <c r="BB117" s="10">
        <v>6.05</v>
      </c>
      <c r="BC117" s="10">
        <f t="shared" si="72"/>
        <v>8.1426788352000017</v>
      </c>
      <c r="BD117" s="9"/>
      <c r="BE117" s="24">
        <f t="shared" si="73"/>
        <v>2.6724999999999999</v>
      </c>
      <c r="BF117" s="24">
        <f t="shared" si="74"/>
        <v>0.96109999999999995</v>
      </c>
      <c r="BG117" s="24">
        <f t="shared" si="75"/>
        <v>0</v>
      </c>
      <c r="BH117" s="24">
        <f t="shared" si="76"/>
        <v>0</v>
      </c>
      <c r="BI117" s="24">
        <f t="shared" si="77"/>
        <v>0.3876</v>
      </c>
      <c r="BJ117" s="24">
        <f t="shared" si="78"/>
        <v>0.13170000000000001</v>
      </c>
      <c r="BK117" s="24">
        <f t="shared" si="79"/>
        <v>0.97870000000000001</v>
      </c>
      <c r="BL117" s="24">
        <f t="shared" si="80"/>
        <v>4.3E-3</v>
      </c>
      <c r="BM117" s="24">
        <f t="shared" si="81"/>
        <v>4.7000000000000002E-3</v>
      </c>
      <c r="BN117" s="24">
        <f t="shared" si="82"/>
        <v>0.15809999999999999</v>
      </c>
      <c r="BO117" s="24">
        <f t="shared" si="83"/>
        <v>0.26150000000000001</v>
      </c>
      <c r="BP117" s="24">
        <f t="shared" si="84"/>
        <v>0.29759999999999998</v>
      </c>
      <c r="BQ117" s="24">
        <f t="shared" si="85"/>
        <v>7.2599999999999998E-2</v>
      </c>
      <c r="BR117" s="24">
        <f t="shared" si="86"/>
        <v>0.32419999999999999</v>
      </c>
      <c r="BS117" s="24">
        <f t="shared" si="87"/>
        <v>0</v>
      </c>
      <c r="BT117" s="24">
        <f t="shared" si="88"/>
        <v>0.19170000000000001</v>
      </c>
      <c r="BU117" s="24">
        <f t="shared" si="89"/>
        <v>0.49280000000000002</v>
      </c>
      <c r="BV117" s="24">
        <f t="shared" si="90"/>
        <v>0.43240000000000001</v>
      </c>
      <c r="BW117" s="24">
        <f t="shared" si="91"/>
        <v>1.1117999999999999</v>
      </c>
      <c r="BX117" s="24"/>
      <c r="BY117" s="24"/>
      <c r="BZ117" s="24"/>
      <c r="CA117" s="25">
        <f t="shared" si="92"/>
        <v>7.8592000000000004</v>
      </c>
      <c r="CB117" s="25">
        <f t="shared" si="93"/>
        <v>6.3597999999999999</v>
      </c>
      <c r="CC117" s="26">
        <f t="shared" si="94"/>
        <v>6.8787000000000011</v>
      </c>
      <c r="CD117" s="26">
        <f t="shared" si="95"/>
        <v>6.0587</v>
      </c>
      <c r="CE117" s="26">
        <f t="shared" si="96"/>
        <v>6.87</v>
      </c>
      <c r="CF117" s="26">
        <f t="shared" si="97"/>
        <v>6.05</v>
      </c>
      <c r="CG117" s="26">
        <f t="shared" si="98"/>
        <v>8.1430000000000007</v>
      </c>
      <c r="CH117" s="13"/>
      <c r="CI117" s="13"/>
    </row>
    <row r="118" spans="2:87" x14ac:dyDescent="0.2">
      <c r="B118" s="11">
        <f t="shared" si="99"/>
        <v>114</v>
      </c>
      <c r="C118" s="3" t="s">
        <v>106</v>
      </c>
      <c r="D118" s="3" t="s">
        <v>129</v>
      </c>
      <c r="E118" s="10">
        <v>1.1137601827848325</v>
      </c>
      <c r="F118" s="10">
        <v>0.73070535612285259</v>
      </c>
      <c r="G118" s="10"/>
      <c r="H118" s="10">
        <v>0</v>
      </c>
      <c r="I118" s="10">
        <v>0.28849999999999998</v>
      </c>
      <c r="J118" s="10">
        <v>0</v>
      </c>
      <c r="K118" s="10">
        <v>0.75221838393602525</v>
      </c>
      <c r="L118" s="10">
        <v>2.7000000000000001E-3</v>
      </c>
      <c r="M118" s="10">
        <v>2.8E-3</v>
      </c>
      <c r="N118" s="10">
        <v>0.1099</v>
      </c>
      <c r="O118" s="10">
        <v>0.20111607715628982</v>
      </c>
      <c r="P118" s="10">
        <v>0.65959999999999996</v>
      </c>
      <c r="Q118" s="10">
        <v>3.3300000000000003E-2</v>
      </c>
      <c r="R118" s="10">
        <v>0.13070000000000001</v>
      </c>
      <c r="S118" s="10">
        <v>0</v>
      </c>
      <c r="T118" s="10">
        <v>0.1406</v>
      </c>
      <c r="U118" s="10"/>
      <c r="V118" s="10">
        <v>0.1096</v>
      </c>
      <c r="W118" s="10"/>
      <c r="X118" s="10">
        <v>4.2755000000000001</v>
      </c>
      <c r="Y118" s="10">
        <v>5.7462720000000003</v>
      </c>
      <c r="Z118" s="10">
        <v>5.75</v>
      </c>
      <c r="AA118" s="10">
        <v>5.21</v>
      </c>
      <c r="AB118" s="10">
        <f t="shared" si="52"/>
        <v>5.2112256000000006</v>
      </c>
      <c r="AC118" s="10"/>
      <c r="AD118" s="10">
        <f t="shared" si="53"/>
        <v>1.496893685662815</v>
      </c>
      <c r="AE118" s="10">
        <f t="shared" si="54"/>
        <v>0.98206799862911398</v>
      </c>
      <c r="AF118" s="10"/>
      <c r="AG118" s="10">
        <v>0</v>
      </c>
      <c r="AH118" s="10">
        <f t="shared" si="55"/>
        <v>0.38774400000000003</v>
      </c>
      <c r="AI118" s="10">
        <f t="shared" si="56"/>
        <v>0</v>
      </c>
      <c r="AJ118" s="10">
        <f t="shared" si="57"/>
        <v>1.010981508010018</v>
      </c>
      <c r="AK118" s="10">
        <f t="shared" si="58"/>
        <v>3.6288000000000006E-3</v>
      </c>
      <c r="AL118" s="10">
        <f t="shared" si="59"/>
        <v>3.7632000000000004E-3</v>
      </c>
      <c r="AM118" s="10">
        <f t="shared" si="60"/>
        <v>0.15825599999999998</v>
      </c>
      <c r="AN118" s="10">
        <f t="shared" si="61"/>
        <v>0.27030000769805351</v>
      </c>
      <c r="AO118" s="10">
        <f t="shared" si="62"/>
        <v>0.88650240000000002</v>
      </c>
      <c r="AP118" s="10">
        <f t="shared" si="63"/>
        <v>4.4755200000000009E-2</v>
      </c>
      <c r="AQ118" s="10">
        <f t="shared" si="64"/>
        <v>0.17566080000000001</v>
      </c>
      <c r="AR118" s="10">
        <v>0</v>
      </c>
      <c r="AS118" s="10">
        <f t="shared" si="65"/>
        <v>0.18896640000000003</v>
      </c>
      <c r="AT118" s="10">
        <f t="shared" si="66"/>
        <v>0.48590820096000009</v>
      </c>
      <c r="AU118" s="10">
        <f t="shared" si="67"/>
        <v>0.1473024</v>
      </c>
      <c r="AV118" s="10">
        <f t="shared" si="68"/>
        <v>0.37877339136000004</v>
      </c>
      <c r="AW118" s="10">
        <f t="shared" si="69"/>
        <v>6.2852351923200009</v>
      </c>
      <c r="AX118" s="10">
        <f t="shared" si="70"/>
        <v>6.2852351923200009</v>
      </c>
      <c r="AY118" s="10">
        <v>5.7462720000000003</v>
      </c>
      <c r="AZ118" s="10">
        <f t="shared" si="71"/>
        <v>-0.53896319232000067</v>
      </c>
      <c r="BA118" s="10">
        <v>5.75</v>
      </c>
      <c r="BB118" s="10">
        <v>5.21</v>
      </c>
      <c r="BC118" s="10">
        <f t="shared" si="72"/>
        <v>7.0180669440000019</v>
      </c>
      <c r="BD118" s="9"/>
      <c r="BE118" s="24">
        <f t="shared" si="73"/>
        <v>1.4968999999999999</v>
      </c>
      <c r="BF118" s="24">
        <f t="shared" si="74"/>
        <v>0.98209999999999997</v>
      </c>
      <c r="BG118" s="24">
        <f t="shared" si="75"/>
        <v>0</v>
      </c>
      <c r="BH118" s="24">
        <f t="shared" si="76"/>
        <v>0</v>
      </c>
      <c r="BI118" s="24">
        <f t="shared" si="77"/>
        <v>0.38769999999999999</v>
      </c>
      <c r="BJ118" s="24">
        <f t="shared" si="78"/>
        <v>0</v>
      </c>
      <c r="BK118" s="24">
        <f t="shared" si="79"/>
        <v>1.0109999999999999</v>
      </c>
      <c r="BL118" s="24">
        <f t="shared" si="80"/>
        <v>3.5999999999999999E-3</v>
      </c>
      <c r="BM118" s="24">
        <f t="shared" si="81"/>
        <v>3.8E-3</v>
      </c>
      <c r="BN118" s="24">
        <f t="shared" si="82"/>
        <v>0.1583</v>
      </c>
      <c r="BO118" s="24">
        <f t="shared" si="83"/>
        <v>0.27029999999999998</v>
      </c>
      <c r="BP118" s="24">
        <f t="shared" si="84"/>
        <v>0.88649999999999995</v>
      </c>
      <c r="BQ118" s="24">
        <f t="shared" si="85"/>
        <v>4.48E-2</v>
      </c>
      <c r="BR118" s="24">
        <f t="shared" si="86"/>
        <v>0.1757</v>
      </c>
      <c r="BS118" s="24">
        <f t="shared" si="87"/>
        <v>0</v>
      </c>
      <c r="BT118" s="24">
        <f t="shared" si="88"/>
        <v>0.189</v>
      </c>
      <c r="BU118" s="24">
        <f t="shared" si="89"/>
        <v>0.4859</v>
      </c>
      <c r="BV118" s="24">
        <f t="shared" si="90"/>
        <v>0.14729999999999999</v>
      </c>
      <c r="BW118" s="24">
        <f t="shared" si="91"/>
        <v>0.37880000000000003</v>
      </c>
      <c r="BX118" s="24"/>
      <c r="BY118" s="24"/>
      <c r="BZ118" s="24"/>
      <c r="CA118" s="25">
        <f t="shared" si="92"/>
        <v>6.2854000000000001</v>
      </c>
      <c r="CB118" s="25">
        <f t="shared" si="93"/>
        <v>5.5189000000000004</v>
      </c>
      <c r="CC118" s="26">
        <f t="shared" si="94"/>
        <v>5.7569999999999997</v>
      </c>
      <c r="CD118" s="26">
        <f t="shared" si="95"/>
        <v>5.2220000000000004</v>
      </c>
      <c r="CE118" s="26">
        <f t="shared" si="96"/>
        <v>5.75</v>
      </c>
      <c r="CF118" s="26">
        <f t="shared" si="97"/>
        <v>5.21</v>
      </c>
      <c r="CG118" s="26">
        <f t="shared" si="98"/>
        <v>7.0179999999999998</v>
      </c>
      <c r="CH118" s="13"/>
      <c r="CI118" s="13"/>
    </row>
    <row r="119" spans="2:87" x14ac:dyDescent="0.2">
      <c r="B119" s="11">
        <f t="shared" si="99"/>
        <v>115</v>
      </c>
      <c r="C119" s="3" t="s">
        <v>106</v>
      </c>
      <c r="D119" s="2" t="s">
        <v>54</v>
      </c>
      <c r="E119" s="10">
        <v>1.2430168841084885</v>
      </c>
      <c r="F119" s="10">
        <v>1.4693990040832585</v>
      </c>
      <c r="G119" s="10"/>
      <c r="H119" s="10">
        <v>0</v>
      </c>
      <c r="I119" s="10">
        <v>0.28089999999999998</v>
      </c>
      <c r="J119" s="10">
        <v>0</v>
      </c>
      <c r="K119" s="10">
        <v>0.59820800717060052</v>
      </c>
      <c r="L119" s="10">
        <v>6.1999999999999998E-3</v>
      </c>
      <c r="M119" s="10">
        <v>6.8999999999999999E-3</v>
      </c>
      <c r="N119" s="10">
        <v>0.22389999999999999</v>
      </c>
      <c r="O119" s="10">
        <v>0.38347610463765225</v>
      </c>
      <c r="P119" s="10">
        <v>0</v>
      </c>
      <c r="Q119" s="10">
        <v>0</v>
      </c>
      <c r="R119" s="10">
        <v>0.14649999999999999</v>
      </c>
      <c r="S119" s="10">
        <v>0</v>
      </c>
      <c r="T119" s="10">
        <v>0.60319999999999996</v>
      </c>
      <c r="U119" s="10"/>
      <c r="V119" s="10">
        <v>0.1492</v>
      </c>
      <c r="W119" s="10"/>
      <c r="X119" s="10">
        <v>5.1108999999999991</v>
      </c>
      <c r="Y119" s="10">
        <v>6.8690495999999994</v>
      </c>
      <c r="Z119" s="10">
        <v>6.87</v>
      </c>
      <c r="AA119" s="10">
        <v>6.29</v>
      </c>
      <c r="AB119" s="10">
        <f t="shared" si="52"/>
        <v>6.2909952000000002</v>
      </c>
      <c r="AC119" s="10"/>
      <c r="AD119" s="10">
        <f t="shared" si="53"/>
        <v>1.6706146922418086</v>
      </c>
      <c r="AE119" s="10">
        <f t="shared" si="54"/>
        <v>1.9748722614878997</v>
      </c>
      <c r="AF119" s="10"/>
      <c r="AG119" s="10">
        <v>0</v>
      </c>
      <c r="AH119" s="10">
        <f t="shared" si="55"/>
        <v>0.37752959999999997</v>
      </c>
      <c r="AI119" s="10">
        <f t="shared" si="56"/>
        <v>0</v>
      </c>
      <c r="AJ119" s="10">
        <f t="shared" si="57"/>
        <v>0.80399156163728713</v>
      </c>
      <c r="AK119" s="10">
        <f t="shared" si="58"/>
        <v>8.3327999999999996E-3</v>
      </c>
      <c r="AL119" s="10">
        <f t="shared" si="59"/>
        <v>9.2735999999999999E-3</v>
      </c>
      <c r="AM119" s="10">
        <f t="shared" si="60"/>
        <v>0.32241599999999998</v>
      </c>
      <c r="AN119" s="10">
        <f t="shared" si="61"/>
        <v>0.51539188463300467</v>
      </c>
      <c r="AO119" s="10">
        <f t="shared" si="62"/>
        <v>0</v>
      </c>
      <c r="AP119" s="10">
        <f t="shared" si="63"/>
        <v>0</v>
      </c>
      <c r="AQ119" s="10">
        <f t="shared" si="64"/>
        <v>0.19689599999999999</v>
      </c>
      <c r="AR119" s="10">
        <v>0</v>
      </c>
      <c r="AS119" s="10">
        <f t="shared" si="65"/>
        <v>0.81070079999999989</v>
      </c>
      <c r="AT119" s="10">
        <f t="shared" si="66"/>
        <v>2.0846360371199997</v>
      </c>
      <c r="AU119" s="10">
        <f t="shared" si="67"/>
        <v>0.2005248</v>
      </c>
      <c r="AV119" s="10">
        <f t="shared" si="68"/>
        <v>0.51562947071999998</v>
      </c>
      <c r="AW119" s="10">
        <f t="shared" si="69"/>
        <v>8.4795839078400004</v>
      </c>
      <c r="AX119" s="10">
        <f t="shared" si="70"/>
        <v>8.4795839078399986</v>
      </c>
      <c r="AY119" s="10">
        <v>6.8690495999999994</v>
      </c>
      <c r="AZ119" s="10">
        <f t="shared" si="71"/>
        <v>-1.610534307840001</v>
      </c>
      <c r="BA119" s="10">
        <v>6.87</v>
      </c>
      <c r="BB119" s="10">
        <v>6.29</v>
      </c>
      <c r="BC119" s="10">
        <f t="shared" si="72"/>
        <v>8.4839860223999999</v>
      </c>
      <c r="BD119" s="9"/>
      <c r="BE119" s="24">
        <f t="shared" si="73"/>
        <v>1.6706000000000001</v>
      </c>
      <c r="BF119" s="24">
        <f t="shared" si="74"/>
        <v>1.9749000000000001</v>
      </c>
      <c r="BG119" s="24">
        <f t="shared" si="75"/>
        <v>0</v>
      </c>
      <c r="BH119" s="24">
        <f t="shared" si="76"/>
        <v>0</v>
      </c>
      <c r="BI119" s="24">
        <f t="shared" si="77"/>
        <v>0.3775</v>
      </c>
      <c r="BJ119" s="24">
        <f t="shared" si="78"/>
        <v>0</v>
      </c>
      <c r="BK119" s="24">
        <f t="shared" si="79"/>
        <v>0.80400000000000005</v>
      </c>
      <c r="BL119" s="24">
        <f t="shared" si="80"/>
        <v>8.3000000000000001E-3</v>
      </c>
      <c r="BM119" s="24">
        <f t="shared" si="81"/>
        <v>9.2999999999999992E-3</v>
      </c>
      <c r="BN119" s="24">
        <f t="shared" si="82"/>
        <v>0.32240000000000002</v>
      </c>
      <c r="BO119" s="24">
        <f t="shared" si="83"/>
        <v>0.51539999999999997</v>
      </c>
      <c r="BP119" s="24">
        <f t="shared" si="84"/>
        <v>0</v>
      </c>
      <c r="BQ119" s="24">
        <f t="shared" si="85"/>
        <v>0</v>
      </c>
      <c r="BR119" s="24">
        <f t="shared" si="86"/>
        <v>0.19689999999999999</v>
      </c>
      <c r="BS119" s="24">
        <f t="shared" si="87"/>
        <v>0</v>
      </c>
      <c r="BT119" s="24">
        <f t="shared" si="88"/>
        <v>0.81069999999999998</v>
      </c>
      <c r="BU119" s="24">
        <f t="shared" si="89"/>
        <v>2.0846</v>
      </c>
      <c r="BV119" s="24">
        <f t="shared" si="90"/>
        <v>0.20050000000000001</v>
      </c>
      <c r="BW119" s="24">
        <f t="shared" si="91"/>
        <v>0.51559999999999995</v>
      </c>
      <c r="BX119" s="24"/>
      <c r="BY119" s="24"/>
      <c r="BZ119" s="24"/>
      <c r="CA119" s="25">
        <f t="shared" si="92"/>
        <v>8.4794999999999998</v>
      </c>
      <c r="CB119" s="25">
        <f t="shared" si="93"/>
        <v>7.5864000000000003</v>
      </c>
      <c r="CC119" s="26">
        <f t="shared" si="94"/>
        <v>6.8904999999999994</v>
      </c>
      <c r="CD119" s="26">
        <f t="shared" si="95"/>
        <v>6.3125</v>
      </c>
      <c r="CE119" s="26">
        <f t="shared" si="96"/>
        <v>6.87</v>
      </c>
      <c r="CF119" s="26">
        <f t="shared" si="97"/>
        <v>6.29</v>
      </c>
      <c r="CG119" s="26">
        <f t="shared" si="98"/>
        <v>8.484</v>
      </c>
      <c r="CH119" s="13"/>
      <c r="CI119" s="13"/>
    </row>
    <row r="120" spans="2:87" x14ac:dyDescent="0.2">
      <c r="B120" s="11">
        <f t="shared" si="99"/>
        <v>116</v>
      </c>
      <c r="C120" s="3" t="s">
        <v>130</v>
      </c>
      <c r="D120" s="3" t="s">
        <v>131</v>
      </c>
      <c r="E120" s="10">
        <v>2.1962581485741484</v>
      </c>
      <c r="F120" s="10">
        <v>0.44758787926863119</v>
      </c>
      <c r="G120" s="10"/>
      <c r="H120" s="10">
        <v>0</v>
      </c>
      <c r="I120" s="10">
        <v>0</v>
      </c>
      <c r="J120" s="10">
        <v>0</v>
      </c>
      <c r="K120" s="10">
        <v>0.9129537817792408</v>
      </c>
      <c r="L120" s="10">
        <v>2E-3</v>
      </c>
      <c r="M120" s="10">
        <v>2.3E-3</v>
      </c>
      <c r="N120" s="10">
        <v>5.8599999999999999E-2</v>
      </c>
      <c r="O120" s="10">
        <v>0.20990019037797963</v>
      </c>
      <c r="P120" s="10">
        <v>0.65659999999999996</v>
      </c>
      <c r="Q120" s="10">
        <v>2.18E-2</v>
      </c>
      <c r="R120" s="10">
        <v>0.2122</v>
      </c>
      <c r="S120" s="10">
        <v>0</v>
      </c>
      <c r="T120" s="10">
        <v>0.1565</v>
      </c>
      <c r="U120" s="10"/>
      <c r="V120" s="10">
        <v>0</v>
      </c>
      <c r="W120" s="10"/>
      <c r="X120" s="10">
        <v>4.8767000000000005</v>
      </c>
      <c r="Y120" s="10">
        <v>6.5542848000000014</v>
      </c>
      <c r="Z120" s="10">
        <v>6.55</v>
      </c>
      <c r="AA120" s="10">
        <v>6.55</v>
      </c>
      <c r="AB120" s="10">
        <f t="shared" si="52"/>
        <v>6.5542848000000014</v>
      </c>
      <c r="AC120" s="10"/>
      <c r="AD120" s="10">
        <f t="shared" si="53"/>
        <v>2.9517709516836557</v>
      </c>
      <c r="AE120" s="10">
        <f t="shared" si="54"/>
        <v>0.60155810973704027</v>
      </c>
      <c r="AF120" s="10"/>
      <c r="AG120" s="10">
        <v>0</v>
      </c>
      <c r="AH120" s="10">
        <f t="shared" si="55"/>
        <v>0</v>
      </c>
      <c r="AI120" s="10">
        <f t="shared" si="56"/>
        <v>0</v>
      </c>
      <c r="AJ120" s="10">
        <f t="shared" si="57"/>
        <v>1.2270098827112996</v>
      </c>
      <c r="AK120" s="10">
        <f t="shared" si="58"/>
        <v>2.6880000000000003E-3</v>
      </c>
      <c r="AL120" s="10">
        <f t="shared" si="59"/>
        <v>3.0912000000000001E-3</v>
      </c>
      <c r="AM120" s="10">
        <f t="shared" si="60"/>
        <v>8.4383999999999987E-2</v>
      </c>
      <c r="AN120" s="10">
        <f t="shared" si="61"/>
        <v>0.28210585586800463</v>
      </c>
      <c r="AO120" s="10">
        <f t="shared" si="62"/>
        <v>0.88247039999999999</v>
      </c>
      <c r="AP120" s="10">
        <f t="shared" si="63"/>
        <v>2.9299200000000004E-2</v>
      </c>
      <c r="AQ120" s="10">
        <f t="shared" si="64"/>
        <v>0.28519680000000003</v>
      </c>
      <c r="AR120" s="10">
        <v>0</v>
      </c>
      <c r="AS120" s="10">
        <f t="shared" si="65"/>
        <v>0.21033600000000002</v>
      </c>
      <c r="AT120" s="10">
        <f t="shared" si="66"/>
        <v>0.54085799040000004</v>
      </c>
      <c r="AU120" s="10">
        <f t="shared" si="67"/>
        <v>0</v>
      </c>
      <c r="AV120" s="10">
        <f t="shared" si="68"/>
        <v>0</v>
      </c>
      <c r="AW120" s="10">
        <f t="shared" si="69"/>
        <v>6.8904323904</v>
      </c>
      <c r="AX120" s="10">
        <f t="shared" si="70"/>
        <v>6.8904323904</v>
      </c>
      <c r="AY120" s="10">
        <v>6.5542848000000014</v>
      </c>
      <c r="AZ120" s="10">
        <f t="shared" si="71"/>
        <v>-0.33614759039999864</v>
      </c>
      <c r="BA120" s="10">
        <v>6.55</v>
      </c>
      <c r="BB120" s="10">
        <v>6.55</v>
      </c>
      <c r="BC120" s="10">
        <f t="shared" si="72"/>
        <v>8.8165195775999994</v>
      </c>
      <c r="BD120" s="9"/>
      <c r="BE120" s="24">
        <f t="shared" si="73"/>
        <v>2.9518</v>
      </c>
      <c r="BF120" s="24">
        <f t="shared" si="74"/>
        <v>0.60160000000000002</v>
      </c>
      <c r="BG120" s="24">
        <f t="shared" si="75"/>
        <v>0</v>
      </c>
      <c r="BH120" s="24">
        <f t="shared" si="76"/>
        <v>0</v>
      </c>
      <c r="BI120" s="24">
        <f t="shared" si="77"/>
        <v>0</v>
      </c>
      <c r="BJ120" s="24">
        <f t="shared" si="78"/>
        <v>0</v>
      </c>
      <c r="BK120" s="24">
        <f t="shared" si="79"/>
        <v>1.2270000000000001</v>
      </c>
      <c r="BL120" s="24">
        <f t="shared" si="80"/>
        <v>2.7000000000000001E-3</v>
      </c>
      <c r="BM120" s="24">
        <f t="shared" si="81"/>
        <v>3.0999999999999999E-3</v>
      </c>
      <c r="BN120" s="24">
        <f t="shared" si="82"/>
        <v>8.4400000000000003E-2</v>
      </c>
      <c r="BO120" s="24">
        <f t="shared" si="83"/>
        <v>0.28210000000000002</v>
      </c>
      <c r="BP120" s="24">
        <f t="shared" si="84"/>
        <v>0.88249999999999995</v>
      </c>
      <c r="BQ120" s="24">
        <f t="shared" si="85"/>
        <v>2.93E-2</v>
      </c>
      <c r="BR120" s="24">
        <f t="shared" si="86"/>
        <v>0.28520000000000001</v>
      </c>
      <c r="BS120" s="24">
        <f t="shared" si="87"/>
        <v>0</v>
      </c>
      <c r="BT120" s="24">
        <f t="shared" si="88"/>
        <v>0.21029999999999999</v>
      </c>
      <c r="BU120" s="24">
        <f t="shared" si="89"/>
        <v>0.54090000000000005</v>
      </c>
      <c r="BV120" s="24">
        <f t="shared" si="90"/>
        <v>0</v>
      </c>
      <c r="BW120" s="24">
        <f t="shared" si="91"/>
        <v>0</v>
      </c>
      <c r="BX120" s="24"/>
      <c r="BY120" s="24"/>
      <c r="BZ120" s="24"/>
      <c r="CA120" s="25">
        <f t="shared" si="92"/>
        <v>6.8905999999999992</v>
      </c>
      <c r="CB120" s="25">
        <f t="shared" si="93"/>
        <v>6.8905999999999992</v>
      </c>
      <c r="CC120" s="26">
        <f t="shared" si="94"/>
        <v>6.56</v>
      </c>
      <c r="CD120" s="26">
        <f t="shared" si="95"/>
        <v>6.56</v>
      </c>
      <c r="CE120" s="26">
        <f t="shared" si="96"/>
        <v>6.55</v>
      </c>
      <c r="CF120" s="26">
        <f t="shared" si="97"/>
        <v>6.55</v>
      </c>
      <c r="CG120" s="26">
        <f t="shared" si="98"/>
        <v>8.8170000000000002</v>
      </c>
      <c r="CH120" s="13"/>
      <c r="CI120" s="13"/>
    </row>
    <row r="121" spans="2:87" x14ac:dyDescent="0.2">
      <c r="B121" s="11">
        <f t="shared" si="99"/>
        <v>117</v>
      </c>
      <c r="C121" s="3" t="s">
        <v>130</v>
      </c>
      <c r="D121" s="3" t="s">
        <v>132</v>
      </c>
      <c r="E121" s="10">
        <v>2.2295303078387811</v>
      </c>
      <c r="F121" s="10">
        <v>0.49326436052046962</v>
      </c>
      <c r="G121" s="10"/>
      <c r="H121" s="10">
        <v>0</v>
      </c>
      <c r="I121" s="10">
        <v>0</v>
      </c>
      <c r="J121" s="10">
        <v>0</v>
      </c>
      <c r="K121" s="10">
        <v>0.94086178990796565</v>
      </c>
      <c r="L121" s="10">
        <v>3.3999999999999998E-3</v>
      </c>
      <c r="M121" s="10">
        <v>3.8999999999999998E-3</v>
      </c>
      <c r="N121" s="10">
        <v>5.6899999999999999E-2</v>
      </c>
      <c r="O121" s="10">
        <v>0.21234354173278325</v>
      </c>
      <c r="P121" s="10">
        <v>0.71419999999999995</v>
      </c>
      <c r="Q121" s="10">
        <v>3.0800000000000001E-2</v>
      </c>
      <c r="R121" s="10">
        <v>0.20949999999999999</v>
      </c>
      <c r="S121" s="10">
        <v>0</v>
      </c>
      <c r="T121" s="10">
        <v>0.157</v>
      </c>
      <c r="U121" s="10"/>
      <c r="V121" s="10">
        <v>0</v>
      </c>
      <c r="W121" s="10"/>
      <c r="X121" s="10">
        <v>5.0517000000000003</v>
      </c>
      <c r="Y121" s="10">
        <v>6.7894848000000012</v>
      </c>
      <c r="Z121" s="10">
        <v>6.79</v>
      </c>
      <c r="AA121" s="10">
        <v>6.79</v>
      </c>
      <c r="AB121" s="10">
        <f t="shared" si="52"/>
        <v>6.7894848000000012</v>
      </c>
      <c r="AC121" s="10"/>
      <c r="AD121" s="10">
        <f t="shared" si="53"/>
        <v>2.9964887337353221</v>
      </c>
      <c r="AE121" s="10">
        <f t="shared" si="54"/>
        <v>0.66294730053951112</v>
      </c>
      <c r="AF121" s="10"/>
      <c r="AG121" s="10">
        <v>0</v>
      </c>
      <c r="AH121" s="10">
        <f t="shared" si="55"/>
        <v>0</v>
      </c>
      <c r="AI121" s="10">
        <f t="shared" si="56"/>
        <v>0</v>
      </c>
      <c r="AJ121" s="10">
        <f t="shared" si="57"/>
        <v>1.264518245636306</v>
      </c>
      <c r="AK121" s="10">
        <f t="shared" si="58"/>
        <v>4.5696000000000001E-3</v>
      </c>
      <c r="AL121" s="10">
        <f t="shared" si="59"/>
        <v>5.2415999999999999E-3</v>
      </c>
      <c r="AM121" s="10">
        <f t="shared" si="60"/>
        <v>8.1935999999999995E-2</v>
      </c>
      <c r="AN121" s="10">
        <f t="shared" si="61"/>
        <v>0.28538972008886071</v>
      </c>
      <c r="AO121" s="10">
        <f t="shared" si="62"/>
        <v>0.95988479999999998</v>
      </c>
      <c r="AP121" s="10">
        <f t="shared" si="63"/>
        <v>4.1395200000000007E-2</v>
      </c>
      <c r="AQ121" s="10">
        <f t="shared" si="64"/>
        <v>0.28156799999999998</v>
      </c>
      <c r="AR121" s="10">
        <v>0</v>
      </c>
      <c r="AS121" s="10">
        <f t="shared" si="65"/>
        <v>0.21100800000000003</v>
      </c>
      <c r="AT121" s="10">
        <f t="shared" si="66"/>
        <v>0.54258597120000007</v>
      </c>
      <c r="AU121" s="10">
        <f t="shared" si="67"/>
        <v>0</v>
      </c>
      <c r="AV121" s="10">
        <f t="shared" si="68"/>
        <v>0</v>
      </c>
      <c r="AW121" s="10">
        <f t="shared" si="69"/>
        <v>7.1265251712</v>
      </c>
      <c r="AX121" s="10">
        <f t="shared" si="70"/>
        <v>7.1265251712</v>
      </c>
      <c r="AY121" s="10">
        <v>6.7894848000000012</v>
      </c>
      <c r="AZ121" s="10">
        <f t="shared" si="71"/>
        <v>-0.33704037119999875</v>
      </c>
      <c r="BA121" s="10">
        <v>6.79</v>
      </c>
      <c r="BB121" s="10">
        <v>6.79</v>
      </c>
      <c r="BC121" s="10">
        <f t="shared" si="72"/>
        <v>9.1324090368000004</v>
      </c>
      <c r="BD121" s="9"/>
      <c r="BE121" s="24">
        <f t="shared" si="73"/>
        <v>2.9965000000000002</v>
      </c>
      <c r="BF121" s="24">
        <f t="shared" si="74"/>
        <v>0.66290000000000004</v>
      </c>
      <c r="BG121" s="24">
        <f t="shared" si="75"/>
        <v>0</v>
      </c>
      <c r="BH121" s="24">
        <f t="shared" si="76"/>
        <v>0</v>
      </c>
      <c r="BI121" s="24">
        <f t="shared" si="77"/>
        <v>0</v>
      </c>
      <c r="BJ121" s="24">
        <f t="shared" si="78"/>
        <v>0</v>
      </c>
      <c r="BK121" s="24">
        <f t="shared" si="79"/>
        <v>1.2645</v>
      </c>
      <c r="BL121" s="24">
        <f t="shared" si="80"/>
        <v>4.5999999999999999E-3</v>
      </c>
      <c r="BM121" s="24">
        <f t="shared" si="81"/>
        <v>5.1999999999999998E-3</v>
      </c>
      <c r="BN121" s="24">
        <f t="shared" si="82"/>
        <v>8.1900000000000001E-2</v>
      </c>
      <c r="BO121" s="24">
        <f t="shared" si="83"/>
        <v>0.28539999999999999</v>
      </c>
      <c r="BP121" s="24">
        <f t="shared" si="84"/>
        <v>0.95989999999999998</v>
      </c>
      <c r="BQ121" s="24">
        <f t="shared" si="85"/>
        <v>4.1399999999999999E-2</v>
      </c>
      <c r="BR121" s="24">
        <f t="shared" si="86"/>
        <v>0.28160000000000002</v>
      </c>
      <c r="BS121" s="24">
        <f t="shared" si="87"/>
        <v>0</v>
      </c>
      <c r="BT121" s="24">
        <f t="shared" si="88"/>
        <v>0.21099999999999999</v>
      </c>
      <c r="BU121" s="24">
        <f t="shared" si="89"/>
        <v>0.54259999999999997</v>
      </c>
      <c r="BV121" s="24">
        <f t="shared" si="90"/>
        <v>0</v>
      </c>
      <c r="BW121" s="24">
        <f t="shared" si="91"/>
        <v>0</v>
      </c>
      <c r="BX121" s="24"/>
      <c r="BY121" s="24"/>
      <c r="BZ121" s="24"/>
      <c r="CA121" s="25">
        <f t="shared" si="92"/>
        <v>7.1265000000000009</v>
      </c>
      <c r="CB121" s="25">
        <f t="shared" si="93"/>
        <v>7.1265000000000009</v>
      </c>
      <c r="CC121" s="26">
        <f t="shared" si="94"/>
        <v>6.7949000000000011</v>
      </c>
      <c r="CD121" s="26">
        <f t="shared" si="95"/>
        <v>6.7949000000000011</v>
      </c>
      <c r="CE121" s="26">
        <f t="shared" si="96"/>
        <v>6.79</v>
      </c>
      <c r="CF121" s="26">
        <f t="shared" si="97"/>
        <v>6.79</v>
      </c>
      <c r="CG121" s="26">
        <f t="shared" si="98"/>
        <v>9.1319999999999997</v>
      </c>
      <c r="CH121" s="13"/>
      <c r="CI121" s="13"/>
    </row>
    <row r="122" spans="2:87" ht="25.5" x14ac:dyDescent="0.2">
      <c r="B122" s="11">
        <f t="shared" si="99"/>
        <v>118</v>
      </c>
      <c r="C122" s="3" t="s">
        <v>130</v>
      </c>
      <c r="D122" s="4" t="s">
        <v>133</v>
      </c>
      <c r="E122" s="10">
        <v>2.0374179990863412</v>
      </c>
      <c r="F122" s="10">
        <v>0.59087952157481627</v>
      </c>
      <c r="G122" s="10"/>
      <c r="H122" s="10">
        <v>0</v>
      </c>
      <c r="I122" s="10">
        <v>0</v>
      </c>
      <c r="J122" s="10">
        <v>0</v>
      </c>
      <c r="K122" s="10">
        <v>0.96194808754516392</v>
      </c>
      <c r="L122" s="10">
        <v>1.5E-3</v>
      </c>
      <c r="M122" s="10">
        <v>1.6999999999999999E-3</v>
      </c>
      <c r="N122" s="10">
        <v>4.5699999999999998E-2</v>
      </c>
      <c r="O122" s="10">
        <v>0.19575439179367915</v>
      </c>
      <c r="P122" s="10">
        <v>0.88629999999999998</v>
      </c>
      <c r="Q122" s="10">
        <v>1.4500000000000001E-2</v>
      </c>
      <c r="R122" s="10">
        <v>0.187</v>
      </c>
      <c r="S122" s="10">
        <v>0</v>
      </c>
      <c r="T122" s="10">
        <v>0.15970000000000001</v>
      </c>
      <c r="U122" s="10"/>
      <c r="V122" s="10">
        <v>0</v>
      </c>
      <c r="W122" s="10"/>
      <c r="X122" s="10">
        <v>5.0824000000000016</v>
      </c>
      <c r="Y122" s="10">
        <v>6.8307456000000029</v>
      </c>
      <c r="Z122" s="10">
        <v>6.83</v>
      </c>
      <c r="AA122" s="10">
        <v>6.83</v>
      </c>
      <c r="AB122" s="10">
        <f t="shared" si="52"/>
        <v>6.8307456000000029</v>
      </c>
      <c r="AC122" s="10"/>
      <c r="AD122" s="10">
        <f t="shared" si="53"/>
        <v>2.7382897907720429</v>
      </c>
      <c r="AE122" s="10">
        <f t="shared" si="54"/>
        <v>0.79414207699655304</v>
      </c>
      <c r="AF122" s="10"/>
      <c r="AG122" s="10">
        <v>0</v>
      </c>
      <c r="AH122" s="10">
        <f t="shared" si="55"/>
        <v>0</v>
      </c>
      <c r="AI122" s="10">
        <f t="shared" si="56"/>
        <v>0</v>
      </c>
      <c r="AJ122" s="10">
        <f t="shared" si="57"/>
        <v>1.2928582296607003</v>
      </c>
      <c r="AK122" s="10">
        <f t="shared" si="58"/>
        <v>2.0160000000000004E-3</v>
      </c>
      <c r="AL122" s="10">
        <f t="shared" si="59"/>
        <v>2.2848E-3</v>
      </c>
      <c r="AM122" s="10">
        <f t="shared" si="60"/>
        <v>6.5807999999999992E-2</v>
      </c>
      <c r="AN122" s="10">
        <f t="shared" si="61"/>
        <v>0.26309390257070481</v>
      </c>
      <c r="AO122" s="10">
        <f t="shared" si="62"/>
        <v>1.1911872000000001</v>
      </c>
      <c r="AP122" s="10">
        <f t="shared" si="63"/>
        <v>1.9488000000000002E-2</v>
      </c>
      <c r="AQ122" s="10">
        <f t="shared" si="64"/>
        <v>0.251328</v>
      </c>
      <c r="AR122" s="10">
        <v>0</v>
      </c>
      <c r="AS122" s="10">
        <f t="shared" si="65"/>
        <v>0.21463680000000002</v>
      </c>
      <c r="AT122" s="10">
        <f t="shared" si="66"/>
        <v>0.55191706752000003</v>
      </c>
      <c r="AU122" s="10">
        <f t="shared" si="67"/>
        <v>0</v>
      </c>
      <c r="AV122" s="10">
        <f t="shared" si="68"/>
        <v>0</v>
      </c>
      <c r="AW122" s="10">
        <f t="shared" si="69"/>
        <v>7.1724130675200009</v>
      </c>
      <c r="AX122" s="10">
        <f t="shared" si="70"/>
        <v>7.1724130675200009</v>
      </c>
      <c r="AY122" s="10">
        <v>6.8307456000000029</v>
      </c>
      <c r="AZ122" s="10">
        <f t="shared" si="71"/>
        <v>-0.34166746751999799</v>
      </c>
      <c r="BA122" s="10">
        <v>6.83</v>
      </c>
      <c r="BB122" s="10">
        <v>6.83</v>
      </c>
      <c r="BC122" s="10">
        <f t="shared" si="72"/>
        <v>9.1864184832000024</v>
      </c>
      <c r="BD122" s="9"/>
      <c r="BE122" s="24">
        <f t="shared" si="73"/>
        <v>2.7383000000000002</v>
      </c>
      <c r="BF122" s="24">
        <f t="shared" si="74"/>
        <v>0.79410000000000003</v>
      </c>
      <c r="BG122" s="24">
        <f t="shared" si="75"/>
        <v>0</v>
      </c>
      <c r="BH122" s="24">
        <f t="shared" si="76"/>
        <v>0</v>
      </c>
      <c r="BI122" s="24">
        <f t="shared" si="77"/>
        <v>0</v>
      </c>
      <c r="BJ122" s="24">
        <f t="shared" si="78"/>
        <v>0</v>
      </c>
      <c r="BK122" s="24">
        <f t="shared" si="79"/>
        <v>1.2928999999999999</v>
      </c>
      <c r="BL122" s="24">
        <f t="shared" si="80"/>
        <v>2E-3</v>
      </c>
      <c r="BM122" s="24">
        <f t="shared" si="81"/>
        <v>2.3E-3</v>
      </c>
      <c r="BN122" s="24">
        <f t="shared" si="82"/>
        <v>6.5799999999999997E-2</v>
      </c>
      <c r="BO122" s="24">
        <f t="shared" si="83"/>
        <v>0.2631</v>
      </c>
      <c r="BP122" s="24">
        <f t="shared" si="84"/>
        <v>1.1912</v>
      </c>
      <c r="BQ122" s="24">
        <f t="shared" si="85"/>
        <v>1.95E-2</v>
      </c>
      <c r="BR122" s="24">
        <f t="shared" si="86"/>
        <v>0.25130000000000002</v>
      </c>
      <c r="BS122" s="24">
        <f t="shared" si="87"/>
        <v>0</v>
      </c>
      <c r="BT122" s="24">
        <f t="shared" si="88"/>
        <v>0.21460000000000001</v>
      </c>
      <c r="BU122" s="24">
        <f t="shared" si="89"/>
        <v>0.55189999999999995</v>
      </c>
      <c r="BV122" s="24">
        <f t="shared" si="90"/>
        <v>0</v>
      </c>
      <c r="BW122" s="24">
        <f t="shared" si="91"/>
        <v>0</v>
      </c>
      <c r="BX122" s="24"/>
      <c r="BY122" s="24"/>
      <c r="BZ122" s="24"/>
      <c r="CA122" s="25">
        <f t="shared" si="92"/>
        <v>7.1723999999999997</v>
      </c>
      <c r="CB122" s="25">
        <f t="shared" si="93"/>
        <v>7.1723999999999997</v>
      </c>
      <c r="CC122" s="26">
        <f t="shared" si="94"/>
        <v>6.8350999999999997</v>
      </c>
      <c r="CD122" s="26">
        <f t="shared" si="95"/>
        <v>6.8350999999999997</v>
      </c>
      <c r="CE122" s="26">
        <f t="shared" si="96"/>
        <v>6.83</v>
      </c>
      <c r="CF122" s="26">
        <f t="shared" si="97"/>
        <v>6.83</v>
      </c>
      <c r="CG122" s="26">
        <f t="shared" si="98"/>
        <v>9.1859999999999999</v>
      </c>
      <c r="CH122" s="13"/>
      <c r="CI122" s="13"/>
    </row>
    <row r="123" spans="2:87" x14ac:dyDescent="0.2">
      <c r="B123" s="11">
        <f t="shared" si="99"/>
        <v>119</v>
      </c>
      <c r="C123" s="3" t="s">
        <v>130</v>
      </c>
      <c r="D123" s="3" t="s">
        <v>134</v>
      </c>
      <c r="E123" s="10">
        <v>2.3881478647463998</v>
      </c>
      <c r="F123" s="10">
        <v>0.41721851596743897</v>
      </c>
      <c r="G123" s="10"/>
      <c r="H123" s="10">
        <v>0</v>
      </c>
      <c r="I123" s="10">
        <v>0</v>
      </c>
      <c r="J123" s="10">
        <v>0</v>
      </c>
      <c r="K123" s="10">
        <v>0.8335683437695679</v>
      </c>
      <c r="L123" s="10">
        <v>2.8E-3</v>
      </c>
      <c r="M123" s="10">
        <v>3.3E-3</v>
      </c>
      <c r="N123" s="10">
        <v>9.8900000000000002E-2</v>
      </c>
      <c r="O123" s="10">
        <v>0.32476527551659362</v>
      </c>
      <c r="P123" s="10">
        <v>0.27689999999999998</v>
      </c>
      <c r="Q123" s="10">
        <v>0.111</v>
      </c>
      <c r="R123" s="10">
        <v>0.27779999999999999</v>
      </c>
      <c r="S123" s="10">
        <v>0</v>
      </c>
      <c r="T123" s="10">
        <v>3.2300000000000002E-2</v>
      </c>
      <c r="U123" s="10"/>
      <c r="V123" s="10">
        <v>0</v>
      </c>
      <c r="W123" s="10"/>
      <c r="X123" s="10">
        <v>4.766700000000001</v>
      </c>
      <c r="Y123" s="10">
        <v>6.4064448000000018</v>
      </c>
      <c r="Z123" s="10">
        <v>6.41</v>
      </c>
      <c r="AA123" s="10">
        <v>6.41</v>
      </c>
      <c r="AB123" s="10">
        <f t="shared" si="52"/>
        <v>6.4064448000000018</v>
      </c>
      <c r="AC123" s="10"/>
      <c r="AD123" s="10">
        <f t="shared" si="53"/>
        <v>3.2096707302191612</v>
      </c>
      <c r="AE123" s="10">
        <f t="shared" si="54"/>
        <v>0.56074168546023806</v>
      </c>
      <c r="AF123" s="10"/>
      <c r="AG123" s="10">
        <v>0</v>
      </c>
      <c r="AH123" s="10">
        <f t="shared" si="55"/>
        <v>0</v>
      </c>
      <c r="AI123" s="10">
        <f t="shared" si="56"/>
        <v>0</v>
      </c>
      <c r="AJ123" s="10">
        <f t="shared" si="57"/>
        <v>1.1203158540262994</v>
      </c>
      <c r="AK123" s="10">
        <f t="shared" si="58"/>
        <v>3.7632000000000004E-3</v>
      </c>
      <c r="AL123" s="10">
        <f t="shared" si="59"/>
        <v>4.4352000000000003E-3</v>
      </c>
      <c r="AM123" s="10">
        <f t="shared" si="60"/>
        <v>0.14241599999999999</v>
      </c>
      <c r="AN123" s="10">
        <f t="shared" si="61"/>
        <v>0.43648453029430184</v>
      </c>
      <c r="AO123" s="10">
        <f t="shared" si="62"/>
        <v>0.37215360000000003</v>
      </c>
      <c r="AP123" s="10">
        <f t="shared" si="63"/>
        <v>0.14918400000000001</v>
      </c>
      <c r="AQ123" s="10">
        <f t="shared" si="64"/>
        <v>0.37336320000000001</v>
      </c>
      <c r="AR123" s="10">
        <v>0</v>
      </c>
      <c r="AS123" s="10">
        <f t="shared" si="65"/>
        <v>4.3411200000000004E-2</v>
      </c>
      <c r="AT123" s="10">
        <f t="shared" si="66"/>
        <v>0.11162755968000002</v>
      </c>
      <c r="AU123" s="10">
        <f t="shared" si="67"/>
        <v>0</v>
      </c>
      <c r="AV123" s="10">
        <f t="shared" si="68"/>
        <v>0</v>
      </c>
      <c r="AW123" s="10">
        <f t="shared" si="69"/>
        <v>6.4841555596799996</v>
      </c>
      <c r="AX123" s="10">
        <f t="shared" si="70"/>
        <v>6.4841555596799996</v>
      </c>
      <c r="AY123" s="10">
        <v>6.4064448000000018</v>
      </c>
      <c r="AZ123" s="10">
        <f t="shared" si="71"/>
        <v>-7.7710759679997743E-2</v>
      </c>
      <c r="BA123" s="10">
        <v>6.41</v>
      </c>
      <c r="BB123" s="10">
        <v>6.41</v>
      </c>
      <c r="BC123" s="10">
        <f t="shared" si="72"/>
        <v>8.6230222848000011</v>
      </c>
      <c r="BD123" s="9"/>
      <c r="BE123" s="24">
        <f t="shared" si="73"/>
        <v>3.2097000000000002</v>
      </c>
      <c r="BF123" s="24">
        <f t="shared" si="74"/>
        <v>0.56069999999999998</v>
      </c>
      <c r="BG123" s="24">
        <f t="shared" si="75"/>
        <v>0</v>
      </c>
      <c r="BH123" s="24">
        <f t="shared" si="76"/>
        <v>0</v>
      </c>
      <c r="BI123" s="24">
        <f t="shared" si="77"/>
        <v>0</v>
      </c>
      <c r="BJ123" s="24">
        <f t="shared" si="78"/>
        <v>0</v>
      </c>
      <c r="BK123" s="24">
        <f t="shared" si="79"/>
        <v>1.1203000000000001</v>
      </c>
      <c r="BL123" s="24">
        <f t="shared" si="80"/>
        <v>3.8E-3</v>
      </c>
      <c r="BM123" s="24">
        <f t="shared" si="81"/>
        <v>4.4000000000000003E-3</v>
      </c>
      <c r="BN123" s="24">
        <f t="shared" si="82"/>
        <v>0.1424</v>
      </c>
      <c r="BO123" s="24">
        <f t="shared" si="83"/>
        <v>0.4365</v>
      </c>
      <c r="BP123" s="24">
        <f t="shared" si="84"/>
        <v>0.37219999999999998</v>
      </c>
      <c r="BQ123" s="24">
        <f t="shared" si="85"/>
        <v>0.1492</v>
      </c>
      <c r="BR123" s="24">
        <f t="shared" si="86"/>
        <v>0.37340000000000001</v>
      </c>
      <c r="BS123" s="24">
        <f t="shared" si="87"/>
        <v>0</v>
      </c>
      <c r="BT123" s="24">
        <f t="shared" si="88"/>
        <v>4.3400000000000001E-2</v>
      </c>
      <c r="BU123" s="24">
        <f t="shared" si="89"/>
        <v>0.1116</v>
      </c>
      <c r="BV123" s="24">
        <f t="shared" si="90"/>
        <v>0</v>
      </c>
      <c r="BW123" s="24">
        <f t="shared" si="91"/>
        <v>0</v>
      </c>
      <c r="BX123" s="24"/>
      <c r="BY123" s="24"/>
      <c r="BZ123" s="24"/>
      <c r="CA123" s="25">
        <f t="shared" si="92"/>
        <v>6.4842000000000022</v>
      </c>
      <c r="CB123" s="25">
        <f t="shared" si="93"/>
        <v>6.4842000000000022</v>
      </c>
      <c r="CC123" s="26">
        <f t="shared" si="94"/>
        <v>6.4160000000000021</v>
      </c>
      <c r="CD123" s="26">
        <f t="shared" si="95"/>
        <v>6.4160000000000021</v>
      </c>
      <c r="CE123" s="26">
        <f t="shared" si="96"/>
        <v>6.41</v>
      </c>
      <c r="CF123" s="26">
        <f t="shared" si="97"/>
        <v>6.41</v>
      </c>
      <c r="CG123" s="26">
        <f t="shared" si="98"/>
        <v>8.6229999999999993</v>
      </c>
      <c r="CH123" s="13"/>
      <c r="CI123" s="13"/>
    </row>
    <row r="124" spans="2:87" x14ac:dyDescent="0.2">
      <c r="B124" s="11">
        <f t="shared" si="99"/>
        <v>120</v>
      </c>
      <c r="C124" s="3" t="s">
        <v>130</v>
      </c>
      <c r="D124" s="3" t="s">
        <v>135</v>
      </c>
      <c r="E124" s="10">
        <v>1.2418882301656495</v>
      </c>
      <c r="F124" s="10">
        <v>0</v>
      </c>
      <c r="G124" s="10"/>
      <c r="H124" s="10">
        <v>0</v>
      </c>
      <c r="I124" s="10">
        <v>0</v>
      </c>
      <c r="J124" s="10">
        <v>0</v>
      </c>
      <c r="K124" s="10">
        <v>0.63541687009590242</v>
      </c>
      <c r="L124" s="10">
        <v>0</v>
      </c>
      <c r="M124" s="10">
        <v>0</v>
      </c>
      <c r="N124" s="10">
        <v>0.3458</v>
      </c>
      <c r="O124" s="10">
        <v>0.14359489973844813</v>
      </c>
      <c r="P124" s="10">
        <v>1.0373000000000001</v>
      </c>
      <c r="Q124" s="10">
        <v>1.43E-2</v>
      </c>
      <c r="R124" s="10">
        <v>0.1389</v>
      </c>
      <c r="S124" s="10">
        <v>0</v>
      </c>
      <c r="T124" s="10">
        <v>0</v>
      </c>
      <c r="U124" s="10"/>
      <c r="V124" s="10">
        <v>0</v>
      </c>
      <c r="W124" s="10"/>
      <c r="X124" s="10">
        <v>3.5571999999999999</v>
      </c>
      <c r="Y124" s="10">
        <v>4.7808768000000006</v>
      </c>
      <c r="Z124" s="10">
        <v>4.78</v>
      </c>
      <c r="AA124" s="10">
        <v>4.78</v>
      </c>
      <c r="AB124" s="10">
        <f t="shared" si="52"/>
        <v>4.7808768000000006</v>
      </c>
      <c r="AC124" s="10"/>
      <c r="AD124" s="10">
        <f t="shared" si="53"/>
        <v>1.6690977813426329</v>
      </c>
      <c r="AE124" s="10">
        <f t="shared" si="54"/>
        <v>0</v>
      </c>
      <c r="AF124" s="10"/>
      <c r="AG124" s="10">
        <v>0</v>
      </c>
      <c r="AH124" s="10">
        <f t="shared" si="55"/>
        <v>0</v>
      </c>
      <c r="AI124" s="10">
        <f t="shared" si="56"/>
        <v>0</v>
      </c>
      <c r="AJ124" s="10">
        <f t="shared" si="57"/>
        <v>0.85400027340889295</v>
      </c>
      <c r="AK124" s="10">
        <f t="shared" si="58"/>
        <v>0</v>
      </c>
      <c r="AL124" s="10">
        <f t="shared" si="59"/>
        <v>0</v>
      </c>
      <c r="AM124" s="10">
        <f t="shared" si="60"/>
        <v>0.49795199999999995</v>
      </c>
      <c r="AN124" s="10">
        <f t="shared" si="61"/>
        <v>0.19299154524847431</v>
      </c>
      <c r="AO124" s="10">
        <f t="shared" si="62"/>
        <v>1.3941312000000001</v>
      </c>
      <c r="AP124" s="10">
        <f t="shared" si="63"/>
        <v>1.9219200000000002E-2</v>
      </c>
      <c r="AQ124" s="10">
        <f t="shared" si="64"/>
        <v>0.1866816</v>
      </c>
      <c r="AR124" s="10">
        <v>0</v>
      </c>
      <c r="AS124" s="10">
        <f t="shared" si="65"/>
        <v>0</v>
      </c>
      <c r="AT124" s="10">
        <f t="shared" si="66"/>
        <v>0</v>
      </c>
      <c r="AU124" s="10">
        <f t="shared" si="67"/>
        <v>0</v>
      </c>
      <c r="AV124" s="10">
        <f t="shared" si="68"/>
        <v>0</v>
      </c>
      <c r="AW124" s="10">
        <f t="shared" si="69"/>
        <v>4.8140736000000004</v>
      </c>
      <c r="AX124" s="10">
        <f t="shared" si="70"/>
        <v>4.8140736000000004</v>
      </c>
      <c r="AY124" s="10">
        <v>4.7808768000000006</v>
      </c>
      <c r="AZ124" s="10">
        <f t="shared" si="71"/>
        <v>-3.3196799999999804E-2</v>
      </c>
      <c r="BA124" s="10">
        <v>4.78</v>
      </c>
      <c r="BB124" s="10">
        <v>4.78</v>
      </c>
      <c r="BC124" s="10">
        <f t="shared" si="72"/>
        <v>6.4701149184000011</v>
      </c>
      <c r="BD124" s="9"/>
      <c r="BE124" s="24">
        <f t="shared" si="73"/>
        <v>1.6691</v>
      </c>
      <c r="BF124" s="24">
        <f t="shared" si="74"/>
        <v>0</v>
      </c>
      <c r="BG124" s="24">
        <f t="shared" si="75"/>
        <v>0</v>
      </c>
      <c r="BH124" s="24">
        <f t="shared" si="76"/>
        <v>0</v>
      </c>
      <c r="BI124" s="24">
        <f t="shared" si="77"/>
        <v>0</v>
      </c>
      <c r="BJ124" s="24">
        <f t="shared" si="78"/>
        <v>0</v>
      </c>
      <c r="BK124" s="24">
        <f t="shared" si="79"/>
        <v>0.85399999999999998</v>
      </c>
      <c r="BL124" s="24">
        <f t="shared" si="80"/>
        <v>0</v>
      </c>
      <c r="BM124" s="24">
        <f t="shared" si="81"/>
        <v>0</v>
      </c>
      <c r="BN124" s="24">
        <f t="shared" si="82"/>
        <v>0.498</v>
      </c>
      <c r="BO124" s="24">
        <f t="shared" si="83"/>
        <v>0.193</v>
      </c>
      <c r="BP124" s="24">
        <f t="shared" si="84"/>
        <v>1.3940999999999999</v>
      </c>
      <c r="BQ124" s="24">
        <f t="shared" si="85"/>
        <v>1.9199999999999998E-2</v>
      </c>
      <c r="BR124" s="24">
        <f t="shared" si="86"/>
        <v>0.1867</v>
      </c>
      <c r="BS124" s="24">
        <f t="shared" si="87"/>
        <v>0</v>
      </c>
      <c r="BT124" s="24">
        <f t="shared" si="88"/>
        <v>0</v>
      </c>
      <c r="BU124" s="24">
        <f t="shared" si="89"/>
        <v>0</v>
      </c>
      <c r="BV124" s="24">
        <f t="shared" si="90"/>
        <v>0</v>
      </c>
      <c r="BW124" s="24">
        <f t="shared" si="91"/>
        <v>0</v>
      </c>
      <c r="BX124" s="24"/>
      <c r="BY124" s="24"/>
      <c r="BZ124" s="24"/>
      <c r="CA124" s="25">
        <f t="shared" si="92"/>
        <v>4.8140999999999998</v>
      </c>
      <c r="CB124" s="25">
        <f t="shared" si="93"/>
        <v>4.8140999999999998</v>
      </c>
      <c r="CC124" s="26">
        <f t="shared" si="94"/>
        <v>4.8140999999999998</v>
      </c>
      <c r="CD124" s="26">
        <f t="shared" si="95"/>
        <v>4.8140999999999998</v>
      </c>
      <c r="CE124" s="26">
        <f t="shared" si="96"/>
        <v>4.78</v>
      </c>
      <c r="CF124" s="26">
        <f t="shared" si="97"/>
        <v>4.78</v>
      </c>
      <c r="CG124" s="26">
        <f t="shared" si="98"/>
        <v>6.47</v>
      </c>
      <c r="CH124" s="13"/>
      <c r="CI124" s="13"/>
    </row>
    <row r="125" spans="2:87" x14ac:dyDescent="0.2">
      <c r="B125" s="11">
        <f t="shared" si="99"/>
        <v>121</v>
      </c>
      <c r="C125" s="3" t="s">
        <v>130</v>
      </c>
      <c r="D125" s="3" t="s">
        <v>136</v>
      </c>
      <c r="E125" s="10">
        <v>3.1968886107634544</v>
      </c>
      <c r="F125" s="10">
        <v>0</v>
      </c>
      <c r="G125" s="10"/>
      <c r="H125" s="10">
        <v>0</v>
      </c>
      <c r="I125" s="10">
        <v>0</v>
      </c>
      <c r="J125" s="10">
        <v>0</v>
      </c>
      <c r="K125" s="10">
        <v>0.76895118898623283</v>
      </c>
      <c r="L125" s="10">
        <v>0</v>
      </c>
      <c r="M125" s="10">
        <v>0</v>
      </c>
      <c r="N125" s="10">
        <v>0.36680000000000001</v>
      </c>
      <c r="O125" s="10">
        <v>0.18216020025031288</v>
      </c>
      <c r="P125" s="10">
        <v>0</v>
      </c>
      <c r="Q125" s="10">
        <v>1.6899999999999998E-2</v>
      </c>
      <c r="R125" s="10">
        <v>0.3024</v>
      </c>
      <c r="S125" s="10">
        <v>0</v>
      </c>
      <c r="T125" s="10">
        <v>0</v>
      </c>
      <c r="U125" s="10"/>
      <c r="V125" s="10">
        <v>0</v>
      </c>
      <c r="W125" s="10"/>
      <c r="X125" s="10">
        <v>4.8340999999999994</v>
      </c>
      <c r="Y125" s="10">
        <v>6.4970303999999999</v>
      </c>
      <c r="Z125" s="10">
        <v>6.5</v>
      </c>
      <c r="AA125" s="10">
        <v>6.5</v>
      </c>
      <c r="AB125" s="10">
        <f t="shared" si="52"/>
        <v>6.4970303999999999</v>
      </c>
      <c r="AC125" s="10"/>
      <c r="AD125" s="10">
        <f t="shared" si="53"/>
        <v>4.296618292866083</v>
      </c>
      <c r="AE125" s="10">
        <f t="shared" si="54"/>
        <v>0</v>
      </c>
      <c r="AF125" s="10"/>
      <c r="AG125" s="10">
        <v>0</v>
      </c>
      <c r="AH125" s="10">
        <f t="shared" si="55"/>
        <v>0</v>
      </c>
      <c r="AI125" s="10">
        <f t="shared" si="56"/>
        <v>0</v>
      </c>
      <c r="AJ125" s="10">
        <f t="shared" si="57"/>
        <v>1.0334703979974968</v>
      </c>
      <c r="AK125" s="10">
        <f t="shared" si="58"/>
        <v>0</v>
      </c>
      <c r="AL125" s="10">
        <f t="shared" si="59"/>
        <v>0</v>
      </c>
      <c r="AM125" s="10">
        <f t="shared" si="60"/>
        <v>0.52819199999999999</v>
      </c>
      <c r="AN125" s="10">
        <f t="shared" si="61"/>
        <v>0.24482330913642053</v>
      </c>
      <c r="AO125" s="10">
        <f t="shared" si="62"/>
        <v>0</v>
      </c>
      <c r="AP125" s="10">
        <f t="shared" si="63"/>
        <v>2.27136E-2</v>
      </c>
      <c r="AQ125" s="10">
        <f t="shared" si="64"/>
        <v>0.40642560000000005</v>
      </c>
      <c r="AR125" s="10">
        <v>0</v>
      </c>
      <c r="AS125" s="10">
        <f t="shared" si="65"/>
        <v>0</v>
      </c>
      <c r="AT125" s="10">
        <f t="shared" si="66"/>
        <v>0</v>
      </c>
      <c r="AU125" s="10">
        <f t="shared" si="67"/>
        <v>0</v>
      </c>
      <c r="AV125" s="10">
        <f t="shared" si="68"/>
        <v>0</v>
      </c>
      <c r="AW125" s="10">
        <f t="shared" si="69"/>
        <v>6.5322432000000008</v>
      </c>
      <c r="AX125" s="10">
        <f t="shared" si="70"/>
        <v>6.5322432000000008</v>
      </c>
      <c r="AY125" s="10">
        <v>6.4970303999999999</v>
      </c>
      <c r="AZ125" s="10">
        <f t="shared" si="71"/>
        <v>-3.5212800000000932E-2</v>
      </c>
      <c r="BA125" s="10">
        <v>6.5</v>
      </c>
      <c r="BB125" s="10">
        <v>6.5</v>
      </c>
      <c r="BC125" s="10">
        <f t="shared" si="72"/>
        <v>8.7793348608000024</v>
      </c>
      <c r="BD125" s="9"/>
      <c r="BE125" s="24">
        <f t="shared" si="73"/>
        <v>4.2965999999999998</v>
      </c>
      <c r="BF125" s="24">
        <f t="shared" si="74"/>
        <v>0</v>
      </c>
      <c r="BG125" s="24">
        <f t="shared" si="75"/>
        <v>0</v>
      </c>
      <c r="BH125" s="24">
        <f t="shared" si="76"/>
        <v>0</v>
      </c>
      <c r="BI125" s="24">
        <f t="shared" si="77"/>
        <v>0</v>
      </c>
      <c r="BJ125" s="24">
        <f t="shared" si="78"/>
        <v>0</v>
      </c>
      <c r="BK125" s="24">
        <f t="shared" si="79"/>
        <v>1.0335000000000001</v>
      </c>
      <c r="BL125" s="24">
        <f t="shared" si="80"/>
        <v>0</v>
      </c>
      <c r="BM125" s="24">
        <f t="shared" si="81"/>
        <v>0</v>
      </c>
      <c r="BN125" s="24">
        <f t="shared" si="82"/>
        <v>0.5282</v>
      </c>
      <c r="BO125" s="24">
        <f t="shared" si="83"/>
        <v>0.24479999999999999</v>
      </c>
      <c r="BP125" s="24">
        <f t="shared" si="84"/>
        <v>0</v>
      </c>
      <c r="BQ125" s="24">
        <f t="shared" si="85"/>
        <v>2.2700000000000001E-2</v>
      </c>
      <c r="BR125" s="24">
        <f t="shared" si="86"/>
        <v>0.40639999999999998</v>
      </c>
      <c r="BS125" s="24">
        <f t="shared" si="87"/>
        <v>0</v>
      </c>
      <c r="BT125" s="24">
        <f t="shared" si="88"/>
        <v>0</v>
      </c>
      <c r="BU125" s="24">
        <f t="shared" si="89"/>
        <v>0</v>
      </c>
      <c r="BV125" s="24">
        <f t="shared" si="90"/>
        <v>0</v>
      </c>
      <c r="BW125" s="24">
        <f t="shared" si="91"/>
        <v>0</v>
      </c>
      <c r="BX125" s="24"/>
      <c r="BY125" s="24"/>
      <c r="BZ125" s="24"/>
      <c r="CA125" s="25">
        <f t="shared" si="92"/>
        <v>6.5321999999999996</v>
      </c>
      <c r="CB125" s="25">
        <f t="shared" si="93"/>
        <v>6.5321999999999996</v>
      </c>
      <c r="CC125" s="26">
        <f t="shared" si="94"/>
        <v>6.5321999999999996</v>
      </c>
      <c r="CD125" s="26">
        <f t="shared" si="95"/>
        <v>6.5321999999999996</v>
      </c>
      <c r="CE125" s="26">
        <f t="shared" si="96"/>
        <v>6.5</v>
      </c>
      <c r="CF125" s="26">
        <f t="shared" si="97"/>
        <v>6.5</v>
      </c>
      <c r="CG125" s="26">
        <f t="shared" si="98"/>
        <v>8.7789999999999999</v>
      </c>
      <c r="CH125" s="13"/>
      <c r="CI125" s="13"/>
    </row>
    <row r="126" spans="2:87" x14ac:dyDescent="0.2">
      <c r="B126" s="11">
        <f t="shared" si="99"/>
        <v>122</v>
      </c>
      <c r="C126" s="3" t="s">
        <v>130</v>
      </c>
      <c r="D126" s="3" t="s">
        <v>137</v>
      </c>
      <c r="E126" s="10">
        <v>2.1901597523219816</v>
      </c>
      <c r="F126" s="10">
        <v>0</v>
      </c>
      <c r="G126" s="10"/>
      <c r="H126" s="10">
        <v>0</v>
      </c>
      <c r="I126" s="10">
        <v>0</v>
      </c>
      <c r="J126" s="10">
        <v>0</v>
      </c>
      <c r="K126" s="10">
        <v>0.89709933357821281</v>
      </c>
      <c r="L126" s="10">
        <v>0</v>
      </c>
      <c r="M126" s="10">
        <v>0</v>
      </c>
      <c r="N126" s="10">
        <v>0.32579999999999998</v>
      </c>
      <c r="O126" s="10">
        <v>0.18784091409980586</v>
      </c>
      <c r="P126" s="10">
        <v>1.0368999999999999</v>
      </c>
      <c r="Q126" s="10">
        <v>1.4999999999999999E-2</v>
      </c>
      <c r="R126" s="10">
        <v>0.186</v>
      </c>
      <c r="S126" s="10">
        <v>0</v>
      </c>
      <c r="T126" s="10">
        <v>0</v>
      </c>
      <c r="U126" s="10"/>
      <c r="V126" s="10">
        <v>0</v>
      </c>
      <c r="W126" s="10"/>
      <c r="X126" s="10">
        <v>4.8388</v>
      </c>
      <c r="Y126" s="10">
        <v>6.5033472000000003</v>
      </c>
      <c r="Z126" s="10">
        <v>6.5</v>
      </c>
      <c r="AA126" s="10">
        <v>6.5</v>
      </c>
      <c r="AB126" s="10">
        <f t="shared" si="52"/>
        <v>6.5033472000000003</v>
      </c>
      <c r="AC126" s="10"/>
      <c r="AD126" s="10">
        <f t="shared" si="53"/>
        <v>2.9435747071207436</v>
      </c>
      <c r="AE126" s="10">
        <f t="shared" si="54"/>
        <v>0</v>
      </c>
      <c r="AF126" s="10"/>
      <c r="AG126" s="10">
        <v>0</v>
      </c>
      <c r="AH126" s="10">
        <f t="shared" si="55"/>
        <v>0</v>
      </c>
      <c r="AI126" s="10">
        <f t="shared" si="56"/>
        <v>0</v>
      </c>
      <c r="AJ126" s="10">
        <f t="shared" si="57"/>
        <v>1.2057015043291182</v>
      </c>
      <c r="AK126" s="10">
        <f t="shared" si="58"/>
        <v>0</v>
      </c>
      <c r="AL126" s="10">
        <f t="shared" si="59"/>
        <v>0</v>
      </c>
      <c r="AM126" s="10">
        <f t="shared" si="60"/>
        <v>0.46915199999999996</v>
      </c>
      <c r="AN126" s="10">
        <f t="shared" si="61"/>
        <v>0.25245818855013907</v>
      </c>
      <c r="AO126" s="10">
        <f t="shared" si="62"/>
        <v>1.3935936000000002</v>
      </c>
      <c r="AP126" s="10">
        <f t="shared" si="63"/>
        <v>2.0160000000000001E-2</v>
      </c>
      <c r="AQ126" s="10">
        <f t="shared" si="64"/>
        <v>0.24998399999999998</v>
      </c>
      <c r="AR126" s="10">
        <v>0</v>
      </c>
      <c r="AS126" s="10">
        <f t="shared" si="65"/>
        <v>0</v>
      </c>
      <c r="AT126" s="10">
        <f t="shared" si="66"/>
        <v>0</v>
      </c>
      <c r="AU126" s="10">
        <f t="shared" si="67"/>
        <v>0</v>
      </c>
      <c r="AV126" s="10">
        <f t="shared" si="68"/>
        <v>0</v>
      </c>
      <c r="AW126" s="10">
        <f t="shared" si="69"/>
        <v>6.5346240000000009</v>
      </c>
      <c r="AX126" s="10">
        <f t="shared" si="70"/>
        <v>6.5346240000000009</v>
      </c>
      <c r="AY126" s="10">
        <v>6.5033472000000003</v>
      </c>
      <c r="AZ126" s="10">
        <f t="shared" si="71"/>
        <v>-3.1276800000000549E-2</v>
      </c>
      <c r="BA126" s="10">
        <v>6.5</v>
      </c>
      <c r="BB126" s="10">
        <v>6.5</v>
      </c>
      <c r="BC126" s="10">
        <f t="shared" si="72"/>
        <v>8.782534656000001</v>
      </c>
      <c r="BD126" s="9"/>
      <c r="BE126" s="24">
        <f t="shared" si="73"/>
        <v>2.9436</v>
      </c>
      <c r="BF126" s="24">
        <f t="shared" si="74"/>
        <v>0</v>
      </c>
      <c r="BG126" s="24">
        <f t="shared" si="75"/>
        <v>0</v>
      </c>
      <c r="BH126" s="24">
        <f t="shared" si="76"/>
        <v>0</v>
      </c>
      <c r="BI126" s="24">
        <f t="shared" si="77"/>
        <v>0</v>
      </c>
      <c r="BJ126" s="24">
        <f t="shared" si="78"/>
        <v>0</v>
      </c>
      <c r="BK126" s="24">
        <f t="shared" si="79"/>
        <v>1.2057</v>
      </c>
      <c r="BL126" s="24">
        <f t="shared" si="80"/>
        <v>0</v>
      </c>
      <c r="BM126" s="24">
        <f t="shared" si="81"/>
        <v>0</v>
      </c>
      <c r="BN126" s="24">
        <f t="shared" si="82"/>
        <v>0.46920000000000001</v>
      </c>
      <c r="BO126" s="24">
        <f t="shared" si="83"/>
        <v>0.2525</v>
      </c>
      <c r="BP126" s="24">
        <f t="shared" si="84"/>
        <v>1.3935999999999999</v>
      </c>
      <c r="BQ126" s="24">
        <f t="shared" si="85"/>
        <v>2.0199999999999999E-2</v>
      </c>
      <c r="BR126" s="24">
        <f t="shared" si="86"/>
        <v>0.25</v>
      </c>
      <c r="BS126" s="24">
        <f t="shared" si="87"/>
        <v>0</v>
      </c>
      <c r="BT126" s="24">
        <f t="shared" si="88"/>
        <v>0</v>
      </c>
      <c r="BU126" s="24">
        <f t="shared" si="89"/>
        <v>0</v>
      </c>
      <c r="BV126" s="24">
        <f t="shared" si="90"/>
        <v>0</v>
      </c>
      <c r="BW126" s="24">
        <f t="shared" si="91"/>
        <v>0</v>
      </c>
      <c r="BX126" s="24"/>
      <c r="BY126" s="24"/>
      <c r="BZ126" s="24"/>
      <c r="CA126" s="25">
        <f t="shared" si="92"/>
        <v>6.5348000000000006</v>
      </c>
      <c r="CB126" s="25">
        <f t="shared" si="93"/>
        <v>6.5348000000000006</v>
      </c>
      <c r="CC126" s="26">
        <f t="shared" si="94"/>
        <v>6.5348000000000006</v>
      </c>
      <c r="CD126" s="26">
        <f t="shared" si="95"/>
        <v>6.5348000000000006</v>
      </c>
      <c r="CE126" s="26">
        <f t="shared" si="96"/>
        <v>6.5</v>
      </c>
      <c r="CF126" s="26">
        <f t="shared" si="97"/>
        <v>6.5</v>
      </c>
      <c r="CG126" s="26">
        <f t="shared" si="98"/>
        <v>8.7829999999999995</v>
      </c>
      <c r="CH126" s="13"/>
      <c r="CI126" s="13"/>
    </row>
    <row r="127" spans="2:87" x14ac:dyDescent="0.2">
      <c r="B127" s="11">
        <f t="shared" si="99"/>
        <v>123</v>
      </c>
      <c r="C127" s="3" t="s">
        <v>130</v>
      </c>
      <c r="D127" s="3" t="s">
        <v>138</v>
      </c>
      <c r="E127" s="10">
        <v>2.0313224245928492</v>
      </c>
      <c r="F127" s="10">
        <v>0</v>
      </c>
      <c r="G127" s="10"/>
      <c r="H127" s="10">
        <v>0</v>
      </c>
      <c r="I127" s="10">
        <v>0</v>
      </c>
      <c r="J127" s="10">
        <v>0</v>
      </c>
      <c r="K127" s="10">
        <v>0.7347727040570492</v>
      </c>
      <c r="L127" s="10">
        <v>0</v>
      </c>
      <c r="M127" s="10">
        <v>0</v>
      </c>
      <c r="N127" s="10">
        <v>0.35620000000000002</v>
      </c>
      <c r="O127" s="10">
        <v>0.16480487135010119</v>
      </c>
      <c r="P127" s="10">
        <v>1.0366</v>
      </c>
      <c r="Q127" s="10">
        <v>1.6500000000000001E-2</v>
      </c>
      <c r="R127" s="10">
        <v>0.20330000000000001</v>
      </c>
      <c r="S127" s="10">
        <v>0</v>
      </c>
      <c r="T127" s="10">
        <v>0</v>
      </c>
      <c r="U127" s="10"/>
      <c r="V127" s="10">
        <v>0</v>
      </c>
      <c r="W127" s="10"/>
      <c r="X127" s="10">
        <v>4.5434999999999981</v>
      </c>
      <c r="Y127" s="10">
        <v>6.1064639999999981</v>
      </c>
      <c r="Z127" s="10">
        <v>6.11</v>
      </c>
      <c r="AA127" s="10">
        <v>6.11</v>
      </c>
      <c r="AB127" s="10">
        <f t="shared" si="52"/>
        <v>6.1064639999999981</v>
      </c>
      <c r="AC127" s="10"/>
      <c r="AD127" s="10">
        <f t="shared" si="53"/>
        <v>2.7300973386527896</v>
      </c>
      <c r="AE127" s="10">
        <f t="shared" si="54"/>
        <v>0</v>
      </c>
      <c r="AF127" s="10"/>
      <c r="AG127" s="10">
        <v>0</v>
      </c>
      <c r="AH127" s="10">
        <f t="shared" si="55"/>
        <v>0</v>
      </c>
      <c r="AI127" s="10">
        <f t="shared" si="56"/>
        <v>0</v>
      </c>
      <c r="AJ127" s="10">
        <f t="shared" si="57"/>
        <v>0.98753451425267413</v>
      </c>
      <c r="AK127" s="10">
        <f t="shared" si="58"/>
        <v>0</v>
      </c>
      <c r="AL127" s="10">
        <f t="shared" si="59"/>
        <v>0</v>
      </c>
      <c r="AM127" s="10">
        <f t="shared" si="60"/>
        <v>0.51292799999999994</v>
      </c>
      <c r="AN127" s="10">
        <f t="shared" si="61"/>
        <v>0.22149774709453604</v>
      </c>
      <c r="AO127" s="10">
        <f t="shared" si="62"/>
        <v>1.3931903999999999</v>
      </c>
      <c r="AP127" s="10">
        <f t="shared" si="63"/>
        <v>2.2176000000000005E-2</v>
      </c>
      <c r="AQ127" s="10">
        <f t="shared" si="64"/>
        <v>0.27323520000000001</v>
      </c>
      <c r="AR127" s="10">
        <v>0</v>
      </c>
      <c r="AS127" s="10">
        <f t="shared" si="65"/>
        <v>0</v>
      </c>
      <c r="AT127" s="10">
        <f t="shared" si="66"/>
        <v>0</v>
      </c>
      <c r="AU127" s="10">
        <f t="shared" si="67"/>
        <v>0</v>
      </c>
      <c r="AV127" s="10">
        <f t="shared" si="68"/>
        <v>0</v>
      </c>
      <c r="AW127" s="10">
        <f t="shared" si="69"/>
        <v>6.1406591999999991</v>
      </c>
      <c r="AX127" s="10">
        <f t="shared" si="70"/>
        <v>6.1406591999999991</v>
      </c>
      <c r="AY127" s="10">
        <v>6.1064639999999981</v>
      </c>
      <c r="AZ127" s="10">
        <f t="shared" si="71"/>
        <v>-3.419520000000098E-2</v>
      </c>
      <c r="BA127" s="10">
        <v>6.11</v>
      </c>
      <c r="BB127" s="10">
        <v>6.11</v>
      </c>
      <c r="BC127" s="10">
        <f t="shared" si="72"/>
        <v>8.2530459648000001</v>
      </c>
      <c r="BD127" s="9"/>
      <c r="BE127" s="24">
        <f t="shared" si="73"/>
        <v>2.7301000000000002</v>
      </c>
      <c r="BF127" s="24">
        <f t="shared" si="74"/>
        <v>0</v>
      </c>
      <c r="BG127" s="24">
        <f t="shared" si="75"/>
        <v>0</v>
      </c>
      <c r="BH127" s="24">
        <f t="shared" si="76"/>
        <v>0</v>
      </c>
      <c r="BI127" s="24">
        <f t="shared" si="77"/>
        <v>0</v>
      </c>
      <c r="BJ127" s="24">
        <f t="shared" si="78"/>
        <v>0</v>
      </c>
      <c r="BK127" s="24">
        <f t="shared" si="79"/>
        <v>0.98750000000000004</v>
      </c>
      <c r="BL127" s="24">
        <f t="shared" si="80"/>
        <v>0</v>
      </c>
      <c r="BM127" s="24">
        <f t="shared" si="81"/>
        <v>0</v>
      </c>
      <c r="BN127" s="24">
        <f t="shared" si="82"/>
        <v>0.51290000000000002</v>
      </c>
      <c r="BO127" s="24">
        <f t="shared" si="83"/>
        <v>0.2215</v>
      </c>
      <c r="BP127" s="24">
        <f t="shared" si="84"/>
        <v>1.3932</v>
      </c>
      <c r="BQ127" s="24">
        <f t="shared" si="85"/>
        <v>2.2200000000000001E-2</v>
      </c>
      <c r="BR127" s="24">
        <f t="shared" si="86"/>
        <v>0.2732</v>
      </c>
      <c r="BS127" s="24">
        <f t="shared" si="87"/>
        <v>0</v>
      </c>
      <c r="BT127" s="24">
        <f t="shared" si="88"/>
        <v>0</v>
      </c>
      <c r="BU127" s="24">
        <f t="shared" si="89"/>
        <v>0</v>
      </c>
      <c r="BV127" s="24">
        <f t="shared" si="90"/>
        <v>0</v>
      </c>
      <c r="BW127" s="24">
        <f t="shared" si="91"/>
        <v>0</v>
      </c>
      <c r="BX127" s="24"/>
      <c r="BY127" s="24"/>
      <c r="BZ127" s="24"/>
      <c r="CA127" s="25">
        <f t="shared" si="92"/>
        <v>6.1406000000000001</v>
      </c>
      <c r="CB127" s="25">
        <f t="shared" si="93"/>
        <v>6.1406000000000001</v>
      </c>
      <c r="CC127" s="26">
        <f t="shared" si="94"/>
        <v>6.1406000000000001</v>
      </c>
      <c r="CD127" s="26">
        <f t="shared" si="95"/>
        <v>6.1406000000000001</v>
      </c>
      <c r="CE127" s="26">
        <f t="shared" si="96"/>
        <v>6.11</v>
      </c>
      <c r="CF127" s="26">
        <f t="shared" si="97"/>
        <v>6.11</v>
      </c>
      <c r="CG127" s="26">
        <f t="shared" si="98"/>
        <v>8.2530000000000001</v>
      </c>
      <c r="CH127" s="13"/>
      <c r="CI127" s="13"/>
    </row>
    <row r="128" spans="2:87" x14ac:dyDescent="0.2">
      <c r="B128" s="11">
        <f t="shared" si="99"/>
        <v>124</v>
      </c>
      <c r="C128" s="3" t="s">
        <v>130</v>
      </c>
      <c r="D128" s="3" t="s">
        <v>139</v>
      </c>
      <c r="E128" s="10">
        <v>0.66120802341597806</v>
      </c>
      <c r="F128" s="10">
        <v>0</v>
      </c>
      <c r="G128" s="10"/>
      <c r="H128" s="10">
        <v>0</v>
      </c>
      <c r="I128" s="10">
        <v>0</v>
      </c>
      <c r="J128" s="10">
        <v>0</v>
      </c>
      <c r="K128" s="10">
        <v>1.7637903236914605</v>
      </c>
      <c r="L128" s="10">
        <v>0</v>
      </c>
      <c r="M128" s="10">
        <v>0</v>
      </c>
      <c r="N128" s="10">
        <v>0.53879999999999995</v>
      </c>
      <c r="O128" s="10">
        <v>0.54890165289256199</v>
      </c>
      <c r="P128" s="10">
        <v>1.0371999999999999</v>
      </c>
      <c r="Q128" s="10">
        <v>1.6500000000000001E-2</v>
      </c>
      <c r="R128" s="10">
        <v>2.2800000000000001E-2</v>
      </c>
      <c r="S128" s="10">
        <v>0</v>
      </c>
      <c r="T128" s="10">
        <v>0</v>
      </c>
      <c r="U128" s="10"/>
      <c r="V128" s="10">
        <v>0</v>
      </c>
      <c r="W128" s="10"/>
      <c r="X128" s="10">
        <v>4.5892000000000008</v>
      </c>
      <c r="Y128" s="10">
        <v>6.1678848000000013</v>
      </c>
      <c r="Z128" s="10">
        <v>6.17</v>
      </c>
      <c r="AA128" s="10">
        <v>6.17</v>
      </c>
      <c r="AB128" s="10">
        <f t="shared" si="52"/>
        <v>6.1678848000000013</v>
      </c>
      <c r="AC128" s="10"/>
      <c r="AD128" s="10">
        <f t="shared" si="53"/>
        <v>0.88866358347107455</v>
      </c>
      <c r="AE128" s="10">
        <f t="shared" si="54"/>
        <v>0</v>
      </c>
      <c r="AF128" s="10"/>
      <c r="AG128" s="10">
        <v>0</v>
      </c>
      <c r="AH128" s="10">
        <f t="shared" si="55"/>
        <v>0</v>
      </c>
      <c r="AI128" s="10">
        <f t="shared" si="56"/>
        <v>0</v>
      </c>
      <c r="AJ128" s="10">
        <f t="shared" si="57"/>
        <v>2.3705341950413232</v>
      </c>
      <c r="AK128" s="10">
        <f t="shared" si="58"/>
        <v>0</v>
      </c>
      <c r="AL128" s="10">
        <f t="shared" si="59"/>
        <v>0</v>
      </c>
      <c r="AM128" s="10">
        <f t="shared" si="60"/>
        <v>0.7758719999999999</v>
      </c>
      <c r="AN128" s="10">
        <f t="shared" si="61"/>
        <v>0.73772382148760329</v>
      </c>
      <c r="AO128" s="10">
        <f t="shared" si="62"/>
        <v>1.3939968</v>
      </c>
      <c r="AP128" s="10">
        <f t="shared" si="63"/>
        <v>2.2176000000000005E-2</v>
      </c>
      <c r="AQ128" s="10">
        <f t="shared" si="64"/>
        <v>3.0643200000000002E-2</v>
      </c>
      <c r="AR128" s="10">
        <v>0</v>
      </c>
      <c r="AS128" s="10">
        <f t="shared" si="65"/>
        <v>0</v>
      </c>
      <c r="AT128" s="10">
        <f t="shared" si="66"/>
        <v>0</v>
      </c>
      <c r="AU128" s="10">
        <f t="shared" si="67"/>
        <v>0</v>
      </c>
      <c r="AV128" s="10">
        <f t="shared" si="68"/>
        <v>0</v>
      </c>
      <c r="AW128" s="10">
        <f t="shared" si="69"/>
        <v>6.219609600000001</v>
      </c>
      <c r="AX128" s="10">
        <f t="shared" si="70"/>
        <v>6.219609600000001</v>
      </c>
      <c r="AY128" s="10">
        <v>6.1678848000000013</v>
      </c>
      <c r="AZ128" s="10">
        <f t="shared" si="71"/>
        <v>-5.1724799999999682E-2</v>
      </c>
      <c r="BA128" s="10">
        <v>6.17</v>
      </c>
      <c r="BB128" s="10">
        <v>6.17</v>
      </c>
      <c r="BC128" s="10">
        <f t="shared" si="72"/>
        <v>8.3591553024000014</v>
      </c>
      <c r="BD128" s="9"/>
      <c r="BE128" s="24">
        <f t="shared" si="73"/>
        <v>0.88870000000000005</v>
      </c>
      <c r="BF128" s="24">
        <f t="shared" si="74"/>
        <v>0</v>
      </c>
      <c r="BG128" s="24">
        <f t="shared" si="75"/>
        <v>0</v>
      </c>
      <c r="BH128" s="24">
        <f t="shared" si="76"/>
        <v>0</v>
      </c>
      <c r="BI128" s="24">
        <f t="shared" si="77"/>
        <v>0</v>
      </c>
      <c r="BJ128" s="24">
        <f t="shared" si="78"/>
        <v>0</v>
      </c>
      <c r="BK128" s="24">
        <f t="shared" si="79"/>
        <v>2.3704999999999998</v>
      </c>
      <c r="BL128" s="24">
        <f t="shared" si="80"/>
        <v>0</v>
      </c>
      <c r="BM128" s="24">
        <f t="shared" si="81"/>
        <v>0</v>
      </c>
      <c r="BN128" s="24">
        <f t="shared" si="82"/>
        <v>0.77590000000000003</v>
      </c>
      <c r="BO128" s="24">
        <f t="shared" si="83"/>
        <v>0.73770000000000002</v>
      </c>
      <c r="BP128" s="24">
        <f t="shared" si="84"/>
        <v>1.3939999999999999</v>
      </c>
      <c r="BQ128" s="24">
        <f t="shared" si="85"/>
        <v>2.2200000000000001E-2</v>
      </c>
      <c r="BR128" s="24">
        <f t="shared" si="86"/>
        <v>3.0599999999999999E-2</v>
      </c>
      <c r="BS128" s="24">
        <f t="shared" si="87"/>
        <v>0</v>
      </c>
      <c r="BT128" s="24">
        <f t="shared" si="88"/>
        <v>0</v>
      </c>
      <c r="BU128" s="24">
        <f t="shared" si="89"/>
        <v>0</v>
      </c>
      <c r="BV128" s="24">
        <f t="shared" si="90"/>
        <v>0</v>
      </c>
      <c r="BW128" s="24">
        <f t="shared" si="91"/>
        <v>0</v>
      </c>
      <c r="BX128" s="24"/>
      <c r="BY128" s="24"/>
      <c r="BZ128" s="24"/>
      <c r="CA128" s="25">
        <f t="shared" si="92"/>
        <v>6.2195999999999998</v>
      </c>
      <c r="CB128" s="25">
        <f t="shared" si="93"/>
        <v>6.2195999999999998</v>
      </c>
      <c r="CC128" s="26">
        <f t="shared" si="94"/>
        <v>6.2195999999999998</v>
      </c>
      <c r="CD128" s="26">
        <f t="shared" si="95"/>
        <v>6.2195999999999998</v>
      </c>
      <c r="CE128" s="26">
        <f t="shared" si="96"/>
        <v>6.17</v>
      </c>
      <c r="CF128" s="26">
        <f t="shared" si="97"/>
        <v>6.17</v>
      </c>
      <c r="CG128" s="26">
        <f t="shared" si="98"/>
        <v>8.359</v>
      </c>
      <c r="CH128" s="13"/>
      <c r="CI128" s="13"/>
    </row>
    <row r="129" spans="2:87" x14ac:dyDescent="0.2">
      <c r="B129" s="11">
        <f t="shared" si="99"/>
        <v>125</v>
      </c>
      <c r="C129" s="3" t="s">
        <v>130</v>
      </c>
      <c r="D129" s="3" t="s">
        <v>140</v>
      </c>
      <c r="E129" s="10">
        <v>3.4062138457082169</v>
      </c>
      <c r="F129" s="10">
        <v>0</v>
      </c>
      <c r="G129" s="10"/>
      <c r="H129" s="10">
        <v>0</v>
      </c>
      <c r="I129" s="10">
        <v>0</v>
      </c>
      <c r="J129" s="10">
        <v>0</v>
      </c>
      <c r="K129" s="10">
        <v>1.1048722216858162</v>
      </c>
      <c r="L129" s="10">
        <v>0</v>
      </c>
      <c r="M129" s="10">
        <v>0</v>
      </c>
      <c r="N129" s="10">
        <v>0.1038</v>
      </c>
      <c r="O129" s="10">
        <v>0.15451393260596699</v>
      </c>
      <c r="P129" s="10">
        <v>0</v>
      </c>
      <c r="Q129" s="10">
        <v>0</v>
      </c>
      <c r="R129" s="10">
        <v>0.32929999999999998</v>
      </c>
      <c r="S129" s="10">
        <v>0</v>
      </c>
      <c r="T129" s="10">
        <v>0</v>
      </c>
      <c r="U129" s="10"/>
      <c r="V129" s="10">
        <v>0</v>
      </c>
      <c r="W129" s="10"/>
      <c r="X129" s="10">
        <v>5.0987</v>
      </c>
      <c r="Y129" s="10">
        <v>6.8526528000000004</v>
      </c>
      <c r="Z129" s="10">
        <v>6.85</v>
      </c>
      <c r="AA129" s="10">
        <v>6.85</v>
      </c>
      <c r="AB129" s="10">
        <f t="shared" si="52"/>
        <v>6.8526528000000004</v>
      </c>
      <c r="AC129" s="10"/>
      <c r="AD129" s="10">
        <f t="shared" si="53"/>
        <v>4.5779514086318436</v>
      </c>
      <c r="AE129" s="10">
        <f t="shared" si="54"/>
        <v>0</v>
      </c>
      <c r="AF129" s="10"/>
      <c r="AG129" s="10">
        <v>0</v>
      </c>
      <c r="AH129" s="10">
        <f t="shared" si="55"/>
        <v>0</v>
      </c>
      <c r="AI129" s="10">
        <f t="shared" si="56"/>
        <v>0</v>
      </c>
      <c r="AJ129" s="10">
        <f t="shared" si="57"/>
        <v>1.4849482659457371</v>
      </c>
      <c r="AK129" s="10">
        <f t="shared" si="58"/>
        <v>0</v>
      </c>
      <c r="AL129" s="10">
        <f t="shared" si="59"/>
        <v>0</v>
      </c>
      <c r="AM129" s="10">
        <f t="shared" si="60"/>
        <v>0.14947199999999999</v>
      </c>
      <c r="AN129" s="10">
        <f t="shared" si="61"/>
        <v>0.20766672542241965</v>
      </c>
      <c r="AO129" s="10">
        <f t="shared" si="62"/>
        <v>0</v>
      </c>
      <c r="AP129" s="10">
        <f t="shared" si="63"/>
        <v>0</v>
      </c>
      <c r="AQ129" s="10">
        <f t="shared" si="64"/>
        <v>0.44257920000000001</v>
      </c>
      <c r="AR129" s="10">
        <v>0</v>
      </c>
      <c r="AS129" s="10">
        <f t="shared" si="65"/>
        <v>0</v>
      </c>
      <c r="AT129" s="10">
        <f t="shared" si="66"/>
        <v>0</v>
      </c>
      <c r="AU129" s="10">
        <f t="shared" si="67"/>
        <v>0</v>
      </c>
      <c r="AV129" s="10">
        <f t="shared" si="68"/>
        <v>0</v>
      </c>
      <c r="AW129" s="10">
        <f t="shared" si="69"/>
        <v>6.862617600000001</v>
      </c>
      <c r="AX129" s="10">
        <f t="shared" si="70"/>
        <v>6.862617600000001</v>
      </c>
      <c r="AY129" s="10">
        <v>6.8526528000000004</v>
      </c>
      <c r="AZ129" s="10">
        <f t="shared" si="71"/>
        <v>-9.964800000000551E-3</v>
      </c>
      <c r="BA129" s="10">
        <v>6.85</v>
      </c>
      <c r="BB129" s="10">
        <v>6.85</v>
      </c>
      <c r="BC129" s="10">
        <f t="shared" si="72"/>
        <v>9.223358054400002</v>
      </c>
      <c r="BD129" s="9"/>
      <c r="BE129" s="24">
        <f t="shared" si="73"/>
        <v>4.5780000000000003</v>
      </c>
      <c r="BF129" s="24">
        <f t="shared" si="74"/>
        <v>0</v>
      </c>
      <c r="BG129" s="24">
        <f t="shared" si="75"/>
        <v>0</v>
      </c>
      <c r="BH129" s="24">
        <f t="shared" si="76"/>
        <v>0</v>
      </c>
      <c r="BI129" s="24">
        <f t="shared" si="77"/>
        <v>0</v>
      </c>
      <c r="BJ129" s="24">
        <f t="shared" si="78"/>
        <v>0</v>
      </c>
      <c r="BK129" s="24">
        <f t="shared" si="79"/>
        <v>1.4849000000000001</v>
      </c>
      <c r="BL129" s="24">
        <f t="shared" si="80"/>
        <v>0</v>
      </c>
      <c r="BM129" s="24">
        <f t="shared" si="81"/>
        <v>0</v>
      </c>
      <c r="BN129" s="24">
        <f t="shared" si="82"/>
        <v>0.14949999999999999</v>
      </c>
      <c r="BO129" s="24">
        <f t="shared" si="83"/>
        <v>0.2077</v>
      </c>
      <c r="BP129" s="24">
        <f t="shared" si="84"/>
        <v>0</v>
      </c>
      <c r="BQ129" s="24">
        <f t="shared" si="85"/>
        <v>0</v>
      </c>
      <c r="BR129" s="24">
        <f t="shared" si="86"/>
        <v>0.44259999999999999</v>
      </c>
      <c r="BS129" s="24">
        <f t="shared" si="87"/>
        <v>0</v>
      </c>
      <c r="BT129" s="24">
        <f t="shared" si="88"/>
        <v>0</v>
      </c>
      <c r="BU129" s="24">
        <f t="shared" si="89"/>
        <v>0</v>
      </c>
      <c r="BV129" s="24">
        <f t="shared" si="90"/>
        <v>0</v>
      </c>
      <c r="BW129" s="24">
        <f t="shared" si="91"/>
        <v>0</v>
      </c>
      <c r="BX129" s="24"/>
      <c r="BY129" s="24"/>
      <c r="BZ129" s="24"/>
      <c r="CA129" s="25">
        <f t="shared" si="92"/>
        <v>6.8627000000000002</v>
      </c>
      <c r="CB129" s="25">
        <f t="shared" si="93"/>
        <v>6.8627000000000002</v>
      </c>
      <c r="CC129" s="26">
        <f t="shared" si="94"/>
        <v>6.8627000000000002</v>
      </c>
      <c r="CD129" s="26">
        <f t="shared" si="95"/>
        <v>6.8627000000000002</v>
      </c>
      <c r="CE129" s="26">
        <f t="shared" si="96"/>
        <v>6.85</v>
      </c>
      <c r="CF129" s="26">
        <f t="shared" si="97"/>
        <v>6.85</v>
      </c>
      <c r="CG129" s="26">
        <f t="shared" si="98"/>
        <v>9.2230000000000008</v>
      </c>
      <c r="CH129" s="13"/>
      <c r="CI129" s="13"/>
    </row>
    <row r="130" spans="2:87" x14ac:dyDescent="0.2">
      <c r="B130" s="11">
        <f t="shared" si="99"/>
        <v>126</v>
      </c>
      <c r="C130" s="3" t="s">
        <v>130</v>
      </c>
      <c r="D130" s="3" t="s">
        <v>141</v>
      </c>
      <c r="E130" s="10">
        <v>2.7336586349534642</v>
      </c>
      <c r="F130" s="10">
        <v>0</v>
      </c>
      <c r="G130" s="10"/>
      <c r="H130" s="10">
        <v>0</v>
      </c>
      <c r="I130" s="10">
        <v>0</v>
      </c>
      <c r="J130" s="10">
        <v>0</v>
      </c>
      <c r="K130" s="10">
        <v>1.1351513960703206</v>
      </c>
      <c r="L130" s="10">
        <v>0</v>
      </c>
      <c r="M130" s="10">
        <v>0</v>
      </c>
      <c r="N130" s="10">
        <v>0.1072</v>
      </c>
      <c r="O130" s="10">
        <v>0.2168899689762151</v>
      </c>
      <c r="P130" s="10">
        <v>0.64219999999999999</v>
      </c>
      <c r="Q130" s="10">
        <v>2.0500000000000001E-2</v>
      </c>
      <c r="R130" s="10">
        <v>0.25490000000000002</v>
      </c>
      <c r="S130" s="10">
        <v>0</v>
      </c>
      <c r="T130" s="10">
        <v>0</v>
      </c>
      <c r="U130" s="10"/>
      <c r="V130" s="10">
        <v>0</v>
      </c>
      <c r="W130" s="10"/>
      <c r="X130" s="10">
        <v>5.1105</v>
      </c>
      <c r="Y130" s="10">
        <v>6.868512</v>
      </c>
      <c r="Z130" s="10">
        <v>6.87</v>
      </c>
      <c r="AA130" s="10">
        <v>6.87</v>
      </c>
      <c r="AB130" s="10">
        <f t="shared" si="52"/>
        <v>6.868512</v>
      </c>
      <c r="AC130" s="10"/>
      <c r="AD130" s="10">
        <f t="shared" si="53"/>
        <v>3.6740372053774557</v>
      </c>
      <c r="AE130" s="10">
        <f t="shared" si="54"/>
        <v>0</v>
      </c>
      <c r="AF130" s="10"/>
      <c r="AG130" s="10">
        <v>0</v>
      </c>
      <c r="AH130" s="10">
        <f t="shared" si="55"/>
        <v>0</v>
      </c>
      <c r="AI130" s="10">
        <f t="shared" si="56"/>
        <v>0</v>
      </c>
      <c r="AJ130" s="10">
        <f t="shared" si="57"/>
        <v>1.5256434763185109</v>
      </c>
      <c r="AK130" s="10">
        <f t="shared" si="58"/>
        <v>0</v>
      </c>
      <c r="AL130" s="10">
        <f t="shared" si="59"/>
        <v>0</v>
      </c>
      <c r="AM130" s="10">
        <f t="shared" si="60"/>
        <v>0.15436800000000001</v>
      </c>
      <c r="AN130" s="10">
        <f t="shared" si="61"/>
        <v>0.29150011830403311</v>
      </c>
      <c r="AO130" s="10">
        <f t="shared" si="62"/>
        <v>0.86311680000000002</v>
      </c>
      <c r="AP130" s="10">
        <f t="shared" si="63"/>
        <v>2.7552000000000004E-2</v>
      </c>
      <c r="AQ130" s="10">
        <f t="shared" si="64"/>
        <v>0.34258559999999999</v>
      </c>
      <c r="AR130" s="10">
        <v>0</v>
      </c>
      <c r="AS130" s="10">
        <f t="shared" si="65"/>
        <v>0</v>
      </c>
      <c r="AT130" s="10">
        <f t="shared" si="66"/>
        <v>0</v>
      </c>
      <c r="AU130" s="10">
        <f t="shared" si="67"/>
        <v>0</v>
      </c>
      <c r="AV130" s="10">
        <f t="shared" si="68"/>
        <v>0</v>
      </c>
      <c r="AW130" s="10">
        <f t="shared" si="69"/>
        <v>6.8788031999999992</v>
      </c>
      <c r="AX130" s="10">
        <f t="shared" si="70"/>
        <v>6.8788031999999992</v>
      </c>
      <c r="AY130" s="10">
        <v>6.868512</v>
      </c>
      <c r="AZ130" s="10">
        <f t="shared" si="71"/>
        <v>-1.0291199999999279E-2</v>
      </c>
      <c r="BA130" s="10">
        <v>6.87</v>
      </c>
      <c r="BB130" s="10">
        <v>6.87</v>
      </c>
      <c r="BC130" s="10">
        <f t="shared" si="72"/>
        <v>9.2451115008000002</v>
      </c>
      <c r="BD130" s="9"/>
      <c r="BE130" s="24">
        <f t="shared" si="73"/>
        <v>3.6739999999999999</v>
      </c>
      <c r="BF130" s="24">
        <f t="shared" si="74"/>
        <v>0</v>
      </c>
      <c r="BG130" s="24">
        <f t="shared" si="75"/>
        <v>0</v>
      </c>
      <c r="BH130" s="24">
        <f t="shared" si="76"/>
        <v>0</v>
      </c>
      <c r="BI130" s="24">
        <f t="shared" si="77"/>
        <v>0</v>
      </c>
      <c r="BJ130" s="24">
        <f t="shared" si="78"/>
        <v>0</v>
      </c>
      <c r="BK130" s="24">
        <f t="shared" si="79"/>
        <v>1.5256000000000001</v>
      </c>
      <c r="BL130" s="24">
        <f t="shared" si="80"/>
        <v>0</v>
      </c>
      <c r="BM130" s="24">
        <f t="shared" si="81"/>
        <v>0</v>
      </c>
      <c r="BN130" s="24">
        <f t="shared" si="82"/>
        <v>0.15440000000000001</v>
      </c>
      <c r="BO130" s="24">
        <f t="shared" si="83"/>
        <v>0.29149999999999998</v>
      </c>
      <c r="BP130" s="24">
        <f t="shared" si="84"/>
        <v>0.86309999999999998</v>
      </c>
      <c r="BQ130" s="24">
        <f t="shared" si="85"/>
        <v>2.76E-2</v>
      </c>
      <c r="BR130" s="24">
        <f t="shared" si="86"/>
        <v>0.34260000000000002</v>
      </c>
      <c r="BS130" s="24">
        <f t="shared" si="87"/>
        <v>0</v>
      </c>
      <c r="BT130" s="24">
        <f t="shared" si="88"/>
        <v>0</v>
      </c>
      <c r="BU130" s="24">
        <f t="shared" si="89"/>
        <v>0</v>
      </c>
      <c r="BV130" s="24">
        <f t="shared" si="90"/>
        <v>0</v>
      </c>
      <c r="BW130" s="24">
        <f t="shared" si="91"/>
        <v>0</v>
      </c>
      <c r="BX130" s="24"/>
      <c r="BY130" s="24"/>
      <c r="BZ130" s="24"/>
      <c r="CA130" s="25">
        <f t="shared" si="92"/>
        <v>6.8788</v>
      </c>
      <c r="CB130" s="25">
        <f t="shared" si="93"/>
        <v>6.8788</v>
      </c>
      <c r="CC130" s="26">
        <f t="shared" si="94"/>
        <v>6.8788</v>
      </c>
      <c r="CD130" s="26">
        <f t="shared" si="95"/>
        <v>6.8788</v>
      </c>
      <c r="CE130" s="26">
        <f t="shared" si="96"/>
        <v>6.87</v>
      </c>
      <c r="CF130" s="26">
        <f t="shared" si="97"/>
        <v>6.87</v>
      </c>
      <c r="CG130" s="26">
        <f t="shared" si="98"/>
        <v>9.2449999999999992</v>
      </c>
      <c r="CH130" s="13"/>
      <c r="CI130" s="13"/>
    </row>
    <row r="131" spans="2:87" x14ac:dyDescent="0.2">
      <c r="B131" s="11">
        <f t="shared" si="99"/>
        <v>127</v>
      </c>
      <c r="C131" s="3" t="s">
        <v>130</v>
      </c>
      <c r="D131" s="3" t="s">
        <v>142</v>
      </c>
      <c r="E131" s="10">
        <v>2.1419022141063686</v>
      </c>
      <c r="F131" s="10">
        <v>0</v>
      </c>
      <c r="G131" s="10"/>
      <c r="H131" s="10">
        <v>0</v>
      </c>
      <c r="I131" s="10">
        <v>0</v>
      </c>
      <c r="J131" s="10">
        <v>0</v>
      </c>
      <c r="K131" s="10">
        <v>1.158749801415202</v>
      </c>
      <c r="L131" s="10">
        <v>0</v>
      </c>
      <c r="M131" s="10">
        <v>0</v>
      </c>
      <c r="N131" s="10">
        <v>0.1065</v>
      </c>
      <c r="O131" s="10">
        <v>0.22174798447842958</v>
      </c>
      <c r="P131" s="10">
        <v>1.0369999999999999</v>
      </c>
      <c r="Q131" s="10">
        <v>1.8599999999999998E-2</v>
      </c>
      <c r="R131" s="10">
        <v>0.18759999999999999</v>
      </c>
      <c r="S131" s="10">
        <v>0</v>
      </c>
      <c r="T131" s="10">
        <v>0</v>
      </c>
      <c r="U131" s="10"/>
      <c r="V131" s="10">
        <v>0</v>
      </c>
      <c r="W131" s="10"/>
      <c r="X131" s="10">
        <v>4.8721000000000005</v>
      </c>
      <c r="Y131" s="10">
        <v>6.5481024000000003</v>
      </c>
      <c r="Z131" s="10">
        <v>6.55</v>
      </c>
      <c r="AA131" s="10">
        <v>6.55</v>
      </c>
      <c r="AB131" s="10">
        <f t="shared" si="52"/>
        <v>6.5481024000000003</v>
      </c>
      <c r="AC131" s="10"/>
      <c r="AD131" s="10">
        <f t="shared" si="53"/>
        <v>2.8787165757589595</v>
      </c>
      <c r="AE131" s="10">
        <f t="shared" si="54"/>
        <v>0</v>
      </c>
      <c r="AF131" s="10"/>
      <c r="AG131" s="10">
        <v>0</v>
      </c>
      <c r="AH131" s="10">
        <f t="shared" si="55"/>
        <v>0</v>
      </c>
      <c r="AI131" s="10">
        <f t="shared" si="56"/>
        <v>0</v>
      </c>
      <c r="AJ131" s="10">
        <f t="shared" si="57"/>
        <v>1.5573597331020315</v>
      </c>
      <c r="AK131" s="10">
        <f t="shared" si="58"/>
        <v>0</v>
      </c>
      <c r="AL131" s="10">
        <f t="shared" si="59"/>
        <v>0</v>
      </c>
      <c r="AM131" s="10">
        <f t="shared" si="60"/>
        <v>0.15336</v>
      </c>
      <c r="AN131" s="10">
        <f t="shared" si="61"/>
        <v>0.29802929113900939</v>
      </c>
      <c r="AO131" s="10">
        <f t="shared" si="62"/>
        <v>1.3937280000000001</v>
      </c>
      <c r="AP131" s="10">
        <f t="shared" si="63"/>
        <v>2.49984E-2</v>
      </c>
      <c r="AQ131" s="10">
        <f t="shared" si="64"/>
        <v>0.25213440000000004</v>
      </c>
      <c r="AR131" s="10">
        <v>0</v>
      </c>
      <c r="AS131" s="10">
        <f t="shared" si="65"/>
        <v>0</v>
      </c>
      <c r="AT131" s="10">
        <f t="shared" si="66"/>
        <v>0</v>
      </c>
      <c r="AU131" s="10">
        <f t="shared" si="67"/>
        <v>0</v>
      </c>
      <c r="AV131" s="10">
        <f t="shared" si="68"/>
        <v>0</v>
      </c>
      <c r="AW131" s="10">
        <f t="shared" si="69"/>
        <v>6.5583264000000012</v>
      </c>
      <c r="AX131" s="10">
        <f t="shared" si="70"/>
        <v>6.5583264000000012</v>
      </c>
      <c r="AY131" s="10">
        <v>6.5481024000000003</v>
      </c>
      <c r="AZ131" s="10">
        <f t="shared" si="71"/>
        <v>-1.0224000000000899E-2</v>
      </c>
      <c r="BA131" s="10">
        <v>6.55</v>
      </c>
      <c r="BB131" s="10">
        <v>6.55</v>
      </c>
      <c r="BC131" s="10">
        <f t="shared" si="72"/>
        <v>8.8143906816000026</v>
      </c>
      <c r="BD131" s="9"/>
      <c r="BE131" s="24">
        <f t="shared" si="73"/>
        <v>2.8786999999999998</v>
      </c>
      <c r="BF131" s="24">
        <f t="shared" si="74"/>
        <v>0</v>
      </c>
      <c r="BG131" s="24">
        <f t="shared" si="75"/>
        <v>0</v>
      </c>
      <c r="BH131" s="24">
        <f t="shared" si="76"/>
        <v>0</v>
      </c>
      <c r="BI131" s="24">
        <f t="shared" si="77"/>
        <v>0</v>
      </c>
      <c r="BJ131" s="24">
        <f t="shared" si="78"/>
        <v>0</v>
      </c>
      <c r="BK131" s="24">
        <f t="shared" si="79"/>
        <v>1.5573999999999999</v>
      </c>
      <c r="BL131" s="24">
        <f t="shared" si="80"/>
        <v>0</v>
      </c>
      <c r="BM131" s="24">
        <f t="shared" si="81"/>
        <v>0</v>
      </c>
      <c r="BN131" s="24">
        <f t="shared" si="82"/>
        <v>0.15340000000000001</v>
      </c>
      <c r="BO131" s="24">
        <f t="shared" si="83"/>
        <v>0.29799999999999999</v>
      </c>
      <c r="BP131" s="24">
        <f t="shared" si="84"/>
        <v>1.3936999999999999</v>
      </c>
      <c r="BQ131" s="24">
        <f t="shared" si="85"/>
        <v>2.5000000000000001E-2</v>
      </c>
      <c r="BR131" s="24">
        <f t="shared" si="86"/>
        <v>0.25209999999999999</v>
      </c>
      <c r="BS131" s="24">
        <f t="shared" si="87"/>
        <v>0</v>
      </c>
      <c r="BT131" s="24">
        <f t="shared" si="88"/>
        <v>0</v>
      </c>
      <c r="BU131" s="24">
        <f t="shared" si="89"/>
        <v>0</v>
      </c>
      <c r="BV131" s="24">
        <f t="shared" si="90"/>
        <v>0</v>
      </c>
      <c r="BW131" s="24">
        <f t="shared" si="91"/>
        <v>0</v>
      </c>
      <c r="BX131" s="24"/>
      <c r="BY131" s="24"/>
      <c r="BZ131" s="24"/>
      <c r="CA131" s="25">
        <f t="shared" si="92"/>
        <v>6.5583000000000009</v>
      </c>
      <c r="CB131" s="25">
        <f t="shared" si="93"/>
        <v>6.5583000000000009</v>
      </c>
      <c r="CC131" s="26">
        <f t="shared" si="94"/>
        <v>6.5583000000000009</v>
      </c>
      <c r="CD131" s="26">
        <f t="shared" si="95"/>
        <v>6.5583000000000009</v>
      </c>
      <c r="CE131" s="26">
        <f t="shared" si="96"/>
        <v>6.55</v>
      </c>
      <c r="CF131" s="26">
        <f t="shared" si="97"/>
        <v>6.55</v>
      </c>
      <c r="CG131" s="26">
        <f t="shared" si="98"/>
        <v>8.8140000000000001</v>
      </c>
      <c r="CH131" s="13"/>
      <c r="CI131" s="13"/>
    </row>
    <row r="132" spans="2:87" x14ac:dyDescent="0.2">
      <c r="B132" s="11">
        <f t="shared" si="99"/>
        <v>128</v>
      </c>
      <c r="C132" s="3" t="s">
        <v>130</v>
      </c>
      <c r="D132" s="3" t="s">
        <v>143</v>
      </c>
      <c r="E132" s="10">
        <v>2.2462194193548388</v>
      </c>
      <c r="F132" s="10">
        <v>0.52044384516129027</v>
      </c>
      <c r="G132" s="10"/>
      <c r="H132" s="10">
        <v>0</v>
      </c>
      <c r="I132" s="10">
        <v>0</v>
      </c>
      <c r="J132" s="10">
        <v>0</v>
      </c>
      <c r="K132" s="10">
        <v>0.7767383677419355</v>
      </c>
      <c r="L132" s="10">
        <v>2E-3</v>
      </c>
      <c r="M132" s="10">
        <v>2.3E-3</v>
      </c>
      <c r="N132" s="10">
        <v>0.1225</v>
      </c>
      <c r="O132" s="10">
        <v>0.38399836774193546</v>
      </c>
      <c r="P132" s="10">
        <v>0.27689999999999998</v>
      </c>
      <c r="Q132" s="10">
        <v>2.9899999999999999E-2</v>
      </c>
      <c r="R132" s="10">
        <v>0.25580000000000003</v>
      </c>
      <c r="S132" s="10">
        <v>0</v>
      </c>
      <c r="T132" s="10">
        <v>8.7499999999999994E-2</v>
      </c>
      <c r="U132" s="10"/>
      <c r="V132" s="10">
        <v>0</v>
      </c>
      <c r="W132" s="10"/>
      <c r="X132" s="10">
        <v>4.7042999999999999</v>
      </c>
      <c r="Y132" s="10">
        <v>6.3225791999999998</v>
      </c>
      <c r="Z132" s="10">
        <v>6.32</v>
      </c>
      <c r="AA132" s="10">
        <v>6.32</v>
      </c>
      <c r="AB132" s="10">
        <f t="shared" si="52"/>
        <v>6.3225791999999998</v>
      </c>
      <c r="AC132" s="10"/>
      <c r="AD132" s="10">
        <f t="shared" si="53"/>
        <v>3.0189188996129035</v>
      </c>
      <c r="AE132" s="10">
        <f t="shared" si="54"/>
        <v>0.69947652789677417</v>
      </c>
      <c r="AF132" s="10"/>
      <c r="AG132" s="10">
        <v>0</v>
      </c>
      <c r="AH132" s="10">
        <f t="shared" si="55"/>
        <v>0</v>
      </c>
      <c r="AI132" s="10">
        <f t="shared" si="56"/>
        <v>0</v>
      </c>
      <c r="AJ132" s="10">
        <f t="shared" si="57"/>
        <v>1.0439363662451613</v>
      </c>
      <c r="AK132" s="10">
        <f t="shared" si="58"/>
        <v>2.6880000000000003E-3</v>
      </c>
      <c r="AL132" s="10">
        <f t="shared" si="59"/>
        <v>3.0912000000000001E-3</v>
      </c>
      <c r="AM132" s="10">
        <f t="shared" si="60"/>
        <v>0.17639999999999997</v>
      </c>
      <c r="AN132" s="10">
        <f t="shared" si="61"/>
        <v>0.51609380624516132</v>
      </c>
      <c r="AO132" s="10">
        <f t="shared" si="62"/>
        <v>0.37215360000000003</v>
      </c>
      <c r="AP132" s="10">
        <f t="shared" si="63"/>
        <v>4.0185600000000002E-2</v>
      </c>
      <c r="AQ132" s="10">
        <f t="shared" si="64"/>
        <v>0.34379520000000008</v>
      </c>
      <c r="AR132" s="10">
        <v>0</v>
      </c>
      <c r="AS132" s="10">
        <f t="shared" si="65"/>
        <v>0.1176</v>
      </c>
      <c r="AT132" s="10">
        <f t="shared" si="66"/>
        <v>0.30239663999999999</v>
      </c>
      <c r="AU132" s="10">
        <f t="shared" si="67"/>
        <v>0</v>
      </c>
      <c r="AV132" s="10">
        <f t="shared" si="68"/>
        <v>0</v>
      </c>
      <c r="AW132" s="10">
        <f t="shared" si="69"/>
        <v>6.5191358399999997</v>
      </c>
      <c r="AX132" s="10">
        <f t="shared" si="70"/>
        <v>6.5191358400000006</v>
      </c>
      <c r="AY132" s="10">
        <v>6.3225791999999998</v>
      </c>
      <c r="AZ132" s="10">
        <f t="shared" si="71"/>
        <v>-0.19655663999999984</v>
      </c>
      <c r="BA132" s="10">
        <v>6.32</v>
      </c>
      <c r="BB132" s="10">
        <v>6.32</v>
      </c>
      <c r="BC132" s="10">
        <f t="shared" si="72"/>
        <v>8.5133518848000023</v>
      </c>
      <c r="BD132" s="9"/>
      <c r="BE132" s="24">
        <f t="shared" si="73"/>
        <v>3.0188999999999999</v>
      </c>
      <c r="BF132" s="24">
        <f t="shared" si="74"/>
        <v>0.69950000000000001</v>
      </c>
      <c r="BG132" s="24">
        <f t="shared" si="75"/>
        <v>0</v>
      </c>
      <c r="BH132" s="24">
        <f t="shared" si="76"/>
        <v>0</v>
      </c>
      <c r="BI132" s="24">
        <f t="shared" si="77"/>
        <v>0</v>
      </c>
      <c r="BJ132" s="24">
        <f t="shared" si="78"/>
        <v>0</v>
      </c>
      <c r="BK132" s="24">
        <f t="shared" si="79"/>
        <v>1.0439000000000001</v>
      </c>
      <c r="BL132" s="24">
        <f t="shared" si="80"/>
        <v>2.7000000000000001E-3</v>
      </c>
      <c r="BM132" s="24">
        <f t="shared" si="81"/>
        <v>3.0999999999999999E-3</v>
      </c>
      <c r="BN132" s="24">
        <f t="shared" si="82"/>
        <v>0.1764</v>
      </c>
      <c r="BO132" s="24">
        <f t="shared" si="83"/>
        <v>0.5161</v>
      </c>
      <c r="BP132" s="24">
        <f t="shared" si="84"/>
        <v>0.37219999999999998</v>
      </c>
      <c r="BQ132" s="24">
        <f t="shared" si="85"/>
        <v>4.02E-2</v>
      </c>
      <c r="BR132" s="24">
        <f t="shared" si="86"/>
        <v>0.34379999999999999</v>
      </c>
      <c r="BS132" s="24">
        <f t="shared" si="87"/>
        <v>0</v>
      </c>
      <c r="BT132" s="24">
        <f t="shared" si="88"/>
        <v>0.1176</v>
      </c>
      <c r="BU132" s="24">
        <f t="shared" si="89"/>
        <v>0.3024</v>
      </c>
      <c r="BV132" s="24">
        <f t="shared" si="90"/>
        <v>0</v>
      </c>
      <c r="BW132" s="24">
        <f t="shared" si="91"/>
        <v>0</v>
      </c>
      <c r="BX132" s="24"/>
      <c r="BY132" s="24"/>
      <c r="BZ132" s="24"/>
      <c r="CA132" s="25">
        <f t="shared" si="92"/>
        <v>6.5191999999999997</v>
      </c>
      <c r="CB132" s="25">
        <f t="shared" si="93"/>
        <v>6.5191999999999997</v>
      </c>
      <c r="CC132" s="26">
        <f t="shared" si="94"/>
        <v>6.3343999999999996</v>
      </c>
      <c r="CD132" s="26">
        <f t="shared" si="95"/>
        <v>6.3343999999999996</v>
      </c>
      <c r="CE132" s="26">
        <f t="shared" si="96"/>
        <v>6.32</v>
      </c>
      <c r="CF132" s="26">
        <f t="shared" si="97"/>
        <v>6.32</v>
      </c>
      <c r="CG132" s="26">
        <f t="shared" si="98"/>
        <v>8.5129999999999999</v>
      </c>
      <c r="CH132" s="13"/>
      <c r="CI132" s="13"/>
    </row>
    <row r="133" spans="2:87" x14ac:dyDescent="0.2">
      <c r="B133" s="11">
        <f t="shared" si="99"/>
        <v>129</v>
      </c>
      <c r="C133" s="3" t="s">
        <v>130</v>
      </c>
      <c r="D133" s="3" t="s">
        <v>144</v>
      </c>
      <c r="E133" s="10">
        <v>1.2044188397101583</v>
      </c>
      <c r="F133" s="10">
        <v>0.60685474685004848</v>
      </c>
      <c r="G133" s="10"/>
      <c r="H133" s="10">
        <v>0</v>
      </c>
      <c r="I133" s="10">
        <v>0</v>
      </c>
      <c r="J133" s="10">
        <v>0</v>
      </c>
      <c r="K133" s="10">
        <v>0.82336737896340062</v>
      </c>
      <c r="L133" s="10">
        <v>5.3E-3</v>
      </c>
      <c r="M133" s="10">
        <v>6.1000000000000004E-3</v>
      </c>
      <c r="N133" s="10">
        <v>0.11840000000000001</v>
      </c>
      <c r="O133" s="10">
        <v>0.28275903447639267</v>
      </c>
      <c r="P133" s="10">
        <v>1.0364</v>
      </c>
      <c r="Q133" s="10">
        <v>1.7100000000000001E-2</v>
      </c>
      <c r="R133" s="10">
        <v>0.12920000000000001</v>
      </c>
      <c r="S133" s="10">
        <v>0</v>
      </c>
      <c r="T133" s="10">
        <v>0.15620000000000001</v>
      </c>
      <c r="U133" s="10"/>
      <c r="V133" s="10">
        <v>0</v>
      </c>
      <c r="W133" s="10"/>
      <c r="X133" s="10">
        <v>4.3861000000000008</v>
      </c>
      <c r="Y133" s="10">
        <v>5.8949184000000017</v>
      </c>
      <c r="Z133" s="10">
        <v>5.89</v>
      </c>
      <c r="AA133" s="10">
        <v>5.89</v>
      </c>
      <c r="AB133" s="10">
        <f t="shared" si="52"/>
        <v>5.8949184000000017</v>
      </c>
      <c r="AC133" s="10"/>
      <c r="AD133" s="10">
        <f t="shared" si="53"/>
        <v>1.6187389205704528</v>
      </c>
      <c r="AE133" s="10">
        <f t="shared" si="54"/>
        <v>0.81561277976646518</v>
      </c>
      <c r="AF133" s="10"/>
      <c r="AG133" s="10">
        <v>0</v>
      </c>
      <c r="AH133" s="10">
        <f t="shared" si="55"/>
        <v>0</v>
      </c>
      <c r="AI133" s="10">
        <f t="shared" si="56"/>
        <v>0</v>
      </c>
      <c r="AJ133" s="10">
        <f t="shared" si="57"/>
        <v>1.1066057573268104</v>
      </c>
      <c r="AK133" s="10">
        <f t="shared" si="58"/>
        <v>7.1231999999999997E-3</v>
      </c>
      <c r="AL133" s="10">
        <f t="shared" si="59"/>
        <v>8.1984000000000015E-3</v>
      </c>
      <c r="AM133" s="10">
        <f t="shared" si="60"/>
        <v>0.17049600000000001</v>
      </c>
      <c r="AN133" s="10">
        <f t="shared" si="61"/>
        <v>0.3800281423362718</v>
      </c>
      <c r="AO133" s="10">
        <f t="shared" si="62"/>
        <v>1.3929216</v>
      </c>
      <c r="AP133" s="10">
        <f t="shared" si="63"/>
        <v>2.2982400000000004E-2</v>
      </c>
      <c r="AQ133" s="10">
        <f t="shared" si="64"/>
        <v>0.17364480000000002</v>
      </c>
      <c r="AR133" s="10">
        <v>0</v>
      </c>
      <c r="AS133" s="10">
        <f t="shared" si="65"/>
        <v>0.2099328</v>
      </c>
      <c r="AT133" s="10">
        <f t="shared" si="66"/>
        <v>0.53982120192000005</v>
      </c>
      <c r="AU133" s="10">
        <f t="shared" si="67"/>
        <v>0</v>
      </c>
      <c r="AV133" s="10">
        <f t="shared" si="68"/>
        <v>0</v>
      </c>
      <c r="AW133" s="10">
        <f t="shared" si="69"/>
        <v>6.2361732019199998</v>
      </c>
      <c r="AX133" s="10">
        <f t="shared" si="70"/>
        <v>6.2361732019199998</v>
      </c>
      <c r="AY133" s="10">
        <v>5.8949184000000017</v>
      </c>
      <c r="AZ133" s="10">
        <f t="shared" si="71"/>
        <v>-0.34125480191999813</v>
      </c>
      <c r="BA133" s="10">
        <v>5.89</v>
      </c>
      <c r="BB133" s="10">
        <v>5.89</v>
      </c>
      <c r="BC133" s="10">
        <f t="shared" si="72"/>
        <v>7.9380467711999998</v>
      </c>
      <c r="BD133" s="9"/>
      <c r="BE133" s="24">
        <f t="shared" si="73"/>
        <v>1.6187</v>
      </c>
      <c r="BF133" s="24">
        <f t="shared" si="74"/>
        <v>0.81559999999999999</v>
      </c>
      <c r="BG133" s="24">
        <f t="shared" si="75"/>
        <v>0</v>
      </c>
      <c r="BH133" s="24">
        <f t="shared" si="76"/>
        <v>0</v>
      </c>
      <c r="BI133" s="24">
        <f t="shared" si="77"/>
        <v>0</v>
      </c>
      <c r="BJ133" s="24">
        <f t="shared" si="78"/>
        <v>0</v>
      </c>
      <c r="BK133" s="24">
        <f t="shared" si="79"/>
        <v>1.1066</v>
      </c>
      <c r="BL133" s="24">
        <f t="shared" si="80"/>
        <v>7.1000000000000004E-3</v>
      </c>
      <c r="BM133" s="24">
        <f t="shared" si="81"/>
        <v>8.2000000000000007E-3</v>
      </c>
      <c r="BN133" s="24">
        <f t="shared" si="82"/>
        <v>0.17050000000000001</v>
      </c>
      <c r="BO133" s="24">
        <f t="shared" si="83"/>
        <v>0.38</v>
      </c>
      <c r="BP133" s="24">
        <f t="shared" si="84"/>
        <v>1.3929</v>
      </c>
      <c r="BQ133" s="24">
        <f t="shared" si="85"/>
        <v>2.3E-2</v>
      </c>
      <c r="BR133" s="24">
        <f t="shared" si="86"/>
        <v>0.1736</v>
      </c>
      <c r="BS133" s="24">
        <f t="shared" si="87"/>
        <v>0</v>
      </c>
      <c r="BT133" s="24">
        <f t="shared" si="88"/>
        <v>0.2099</v>
      </c>
      <c r="BU133" s="24">
        <f t="shared" si="89"/>
        <v>0.53979999999999995</v>
      </c>
      <c r="BV133" s="24">
        <f t="shared" si="90"/>
        <v>0</v>
      </c>
      <c r="BW133" s="24">
        <f t="shared" si="91"/>
        <v>0</v>
      </c>
      <c r="BX133" s="24"/>
      <c r="BY133" s="24"/>
      <c r="BZ133" s="24"/>
      <c r="CA133" s="25">
        <f t="shared" si="92"/>
        <v>6.2359999999999998</v>
      </c>
      <c r="CB133" s="25">
        <f t="shared" si="93"/>
        <v>6.2359999999999998</v>
      </c>
      <c r="CC133" s="26">
        <f t="shared" si="94"/>
        <v>5.9061000000000003</v>
      </c>
      <c r="CD133" s="26">
        <f t="shared" si="95"/>
        <v>5.9061000000000003</v>
      </c>
      <c r="CE133" s="26">
        <f t="shared" si="96"/>
        <v>5.89</v>
      </c>
      <c r="CF133" s="26">
        <f t="shared" si="97"/>
        <v>5.89</v>
      </c>
      <c r="CG133" s="26">
        <f t="shared" si="98"/>
        <v>7.9379999999999997</v>
      </c>
      <c r="CH133" s="13"/>
      <c r="CI133" s="13"/>
    </row>
    <row r="134" spans="2:87" x14ac:dyDescent="0.2">
      <c r="B134" s="11">
        <f t="shared" si="99"/>
        <v>130</v>
      </c>
      <c r="C134" s="3" t="s">
        <v>130</v>
      </c>
      <c r="D134" s="3" t="s">
        <v>145</v>
      </c>
      <c r="E134" s="10">
        <v>1.747512309755489</v>
      </c>
      <c r="F134" s="10">
        <v>1.3249972523702593</v>
      </c>
      <c r="G134" s="10"/>
      <c r="H134" s="10">
        <v>0</v>
      </c>
      <c r="I134" s="10">
        <v>0</v>
      </c>
      <c r="J134" s="10">
        <v>0</v>
      </c>
      <c r="K134" s="10">
        <v>0.84821420596307384</v>
      </c>
      <c r="L134" s="10">
        <v>4.7000000000000002E-3</v>
      </c>
      <c r="M134" s="10">
        <v>5.4000000000000003E-3</v>
      </c>
      <c r="N134" s="10">
        <v>0.2223</v>
      </c>
      <c r="O134" s="10">
        <v>0.51817623191117768</v>
      </c>
      <c r="P134" s="10">
        <v>5.1999999999999998E-3</v>
      </c>
      <c r="Q134" s="10">
        <v>0</v>
      </c>
      <c r="R134" s="10">
        <v>0.18210000000000001</v>
      </c>
      <c r="S134" s="10">
        <v>0</v>
      </c>
      <c r="T134" s="10">
        <v>0.23860000000000001</v>
      </c>
      <c r="U134" s="10"/>
      <c r="V134" s="10">
        <v>0</v>
      </c>
      <c r="W134" s="10"/>
      <c r="X134" s="10">
        <v>5.0972</v>
      </c>
      <c r="Y134" s="10">
        <v>6.8506368000000002</v>
      </c>
      <c r="Z134" s="10">
        <v>6.85</v>
      </c>
      <c r="AA134" s="10">
        <v>6.85</v>
      </c>
      <c r="AB134" s="10">
        <f t="shared" ref="AB134:AB197" si="100">(E134+F134+G134+H134+J134+K134+L134+M134+N134+O134+P134+Q134+R134+S134+T134)*1.12*1.2</f>
        <v>6.8506368000000002</v>
      </c>
      <c r="AC134" s="10"/>
      <c r="AD134" s="10">
        <f t="shared" ref="AD134:AD197" si="101">E134*1.12*1.2</f>
        <v>2.3486565443113774</v>
      </c>
      <c r="AE134" s="10">
        <f t="shared" ref="AE134:AE197" si="102">F134*1.12*1.2</f>
        <v>1.7807963071856285</v>
      </c>
      <c r="AF134" s="10"/>
      <c r="AG134" s="10">
        <v>0</v>
      </c>
      <c r="AH134" s="10">
        <f t="shared" ref="AH134:AH197" si="103">I134*1.12*1.2</f>
        <v>0</v>
      </c>
      <c r="AI134" s="10">
        <f t="shared" ref="AI134:AI197" si="104">J134*1.12*1.2</f>
        <v>0</v>
      </c>
      <c r="AJ134" s="10">
        <f t="shared" ref="AJ134:AJ197" si="105">K134*1.12*1.2</f>
        <v>1.1399998928143713</v>
      </c>
      <c r="AK134" s="10">
        <f t="shared" ref="AK134:AK197" si="106">L134*1.12*1.2</f>
        <v>6.3168E-3</v>
      </c>
      <c r="AL134" s="10">
        <f t="shared" ref="AL134:AL197" si="107">M134*1.12*1.2</f>
        <v>7.2576000000000012E-3</v>
      </c>
      <c r="AM134" s="10">
        <f t="shared" ref="AM134:AM197" si="108">N134*1.2*1.2</f>
        <v>0.32011200000000001</v>
      </c>
      <c r="AN134" s="10">
        <f t="shared" ref="AN134:AN197" si="109">O134*1.12*1.2</f>
        <v>0.69642885568862278</v>
      </c>
      <c r="AO134" s="10">
        <f t="shared" ref="AO134:AO197" si="110">P134*1.12*1.2</f>
        <v>6.9887999999999999E-3</v>
      </c>
      <c r="AP134" s="10">
        <f t="shared" ref="AP134:AP197" si="111">Q134*1.12*1.2</f>
        <v>0</v>
      </c>
      <c r="AQ134" s="10">
        <f t="shared" ref="AQ134:AQ197" si="112">R134*1.12*1.2</f>
        <v>0.24474240000000003</v>
      </c>
      <c r="AR134" s="10">
        <v>0</v>
      </c>
      <c r="AS134" s="10">
        <f t="shared" ref="AS134:AS197" si="113">T134*1.12*1.2</f>
        <v>0.32067840000000003</v>
      </c>
      <c r="AT134" s="10">
        <f t="shared" ref="AT134:AT197" si="114">AS134*2.5714</f>
        <v>0.82459243776000013</v>
      </c>
      <c r="AU134" s="10">
        <f t="shared" ref="AU134:AU197" si="115">V134*1.12*1.2</f>
        <v>0</v>
      </c>
      <c r="AV134" s="10">
        <f t="shared" ref="AV134:AV197" si="116">AU134*2.5714</f>
        <v>0</v>
      </c>
      <c r="AW134" s="10">
        <f t="shared" ref="AW134:AW197" si="117">SUM(AD134:AV134)-AS134-AU134</f>
        <v>7.3758916377599997</v>
      </c>
      <c r="AX134" s="10">
        <f t="shared" ref="AX134:AX197" si="118">AD134+AE134+AF134+AG134+AH134+AI134+AJ134+AK134+AL134+AM134+AN134+AO134+AP134+AQ134+AR134+AT134+AV134</f>
        <v>7.3758916377599997</v>
      </c>
      <c r="AY134" s="10">
        <v>6.8506368000000002</v>
      </c>
      <c r="AZ134" s="10">
        <f t="shared" ref="AZ134:AZ197" si="119">AY134-AW134</f>
        <v>-0.52525483775999948</v>
      </c>
      <c r="BA134" s="10">
        <v>6.85</v>
      </c>
      <c r="BB134" s="10">
        <v>6.85</v>
      </c>
      <c r="BC134" s="10">
        <f t="shared" ref="BC134:BC197" si="120">(AD134+AE134+AF134+AG134+AI134+AJ134+AK134+AL134+AM134+AN134+AO134+AP134+AQ134+AR134+AS134)*1.12*1.2</f>
        <v>9.235937894400001</v>
      </c>
      <c r="BD134" s="9"/>
      <c r="BE134" s="24">
        <f t="shared" ref="BE134:BE197" si="121">ROUND(AD134,4)</f>
        <v>2.3487</v>
      </c>
      <c r="BF134" s="24">
        <f t="shared" ref="BF134:BF197" si="122">ROUND(AE134,4)</f>
        <v>1.7807999999999999</v>
      </c>
      <c r="BG134" s="24">
        <f t="shared" ref="BG134:BG197" si="123">ROUND(AF134,4)</f>
        <v>0</v>
      </c>
      <c r="BH134" s="24">
        <f t="shared" ref="BH134:BH197" si="124">ROUND(AG134,4)</f>
        <v>0</v>
      </c>
      <c r="BI134" s="24">
        <f t="shared" ref="BI134:BI197" si="125">ROUND(AH134,4)</f>
        <v>0</v>
      </c>
      <c r="BJ134" s="24">
        <f t="shared" ref="BJ134:BJ197" si="126">ROUND(AI134,4)</f>
        <v>0</v>
      </c>
      <c r="BK134" s="24">
        <f t="shared" ref="BK134:BK197" si="127">ROUND(AJ134,4)</f>
        <v>1.1399999999999999</v>
      </c>
      <c r="BL134" s="24">
        <f t="shared" ref="BL134:BL197" si="128">ROUND(AK134,4)</f>
        <v>6.3E-3</v>
      </c>
      <c r="BM134" s="24">
        <f t="shared" ref="BM134:BM197" si="129">ROUND(AL134,4)</f>
        <v>7.3000000000000001E-3</v>
      </c>
      <c r="BN134" s="24">
        <f t="shared" ref="BN134:BN197" si="130">ROUND(AM134,4)</f>
        <v>0.3201</v>
      </c>
      <c r="BO134" s="24">
        <f t="shared" ref="BO134:BO197" si="131">ROUND(AN134,4)</f>
        <v>0.69640000000000002</v>
      </c>
      <c r="BP134" s="24">
        <f t="shared" ref="BP134:BP197" si="132">ROUND(AO134,4)</f>
        <v>7.0000000000000001E-3</v>
      </c>
      <c r="BQ134" s="24">
        <f t="shared" ref="BQ134:BQ197" si="133">ROUND(AP134,4)</f>
        <v>0</v>
      </c>
      <c r="BR134" s="24">
        <f t="shared" ref="BR134:BR197" si="134">ROUND(AQ134,4)</f>
        <v>0.2447</v>
      </c>
      <c r="BS134" s="24">
        <f t="shared" ref="BS134:BS197" si="135">ROUND(AR134,4)</f>
        <v>0</v>
      </c>
      <c r="BT134" s="24">
        <f t="shared" ref="BT134:BT197" si="136">ROUND(AS134,4)</f>
        <v>0.32069999999999999</v>
      </c>
      <c r="BU134" s="24">
        <f t="shared" ref="BU134:BU197" si="137">ROUND(AT134,4)</f>
        <v>0.8246</v>
      </c>
      <c r="BV134" s="24">
        <f t="shared" ref="BV134:BV197" si="138">ROUND(AU134,4)</f>
        <v>0</v>
      </c>
      <c r="BW134" s="24">
        <f t="shared" ref="BW134:BW197" si="139">ROUND(AV134,4)</f>
        <v>0</v>
      </c>
      <c r="BX134" s="24"/>
      <c r="BY134" s="24"/>
      <c r="BZ134" s="24"/>
      <c r="CA134" s="25">
        <f t="shared" ref="CA134:CA197" si="140">BE134+BF134+BG134+BH134+BI134+BJ134+BK134+BL134+BM134+BN134+BO134+BP134+BQ134+BR134+BS134+BU134+BW134+BX134+BY134+BZ134</f>
        <v>7.3758999999999997</v>
      </c>
      <c r="CB134" s="25">
        <f t="shared" ref="CB134:CB197" si="141">BE134+BF134+BG134+BH134+BJ134+BK134+BL134+BM134+BN134+BO134+BP134+BQ134+BR134+BS134+BU134</f>
        <v>7.3758999999999997</v>
      </c>
      <c r="CC134" s="26">
        <f t="shared" ref="CC134:CC197" si="142">CA134-BU134-BW134+BV134+BT134</f>
        <v>6.8719999999999999</v>
      </c>
      <c r="CD134" s="26">
        <f t="shared" ref="CD134:CD197" si="143">CB134-BU134+BT134</f>
        <v>6.8719999999999999</v>
      </c>
      <c r="CE134" s="26">
        <f t="shared" ref="CE134:CE197" si="144">ROUND(BA134,3)</f>
        <v>6.85</v>
      </c>
      <c r="CF134" s="26">
        <f t="shared" ref="CF134:CF197" si="145">ROUND(BB134,3)</f>
        <v>6.85</v>
      </c>
      <c r="CG134" s="26">
        <f t="shared" ref="CG134:CG197" si="146">ROUND(BC134,3)</f>
        <v>9.2360000000000007</v>
      </c>
      <c r="CH134" s="13"/>
      <c r="CI134" s="13"/>
    </row>
    <row r="135" spans="2:87" x14ac:dyDescent="0.2">
      <c r="B135" s="11">
        <f t="shared" ref="B135:B198" si="147">B134+1</f>
        <v>131</v>
      </c>
      <c r="C135" s="3" t="s">
        <v>130</v>
      </c>
      <c r="D135" s="3" t="s">
        <v>146</v>
      </c>
      <c r="E135" s="10">
        <v>1.7898017487169737</v>
      </c>
      <c r="F135" s="10">
        <v>0.50237673446112907</v>
      </c>
      <c r="G135" s="10"/>
      <c r="H135" s="10">
        <v>0</v>
      </c>
      <c r="I135" s="10">
        <v>0</v>
      </c>
      <c r="J135" s="10">
        <v>0</v>
      </c>
      <c r="K135" s="10">
        <v>1.0347132674396502</v>
      </c>
      <c r="L135" s="10">
        <v>1.5E-3</v>
      </c>
      <c r="M135" s="10">
        <v>1.6999999999999999E-3</v>
      </c>
      <c r="N135" s="10">
        <v>5.7700000000000001E-2</v>
      </c>
      <c r="O135" s="10">
        <v>0.23510824938224673</v>
      </c>
      <c r="P135" s="10">
        <v>1.0364</v>
      </c>
      <c r="Q135" s="10">
        <v>2.81E-2</v>
      </c>
      <c r="R135" s="10">
        <v>0.15279999999999999</v>
      </c>
      <c r="S135" s="10">
        <v>0</v>
      </c>
      <c r="T135" s="10">
        <v>0.15409999999999999</v>
      </c>
      <c r="U135" s="10"/>
      <c r="V135" s="10">
        <v>0</v>
      </c>
      <c r="W135" s="10"/>
      <c r="X135" s="10">
        <v>4.9943</v>
      </c>
      <c r="Y135" s="10">
        <v>6.7123392000000006</v>
      </c>
      <c r="Z135" s="10">
        <v>6.71</v>
      </c>
      <c r="AA135" s="10">
        <v>6.71</v>
      </c>
      <c r="AB135" s="10">
        <f t="shared" si="100"/>
        <v>6.7123392000000006</v>
      </c>
      <c r="AC135" s="10"/>
      <c r="AD135" s="10">
        <f t="shared" si="101"/>
        <v>2.4054935502756125</v>
      </c>
      <c r="AE135" s="10">
        <f t="shared" si="102"/>
        <v>0.67519433111575755</v>
      </c>
      <c r="AF135" s="10"/>
      <c r="AG135" s="10">
        <v>0</v>
      </c>
      <c r="AH135" s="10">
        <f t="shared" si="103"/>
        <v>0</v>
      </c>
      <c r="AI135" s="10">
        <f t="shared" si="104"/>
        <v>0</v>
      </c>
      <c r="AJ135" s="10">
        <f t="shared" si="105"/>
        <v>1.3906546314388901</v>
      </c>
      <c r="AK135" s="10">
        <f t="shared" si="106"/>
        <v>2.0160000000000004E-3</v>
      </c>
      <c r="AL135" s="10">
        <f t="shared" si="107"/>
        <v>2.2848E-3</v>
      </c>
      <c r="AM135" s="10">
        <f t="shared" si="108"/>
        <v>8.3087999999999995E-2</v>
      </c>
      <c r="AN135" s="10">
        <f t="shared" si="109"/>
        <v>0.31598548716973962</v>
      </c>
      <c r="AO135" s="10">
        <f t="shared" si="110"/>
        <v>1.3929216</v>
      </c>
      <c r="AP135" s="10">
        <f t="shared" si="111"/>
        <v>3.7766399999999999E-2</v>
      </c>
      <c r="AQ135" s="10">
        <f t="shared" si="112"/>
        <v>0.2053632</v>
      </c>
      <c r="AR135" s="10">
        <v>0</v>
      </c>
      <c r="AS135" s="10">
        <f t="shared" si="113"/>
        <v>0.2071104</v>
      </c>
      <c r="AT135" s="10">
        <f t="shared" si="114"/>
        <v>0.53256368255999997</v>
      </c>
      <c r="AU135" s="10">
        <f t="shared" si="115"/>
        <v>0</v>
      </c>
      <c r="AV135" s="10">
        <f t="shared" si="116"/>
        <v>0</v>
      </c>
      <c r="AW135" s="10">
        <f t="shared" si="117"/>
        <v>7.0433316825599999</v>
      </c>
      <c r="AX135" s="10">
        <f t="shared" si="118"/>
        <v>7.0433316825599999</v>
      </c>
      <c r="AY135" s="10">
        <v>6.7123392000000006</v>
      </c>
      <c r="AZ135" s="10">
        <f t="shared" si="119"/>
        <v>-0.33099248255999925</v>
      </c>
      <c r="BA135" s="10">
        <v>6.71</v>
      </c>
      <c r="BB135" s="10">
        <v>6.71</v>
      </c>
      <c r="BC135" s="10">
        <f t="shared" si="120"/>
        <v>9.0288285695999999</v>
      </c>
      <c r="BD135" s="9"/>
      <c r="BE135" s="24">
        <f t="shared" si="121"/>
        <v>2.4055</v>
      </c>
      <c r="BF135" s="24">
        <f t="shared" si="122"/>
        <v>0.67520000000000002</v>
      </c>
      <c r="BG135" s="24">
        <f t="shared" si="123"/>
        <v>0</v>
      </c>
      <c r="BH135" s="24">
        <f t="shared" si="124"/>
        <v>0</v>
      </c>
      <c r="BI135" s="24">
        <f t="shared" si="125"/>
        <v>0</v>
      </c>
      <c r="BJ135" s="24">
        <f t="shared" si="126"/>
        <v>0</v>
      </c>
      <c r="BK135" s="24">
        <f t="shared" si="127"/>
        <v>1.3907</v>
      </c>
      <c r="BL135" s="24">
        <f t="shared" si="128"/>
        <v>2E-3</v>
      </c>
      <c r="BM135" s="24">
        <f t="shared" si="129"/>
        <v>2.3E-3</v>
      </c>
      <c r="BN135" s="24">
        <f t="shared" si="130"/>
        <v>8.3099999999999993E-2</v>
      </c>
      <c r="BO135" s="24">
        <f t="shared" si="131"/>
        <v>0.316</v>
      </c>
      <c r="BP135" s="24">
        <f t="shared" si="132"/>
        <v>1.3929</v>
      </c>
      <c r="BQ135" s="24">
        <f t="shared" si="133"/>
        <v>3.78E-2</v>
      </c>
      <c r="BR135" s="24">
        <f t="shared" si="134"/>
        <v>0.2054</v>
      </c>
      <c r="BS135" s="24">
        <f t="shared" si="135"/>
        <v>0</v>
      </c>
      <c r="BT135" s="24">
        <f t="shared" si="136"/>
        <v>0.20710000000000001</v>
      </c>
      <c r="BU135" s="24">
        <f t="shared" si="137"/>
        <v>0.53259999999999996</v>
      </c>
      <c r="BV135" s="24">
        <f t="shared" si="138"/>
        <v>0</v>
      </c>
      <c r="BW135" s="24">
        <f t="shared" si="139"/>
        <v>0</v>
      </c>
      <c r="BX135" s="24"/>
      <c r="BY135" s="24"/>
      <c r="BZ135" s="24"/>
      <c r="CA135" s="25">
        <f t="shared" si="140"/>
        <v>7.0434999999999999</v>
      </c>
      <c r="CB135" s="25">
        <f t="shared" si="141"/>
        <v>7.0434999999999999</v>
      </c>
      <c r="CC135" s="26">
        <f t="shared" si="142"/>
        <v>6.7179999999999991</v>
      </c>
      <c r="CD135" s="26">
        <f t="shared" si="143"/>
        <v>6.7179999999999991</v>
      </c>
      <c r="CE135" s="26">
        <f t="shared" si="144"/>
        <v>6.71</v>
      </c>
      <c r="CF135" s="26">
        <f t="shared" si="145"/>
        <v>6.71</v>
      </c>
      <c r="CG135" s="26">
        <f t="shared" si="146"/>
        <v>9.0289999999999999</v>
      </c>
      <c r="CH135" s="13"/>
      <c r="CI135" s="13"/>
    </row>
    <row r="136" spans="2:87" x14ac:dyDescent="0.2">
      <c r="B136" s="11">
        <f t="shared" si="147"/>
        <v>132</v>
      </c>
      <c r="C136" s="3" t="s">
        <v>147</v>
      </c>
      <c r="D136" s="3" t="s">
        <v>41</v>
      </c>
      <c r="E136" s="10">
        <v>2.0850409118317033</v>
      </c>
      <c r="F136" s="10">
        <v>0.7357227622939837</v>
      </c>
      <c r="G136" s="10"/>
      <c r="H136" s="10">
        <v>0</v>
      </c>
      <c r="I136" s="10">
        <v>0.30209999999999998</v>
      </c>
      <c r="J136" s="10">
        <v>0</v>
      </c>
      <c r="K136" s="10">
        <v>0.49691167425968108</v>
      </c>
      <c r="L136" s="10">
        <v>2.2000000000000001E-3</v>
      </c>
      <c r="M136" s="10">
        <v>2.3999999999999998E-3</v>
      </c>
      <c r="N136" s="10">
        <v>0.11509999999999999</v>
      </c>
      <c r="O136" s="10">
        <v>0.21502465161463219</v>
      </c>
      <c r="P136" s="10">
        <v>0.32400000000000001</v>
      </c>
      <c r="Q136" s="10">
        <v>6.2E-2</v>
      </c>
      <c r="R136" s="10">
        <v>0.25430000000000003</v>
      </c>
      <c r="S136" s="10">
        <v>0</v>
      </c>
      <c r="T136" s="10">
        <v>0.35249999999999998</v>
      </c>
      <c r="U136" s="10"/>
      <c r="V136" s="10">
        <v>0.15909999999999999</v>
      </c>
      <c r="W136" s="10"/>
      <c r="X136" s="10">
        <v>5.1064000000000007</v>
      </c>
      <c r="Y136" s="10">
        <v>6.8630016000000014</v>
      </c>
      <c r="Z136" s="10">
        <v>6.86</v>
      </c>
      <c r="AA136" s="10">
        <v>6.24</v>
      </c>
      <c r="AB136" s="10">
        <f t="shared" si="100"/>
        <v>6.2431488000000002</v>
      </c>
      <c r="AC136" s="10"/>
      <c r="AD136" s="10">
        <f t="shared" si="101"/>
        <v>2.8022949855018093</v>
      </c>
      <c r="AE136" s="10">
        <f t="shared" si="102"/>
        <v>0.98881139252311412</v>
      </c>
      <c r="AF136" s="10"/>
      <c r="AG136" s="10">
        <v>0</v>
      </c>
      <c r="AH136" s="10">
        <f t="shared" si="103"/>
        <v>0.40602239999999995</v>
      </c>
      <c r="AI136" s="10">
        <f t="shared" si="104"/>
        <v>0</v>
      </c>
      <c r="AJ136" s="10">
        <f t="shared" si="105"/>
        <v>0.66784929020501138</v>
      </c>
      <c r="AK136" s="10">
        <f t="shared" si="106"/>
        <v>2.9568000000000003E-3</v>
      </c>
      <c r="AL136" s="10">
        <f t="shared" si="107"/>
        <v>3.2255999999999999E-3</v>
      </c>
      <c r="AM136" s="10">
        <f t="shared" si="108"/>
        <v>0.16574399999999997</v>
      </c>
      <c r="AN136" s="10">
        <f t="shared" si="109"/>
        <v>0.28899313177006569</v>
      </c>
      <c r="AO136" s="10">
        <f t="shared" si="110"/>
        <v>0.43545600000000001</v>
      </c>
      <c r="AP136" s="10">
        <f t="shared" si="111"/>
        <v>8.3327999999999999E-2</v>
      </c>
      <c r="AQ136" s="10">
        <f t="shared" si="112"/>
        <v>0.34177920000000006</v>
      </c>
      <c r="AR136" s="10">
        <v>0</v>
      </c>
      <c r="AS136" s="10">
        <f t="shared" si="113"/>
        <v>0.47376000000000001</v>
      </c>
      <c r="AT136" s="10">
        <f t="shared" si="114"/>
        <v>1.218226464</v>
      </c>
      <c r="AU136" s="10">
        <f t="shared" si="115"/>
        <v>0.2138304</v>
      </c>
      <c r="AV136" s="10">
        <f t="shared" si="116"/>
        <v>0.54984349056000004</v>
      </c>
      <c r="AW136" s="10">
        <f t="shared" si="117"/>
        <v>7.954530754560003</v>
      </c>
      <c r="AX136" s="10">
        <f t="shared" si="118"/>
        <v>7.9545307545600012</v>
      </c>
      <c r="AY136" s="10">
        <v>6.8630016000000014</v>
      </c>
      <c r="AZ136" s="10">
        <f t="shared" si="119"/>
        <v>-1.0915291545600017</v>
      </c>
      <c r="BA136" s="10">
        <v>6.86</v>
      </c>
      <c r="BB136" s="10">
        <v>6.24</v>
      </c>
      <c r="BC136" s="10">
        <f t="shared" si="120"/>
        <v>8.4056426496000025</v>
      </c>
      <c r="BD136" s="9"/>
      <c r="BE136" s="24">
        <f t="shared" si="121"/>
        <v>2.8022999999999998</v>
      </c>
      <c r="BF136" s="24">
        <f t="shared" si="122"/>
        <v>0.98880000000000001</v>
      </c>
      <c r="BG136" s="24">
        <f t="shared" si="123"/>
        <v>0</v>
      </c>
      <c r="BH136" s="24">
        <f t="shared" si="124"/>
        <v>0</v>
      </c>
      <c r="BI136" s="24">
        <f t="shared" si="125"/>
        <v>0.40600000000000003</v>
      </c>
      <c r="BJ136" s="24">
        <f t="shared" si="126"/>
        <v>0</v>
      </c>
      <c r="BK136" s="24">
        <f t="shared" si="127"/>
        <v>0.66779999999999995</v>
      </c>
      <c r="BL136" s="24">
        <f t="shared" si="128"/>
        <v>3.0000000000000001E-3</v>
      </c>
      <c r="BM136" s="24">
        <f t="shared" si="129"/>
        <v>3.2000000000000002E-3</v>
      </c>
      <c r="BN136" s="24">
        <f t="shared" si="130"/>
        <v>0.16569999999999999</v>
      </c>
      <c r="BO136" s="24">
        <f t="shared" si="131"/>
        <v>0.28899999999999998</v>
      </c>
      <c r="BP136" s="24">
        <f t="shared" si="132"/>
        <v>0.4355</v>
      </c>
      <c r="BQ136" s="24">
        <f t="shared" si="133"/>
        <v>8.3299999999999999E-2</v>
      </c>
      <c r="BR136" s="24">
        <f t="shared" si="134"/>
        <v>0.34179999999999999</v>
      </c>
      <c r="BS136" s="24">
        <f t="shared" si="135"/>
        <v>0</v>
      </c>
      <c r="BT136" s="24">
        <f t="shared" si="136"/>
        <v>0.4738</v>
      </c>
      <c r="BU136" s="24">
        <f t="shared" si="137"/>
        <v>1.2181999999999999</v>
      </c>
      <c r="BV136" s="24">
        <f t="shared" si="138"/>
        <v>0.21379999999999999</v>
      </c>
      <c r="BW136" s="24">
        <f t="shared" si="139"/>
        <v>0.54979999999999996</v>
      </c>
      <c r="BX136" s="24"/>
      <c r="BY136" s="24"/>
      <c r="BZ136" s="24"/>
      <c r="CA136" s="25">
        <f t="shared" si="140"/>
        <v>7.9544000000000006</v>
      </c>
      <c r="CB136" s="25">
        <f t="shared" si="141"/>
        <v>6.9985999999999997</v>
      </c>
      <c r="CC136" s="26">
        <f t="shared" si="142"/>
        <v>6.8739999999999997</v>
      </c>
      <c r="CD136" s="26">
        <f t="shared" si="143"/>
        <v>6.2542</v>
      </c>
      <c r="CE136" s="26">
        <f t="shared" si="144"/>
        <v>6.86</v>
      </c>
      <c r="CF136" s="26">
        <f t="shared" si="145"/>
        <v>6.24</v>
      </c>
      <c r="CG136" s="26">
        <f t="shared" si="146"/>
        <v>8.4060000000000006</v>
      </c>
      <c r="CH136" s="13"/>
      <c r="CI136" s="13"/>
    </row>
    <row r="137" spans="2:87" x14ac:dyDescent="0.2">
      <c r="B137" s="11">
        <f t="shared" si="147"/>
        <v>133</v>
      </c>
      <c r="C137" s="3" t="s">
        <v>147</v>
      </c>
      <c r="D137" s="3" t="s">
        <v>148</v>
      </c>
      <c r="E137" s="10">
        <v>1.7830815347721822</v>
      </c>
      <c r="F137" s="10">
        <v>0.72419635491606715</v>
      </c>
      <c r="G137" s="10"/>
      <c r="H137" s="10">
        <v>0</v>
      </c>
      <c r="I137" s="10">
        <v>0.29859999999999998</v>
      </c>
      <c r="J137" s="10">
        <v>0</v>
      </c>
      <c r="K137" s="10">
        <v>0.72195645083932858</v>
      </c>
      <c r="L137" s="10">
        <v>2.3E-3</v>
      </c>
      <c r="M137" s="10">
        <v>2.5000000000000001E-3</v>
      </c>
      <c r="N137" s="10">
        <v>0.1137</v>
      </c>
      <c r="O137" s="10">
        <v>0.21196565947242205</v>
      </c>
      <c r="P137" s="10">
        <v>0.34620000000000001</v>
      </c>
      <c r="Q137" s="10">
        <v>4.5400000000000003E-2</v>
      </c>
      <c r="R137" s="10">
        <v>0.21840000000000001</v>
      </c>
      <c r="S137" s="10">
        <v>0</v>
      </c>
      <c r="T137" s="10">
        <v>0.34089999999999998</v>
      </c>
      <c r="U137" s="10"/>
      <c r="V137" s="10">
        <v>0.14530000000000001</v>
      </c>
      <c r="W137" s="10"/>
      <c r="X137" s="10">
        <v>4.9545000000000003</v>
      </c>
      <c r="Y137" s="10">
        <v>6.6588480000000008</v>
      </c>
      <c r="Z137" s="10">
        <v>6.66</v>
      </c>
      <c r="AA137" s="10">
        <v>6.06</v>
      </c>
      <c r="AB137" s="10">
        <f t="shared" si="100"/>
        <v>6.0622464000000003</v>
      </c>
      <c r="AC137" s="10"/>
      <c r="AD137" s="10">
        <f t="shared" si="101"/>
        <v>2.3964615827338132</v>
      </c>
      <c r="AE137" s="10">
        <f t="shared" si="102"/>
        <v>0.97331990100719434</v>
      </c>
      <c r="AF137" s="10"/>
      <c r="AG137" s="10">
        <v>0</v>
      </c>
      <c r="AH137" s="10">
        <f t="shared" si="103"/>
        <v>0.40131840000000002</v>
      </c>
      <c r="AI137" s="10">
        <f t="shared" si="104"/>
        <v>0</v>
      </c>
      <c r="AJ137" s="10">
        <f t="shared" si="105"/>
        <v>0.97030946992805767</v>
      </c>
      <c r="AK137" s="10">
        <f t="shared" si="106"/>
        <v>3.0912000000000001E-3</v>
      </c>
      <c r="AL137" s="10">
        <f t="shared" si="107"/>
        <v>3.3600000000000006E-3</v>
      </c>
      <c r="AM137" s="10">
        <f t="shared" si="108"/>
        <v>0.16372799999999996</v>
      </c>
      <c r="AN137" s="10">
        <f t="shared" si="109"/>
        <v>0.28488184633093527</v>
      </c>
      <c r="AO137" s="10">
        <f t="shared" si="110"/>
        <v>0.46529280000000001</v>
      </c>
      <c r="AP137" s="10">
        <f t="shared" si="111"/>
        <v>6.1017600000000012E-2</v>
      </c>
      <c r="AQ137" s="10">
        <f t="shared" si="112"/>
        <v>0.29352960000000006</v>
      </c>
      <c r="AR137" s="10">
        <v>0</v>
      </c>
      <c r="AS137" s="10">
        <f t="shared" si="113"/>
        <v>0.45816960000000001</v>
      </c>
      <c r="AT137" s="10">
        <f t="shared" si="114"/>
        <v>1.1781373094400001</v>
      </c>
      <c r="AU137" s="10">
        <f t="shared" si="115"/>
        <v>0.19528320000000002</v>
      </c>
      <c r="AV137" s="10">
        <f t="shared" si="116"/>
        <v>0.50215122048000005</v>
      </c>
      <c r="AW137" s="10">
        <f t="shared" si="117"/>
        <v>7.6965989299200004</v>
      </c>
      <c r="AX137" s="10">
        <f t="shared" si="118"/>
        <v>7.6965989299200013</v>
      </c>
      <c r="AY137" s="10">
        <v>6.6588480000000008</v>
      </c>
      <c r="AZ137" s="10">
        <f t="shared" si="119"/>
        <v>-1.0377509299199996</v>
      </c>
      <c r="BA137" s="10">
        <v>6.66</v>
      </c>
      <c r="BB137" s="10">
        <v>6.06</v>
      </c>
      <c r="BC137" s="10">
        <f t="shared" si="120"/>
        <v>8.162329190400003</v>
      </c>
      <c r="BD137" s="9"/>
      <c r="BE137" s="24">
        <f t="shared" si="121"/>
        <v>2.3965000000000001</v>
      </c>
      <c r="BF137" s="24">
        <f t="shared" si="122"/>
        <v>0.97330000000000005</v>
      </c>
      <c r="BG137" s="24">
        <f t="shared" si="123"/>
        <v>0</v>
      </c>
      <c r="BH137" s="24">
        <f t="shared" si="124"/>
        <v>0</v>
      </c>
      <c r="BI137" s="24">
        <f t="shared" si="125"/>
        <v>0.40129999999999999</v>
      </c>
      <c r="BJ137" s="24">
        <f t="shared" si="126"/>
        <v>0</v>
      </c>
      <c r="BK137" s="24">
        <f t="shared" si="127"/>
        <v>0.97030000000000005</v>
      </c>
      <c r="BL137" s="24">
        <f t="shared" si="128"/>
        <v>3.0999999999999999E-3</v>
      </c>
      <c r="BM137" s="24">
        <f t="shared" si="129"/>
        <v>3.3999999999999998E-3</v>
      </c>
      <c r="BN137" s="24">
        <f t="shared" si="130"/>
        <v>0.16370000000000001</v>
      </c>
      <c r="BO137" s="24">
        <f t="shared" si="131"/>
        <v>0.28489999999999999</v>
      </c>
      <c r="BP137" s="24">
        <f t="shared" si="132"/>
        <v>0.46529999999999999</v>
      </c>
      <c r="BQ137" s="24">
        <f t="shared" si="133"/>
        <v>6.0999999999999999E-2</v>
      </c>
      <c r="BR137" s="24">
        <f t="shared" si="134"/>
        <v>0.29349999999999998</v>
      </c>
      <c r="BS137" s="24">
        <f t="shared" si="135"/>
        <v>0</v>
      </c>
      <c r="BT137" s="24">
        <f t="shared" si="136"/>
        <v>0.4582</v>
      </c>
      <c r="BU137" s="24">
        <f t="shared" si="137"/>
        <v>1.1780999999999999</v>
      </c>
      <c r="BV137" s="24">
        <f t="shared" si="138"/>
        <v>0.1953</v>
      </c>
      <c r="BW137" s="24">
        <f t="shared" si="139"/>
        <v>0.50219999999999998</v>
      </c>
      <c r="BX137" s="24"/>
      <c r="BY137" s="24"/>
      <c r="BZ137" s="24"/>
      <c r="CA137" s="25">
        <f t="shared" si="140"/>
        <v>7.696600000000001</v>
      </c>
      <c r="CB137" s="25">
        <f t="shared" si="141"/>
        <v>6.7931000000000008</v>
      </c>
      <c r="CC137" s="26">
        <f t="shared" si="142"/>
        <v>6.6698000000000004</v>
      </c>
      <c r="CD137" s="26">
        <f t="shared" si="143"/>
        <v>6.0732000000000008</v>
      </c>
      <c r="CE137" s="26">
        <f t="shared" si="144"/>
        <v>6.66</v>
      </c>
      <c r="CF137" s="26">
        <f t="shared" si="145"/>
        <v>6.06</v>
      </c>
      <c r="CG137" s="26">
        <f t="shared" si="146"/>
        <v>8.1620000000000008</v>
      </c>
      <c r="CH137" s="13"/>
      <c r="CI137" s="13"/>
    </row>
    <row r="138" spans="2:87" x14ac:dyDescent="0.2">
      <c r="B138" s="11">
        <f t="shared" si="147"/>
        <v>134</v>
      </c>
      <c r="C138" s="3" t="s">
        <v>149</v>
      </c>
      <c r="D138" s="3" t="s">
        <v>49</v>
      </c>
      <c r="E138" s="10">
        <v>0.5991950820381835</v>
      </c>
      <c r="F138" s="10">
        <v>1.4634234555608467</v>
      </c>
      <c r="G138" s="10"/>
      <c r="H138" s="10">
        <v>0</v>
      </c>
      <c r="I138" s="10">
        <v>0.99480000000000002</v>
      </c>
      <c r="J138" s="10">
        <v>0</v>
      </c>
      <c r="K138" s="10">
        <v>0.58759224208840211</v>
      </c>
      <c r="L138" s="10">
        <v>2.52E-2</v>
      </c>
      <c r="M138" s="10">
        <v>2.8899999999999999E-2</v>
      </c>
      <c r="N138" s="10">
        <v>8.9700000000000002E-2</v>
      </c>
      <c r="O138" s="10">
        <v>0.17098922031256766</v>
      </c>
      <c r="P138" s="10">
        <v>8.0699999999999994E-2</v>
      </c>
      <c r="Q138" s="10">
        <v>1.4200000000000001E-2</v>
      </c>
      <c r="R138" s="10">
        <v>7.0800000000000002E-2</v>
      </c>
      <c r="S138" s="10">
        <v>0</v>
      </c>
      <c r="T138" s="10">
        <v>0.53449999999999998</v>
      </c>
      <c r="U138" s="10"/>
      <c r="V138" s="10">
        <v>0.33779999999999999</v>
      </c>
      <c r="W138" s="10"/>
      <c r="X138" s="10">
        <v>4.9977999999999998</v>
      </c>
      <c r="Y138" s="10">
        <v>6.7170432000000009</v>
      </c>
      <c r="Z138" s="10">
        <v>6.72</v>
      </c>
      <c r="AA138" s="10">
        <v>4.93</v>
      </c>
      <c r="AB138" s="10">
        <f t="shared" si="100"/>
        <v>4.926028800000001</v>
      </c>
      <c r="AC138" s="10"/>
      <c r="AD138" s="10">
        <f t="shared" si="101"/>
        <v>0.80531819025931872</v>
      </c>
      <c r="AE138" s="10">
        <f t="shared" si="102"/>
        <v>1.966841124273778</v>
      </c>
      <c r="AF138" s="10"/>
      <c r="AG138" s="10">
        <v>0</v>
      </c>
      <c r="AH138" s="10">
        <f t="shared" si="103"/>
        <v>1.3370112000000001</v>
      </c>
      <c r="AI138" s="10">
        <f t="shared" si="104"/>
        <v>0</v>
      </c>
      <c r="AJ138" s="10">
        <f t="shared" si="105"/>
        <v>0.78972397336681255</v>
      </c>
      <c r="AK138" s="10">
        <f t="shared" si="106"/>
        <v>3.3868800000000004E-2</v>
      </c>
      <c r="AL138" s="10">
        <f t="shared" si="107"/>
        <v>3.8841599999999997E-2</v>
      </c>
      <c r="AM138" s="10">
        <f t="shared" si="108"/>
        <v>0.12916800000000001</v>
      </c>
      <c r="AN138" s="10">
        <f t="shared" si="109"/>
        <v>0.22980951210009096</v>
      </c>
      <c r="AO138" s="10">
        <f t="shared" si="110"/>
        <v>0.10846080000000001</v>
      </c>
      <c r="AP138" s="10">
        <f t="shared" si="111"/>
        <v>1.9084800000000002E-2</v>
      </c>
      <c r="AQ138" s="10">
        <f t="shared" si="112"/>
        <v>9.5155200000000009E-2</v>
      </c>
      <c r="AR138" s="10">
        <v>0</v>
      </c>
      <c r="AS138" s="10">
        <f t="shared" si="113"/>
        <v>0.71836800000000001</v>
      </c>
      <c r="AT138" s="10">
        <f t="shared" si="114"/>
        <v>1.8472114752000002</v>
      </c>
      <c r="AU138" s="10">
        <f t="shared" si="115"/>
        <v>0.4540032</v>
      </c>
      <c r="AV138" s="10">
        <f t="shared" si="116"/>
        <v>1.16742382848</v>
      </c>
      <c r="AW138" s="10">
        <f t="shared" si="117"/>
        <v>8.5679185036799996</v>
      </c>
      <c r="AX138" s="10">
        <f t="shared" si="118"/>
        <v>8.5679185036799979</v>
      </c>
      <c r="AY138" s="10">
        <v>6.7170432000000009</v>
      </c>
      <c r="AZ138" s="10">
        <f t="shared" si="119"/>
        <v>-1.8508753036799988</v>
      </c>
      <c r="BA138" s="10">
        <v>6.72</v>
      </c>
      <c r="BB138" s="10">
        <v>4.93</v>
      </c>
      <c r="BC138" s="10">
        <f t="shared" si="120"/>
        <v>6.6321561600000001</v>
      </c>
      <c r="BD138" s="9"/>
      <c r="BE138" s="24">
        <f t="shared" si="121"/>
        <v>0.80530000000000002</v>
      </c>
      <c r="BF138" s="24">
        <f t="shared" si="122"/>
        <v>1.9668000000000001</v>
      </c>
      <c r="BG138" s="24">
        <f t="shared" si="123"/>
        <v>0</v>
      </c>
      <c r="BH138" s="24">
        <f t="shared" si="124"/>
        <v>0</v>
      </c>
      <c r="BI138" s="24">
        <f t="shared" si="125"/>
        <v>1.337</v>
      </c>
      <c r="BJ138" s="24">
        <f t="shared" si="126"/>
        <v>0</v>
      </c>
      <c r="BK138" s="24">
        <f t="shared" si="127"/>
        <v>0.78969999999999996</v>
      </c>
      <c r="BL138" s="24">
        <f t="shared" si="128"/>
        <v>3.39E-2</v>
      </c>
      <c r="BM138" s="24">
        <f t="shared" si="129"/>
        <v>3.8800000000000001E-2</v>
      </c>
      <c r="BN138" s="24">
        <f t="shared" si="130"/>
        <v>0.12920000000000001</v>
      </c>
      <c r="BO138" s="24">
        <f t="shared" si="131"/>
        <v>0.2298</v>
      </c>
      <c r="BP138" s="24">
        <f t="shared" si="132"/>
        <v>0.1085</v>
      </c>
      <c r="BQ138" s="24">
        <f t="shared" si="133"/>
        <v>1.9099999999999999E-2</v>
      </c>
      <c r="BR138" s="24">
        <f t="shared" si="134"/>
        <v>9.5200000000000007E-2</v>
      </c>
      <c r="BS138" s="24">
        <f t="shared" si="135"/>
        <v>0</v>
      </c>
      <c r="BT138" s="24">
        <f t="shared" si="136"/>
        <v>0.71840000000000004</v>
      </c>
      <c r="BU138" s="24">
        <f t="shared" si="137"/>
        <v>1.8472</v>
      </c>
      <c r="BV138" s="24">
        <f t="shared" si="138"/>
        <v>0.45400000000000001</v>
      </c>
      <c r="BW138" s="24">
        <f t="shared" si="139"/>
        <v>1.1674</v>
      </c>
      <c r="BX138" s="24"/>
      <c r="BY138" s="24"/>
      <c r="BZ138" s="24"/>
      <c r="CA138" s="25">
        <f t="shared" si="140"/>
        <v>8.5678999999999998</v>
      </c>
      <c r="CB138" s="25">
        <f t="shared" si="141"/>
        <v>6.0635000000000003</v>
      </c>
      <c r="CC138" s="26">
        <f t="shared" si="142"/>
        <v>6.7256999999999998</v>
      </c>
      <c r="CD138" s="26">
        <f t="shared" si="143"/>
        <v>4.9347000000000003</v>
      </c>
      <c r="CE138" s="26">
        <f t="shared" si="144"/>
        <v>6.72</v>
      </c>
      <c r="CF138" s="26">
        <f t="shared" si="145"/>
        <v>4.93</v>
      </c>
      <c r="CG138" s="26">
        <f t="shared" si="146"/>
        <v>6.6319999999999997</v>
      </c>
      <c r="CH138" s="13"/>
      <c r="CI138" s="13"/>
    </row>
    <row r="139" spans="2:87" x14ac:dyDescent="0.2">
      <c r="B139" s="11">
        <f t="shared" si="147"/>
        <v>135</v>
      </c>
      <c r="C139" s="3" t="s">
        <v>149</v>
      </c>
      <c r="D139" s="2" t="s">
        <v>78</v>
      </c>
      <c r="E139" s="10">
        <v>0.28662803338043091</v>
      </c>
      <c r="F139" s="10">
        <v>1.5354627560932532</v>
      </c>
      <c r="G139" s="10"/>
      <c r="H139" s="10">
        <v>0</v>
      </c>
      <c r="I139" s="10">
        <v>1.0228999999999999</v>
      </c>
      <c r="J139" s="10">
        <v>0</v>
      </c>
      <c r="K139" s="10">
        <v>0.82432076121511833</v>
      </c>
      <c r="L139" s="10">
        <v>2.1600000000000001E-2</v>
      </c>
      <c r="M139" s="10">
        <v>2.47E-2</v>
      </c>
      <c r="N139" s="10">
        <v>9.2200000000000004E-2</v>
      </c>
      <c r="O139" s="10">
        <v>0.17968844931119746</v>
      </c>
      <c r="P139" s="10">
        <v>0.1011</v>
      </c>
      <c r="Q139" s="10">
        <v>0</v>
      </c>
      <c r="R139" s="10">
        <v>3.3099999999999997E-2</v>
      </c>
      <c r="S139" s="10">
        <v>0</v>
      </c>
      <c r="T139" s="10">
        <v>0.59830000000000005</v>
      </c>
      <c r="U139" s="10"/>
      <c r="V139" s="10">
        <v>0.34849999999999998</v>
      </c>
      <c r="W139" s="10"/>
      <c r="X139" s="10">
        <v>5.0684999999999993</v>
      </c>
      <c r="Y139" s="10">
        <v>6.8120639999999995</v>
      </c>
      <c r="Z139" s="10">
        <v>6.81</v>
      </c>
      <c r="AA139" s="10">
        <v>4.97</v>
      </c>
      <c r="AB139" s="10">
        <f t="shared" si="100"/>
        <v>4.9689024000000011</v>
      </c>
      <c r="AC139" s="10"/>
      <c r="AD139" s="10">
        <f t="shared" si="101"/>
        <v>0.38522807686329918</v>
      </c>
      <c r="AE139" s="10">
        <f t="shared" si="102"/>
        <v>2.0636619441893327</v>
      </c>
      <c r="AF139" s="10"/>
      <c r="AG139" s="10">
        <v>0</v>
      </c>
      <c r="AH139" s="10">
        <f t="shared" si="103"/>
        <v>1.3747776</v>
      </c>
      <c r="AI139" s="10">
        <f t="shared" si="104"/>
        <v>0</v>
      </c>
      <c r="AJ139" s="10">
        <f t="shared" si="105"/>
        <v>1.1078871030731192</v>
      </c>
      <c r="AK139" s="10">
        <f t="shared" si="106"/>
        <v>2.9030400000000005E-2</v>
      </c>
      <c r="AL139" s="10">
        <f t="shared" si="107"/>
        <v>3.3196799999999999E-2</v>
      </c>
      <c r="AM139" s="10">
        <f t="shared" si="108"/>
        <v>0.132768</v>
      </c>
      <c r="AN139" s="10">
        <f t="shared" si="109"/>
        <v>0.24150127587424938</v>
      </c>
      <c r="AO139" s="10">
        <f t="shared" si="110"/>
        <v>0.13587839999999998</v>
      </c>
      <c r="AP139" s="10">
        <f t="shared" si="111"/>
        <v>0</v>
      </c>
      <c r="AQ139" s="10">
        <f t="shared" si="112"/>
        <v>4.4486400000000002E-2</v>
      </c>
      <c r="AR139" s="10">
        <v>0</v>
      </c>
      <c r="AS139" s="10">
        <f t="shared" si="113"/>
        <v>0.80411520000000014</v>
      </c>
      <c r="AT139" s="10">
        <f t="shared" si="114"/>
        <v>2.0677018252800003</v>
      </c>
      <c r="AU139" s="10">
        <f t="shared" si="115"/>
        <v>0.46838399999999997</v>
      </c>
      <c r="AV139" s="10">
        <f t="shared" si="116"/>
        <v>1.2044026176</v>
      </c>
      <c r="AW139" s="10">
        <f t="shared" si="117"/>
        <v>8.8205204428800013</v>
      </c>
      <c r="AX139" s="10">
        <f t="shared" si="118"/>
        <v>8.8205204428800013</v>
      </c>
      <c r="AY139" s="10">
        <v>6.8120639999999995</v>
      </c>
      <c r="AZ139" s="10">
        <f t="shared" si="119"/>
        <v>-2.0084564428800018</v>
      </c>
      <c r="BA139" s="10">
        <v>6.81</v>
      </c>
      <c r="BB139" s="10">
        <v>4.97</v>
      </c>
      <c r="BC139" s="10">
        <f t="shared" si="120"/>
        <v>6.6901008384000011</v>
      </c>
      <c r="BD139" s="9"/>
      <c r="BE139" s="24">
        <f t="shared" si="121"/>
        <v>0.38519999999999999</v>
      </c>
      <c r="BF139" s="24">
        <f t="shared" si="122"/>
        <v>2.0636999999999999</v>
      </c>
      <c r="BG139" s="24">
        <f t="shared" si="123"/>
        <v>0</v>
      </c>
      <c r="BH139" s="24">
        <f t="shared" si="124"/>
        <v>0</v>
      </c>
      <c r="BI139" s="24">
        <f t="shared" si="125"/>
        <v>1.3748</v>
      </c>
      <c r="BJ139" s="24">
        <f t="shared" si="126"/>
        <v>0</v>
      </c>
      <c r="BK139" s="24">
        <f t="shared" si="127"/>
        <v>1.1079000000000001</v>
      </c>
      <c r="BL139" s="24">
        <f t="shared" si="128"/>
        <v>2.9000000000000001E-2</v>
      </c>
      <c r="BM139" s="24">
        <f t="shared" si="129"/>
        <v>3.32E-2</v>
      </c>
      <c r="BN139" s="24">
        <f t="shared" si="130"/>
        <v>0.1328</v>
      </c>
      <c r="BO139" s="24">
        <f t="shared" si="131"/>
        <v>0.24149999999999999</v>
      </c>
      <c r="BP139" s="24">
        <f t="shared" si="132"/>
        <v>0.13589999999999999</v>
      </c>
      <c r="BQ139" s="24">
        <f t="shared" si="133"/>
        <v>0</v>
      </c>
      <c r="BR139" s="24">
        <f t="shared" si="134"/>
        <v>4.4499999999999998E-2</v>
      </c>
      <c r="BS139" s="24">
        <f t="shared" si="135"/>
        <v>0</v>
      </c>
      <c r="BT139" s="24">
        <f t="shared" si="136"/>
        <v>0.80410000000000004</v>
      </c>
      <c r="BU139" s="24">
        <f t="shared" si="137"/>
        <v>2.0676999999999999</v>
      </c>
      <c r="BV139" s="24">
        <f t="shared" si="138"/>
        <v>0.46839999999999998</v>
      </c>
      <c r="BW139" s="24">
        <f t="shared" si="139"/>
        <v>1.2043999999999999</v>
      </c>
      <c r="BX139" s="24"/>
      <c r="BY139" s="24"/>
      <c r="BZ139" s="24"/>
      <c r="CA139" s="25">
        <f t="shared" si="140"/>
        <v>8.8206000000000007</v>
      </c>
      <c r="CB139" s="25">
        <f t="shared" si="141"/>
        <v>6.2414000000000005</v>
      </c>
      <c r="CC139" s="26">
        <f t="shared" si="142"/>
        <v>6.8210000000000006</v>
      </c>
      <c r="CD139" s="26">
        <f t="shared" si="143"/>
        <v>4.9778000000000002</v>
      </c>
      <c r="CE139" s="26">
        <f t="shared" si="144"/>
        <v>6.81</v>
      </c>
      <c r="CF139" s="26">
        <f t="shared" si="145"/>
        <v>4.97</v>
      </c>
      <c r="CG139" s="26">
        <f t="shared" si="146"/>
        <v>6.69</v>
      </c>
      <c r="CH139" s="13"/>
      <c r="CI139" s="13"/>
    </row>
    <row r="140" spans="2:87" x14ac:dyDescent="0.2">
      <c r="B140" s="11">
        <f t="shared" si="147"/>
        <v>136</v>
      </c>
      <c r="C140" s="3" t="s">
        <v>149</v>
      </c>
      <c r="D140" s="3" t="s">
        <v>29</v>
      </c>
      <c r="E140" s="10">
        <v>0.69595569332355089</v>
      </c>
      <c r="F140" s="10">
        <v>1.3263080080704328</v>
      </c>
      <c r="G140" s="10"/>
      <c r="H140" s="10">
        <v>0</v>
      </c>
      <c r="I140" s="10">
        <v>0.39939999999999998</v>
      </c>
      <c r="J140" s="10">
        <v>0.14069999999999999</v>
      </c>
      <c r="K140" s="10">
        <v>0.9566652237710932</v>
      </c>
      <c r="L140" s="10">
        <v>3.3500000000000002E-2</v>
      </c>
      <c r="M140" s="10">
        <v>3.8199999999999998E-2</v>
      </c>
      <c r="N140" s="10">
        <v>0.1832</v>
      </c>
      <c r="O140" s="10">
        <v>0.338971074834923</v>
      </c>
      <c r="P140" s="10">
        <v>0.10299999999999999</v>
      </c>
      <c r="Q140" s="10">
        <v>0</v>
      </c>
      <c r="R140" s="10">
        <v>8.2500000000000004E-2</v>
      </c>
      <c r="S140" s="10">
        <v>0</v>
      </c>
      <c r="T140" s="10">
        <v>0.3871</v>
      </c>
      <c r="U140" s="10"/>
      <c r="V140" s="10">
        <v>0.30919999999999997</v>
      </c>
      <c r="W140" s="10"/>
      <c r="X140" s="10">
        <v>4.9946999999999981</v>
      </c>
      <c r="Y140" s="10">
        <v>6.7128767999999983</v>
      </c>
      <c r="Z140" s="10">
        <v>6.71</v>
      </c>
      <c r="AA140" s="10">
        <v>5.76</v>
      </c>
      <c r="AB140" s="10">
        <f t="shared" si="100"/>
        <v>5.7605183999999996</v>
      </c>
      <c r="AC140" s="10"/>
      <c r="AD140" s="10">
        <f t="shared" si="101"/>
        <v>0.93536445182685246</v>
      </c>
      <c r="AE140" s="10">
        <f t="shared" si="102"/>
        <v>1.7825579628466617</v>
      </c>
      <c r="AF140" s="10"/>
      <c r="AG140" s="10">
        <v>0</v>
      </c>
      <c r="AH140" s="10">
        <f t="shared" si="103"/>
        <v>0.53679359999999998</v>
      </c>
      <c r="AI140" s="10">
        <f t="shared" si="104"/>
        <v>0.18910079999999999</v>
      </c>
      <c r="AJ140" s="10">
        <f t="shared" si="105"/>
        <v>1.2857580607483494</v>
      </c>
      <c r="AK140" s="10">
        <f t="shared" si="106"/>
        <v>4.5024000000000002E-2</v>
      </c>
      <c r="AL140" s="10">
        <f t="shared" si="107"/>
        <v>5.1340799999999999E-2</v>
      </c>
      <c r="AM140" s="10">
        <f t="shared" si="108"/>
        <v>0.26380799999999999</v>
      </c>
      <c r="AN140" s="10">
        <f t="shared" si="109"/>
        <v>0.45557712457813654</v>
      </c>
      <c r="AO140" s="10">
        <f t="shared" si="110"/>
        <v>0.138432</v>
      </c>
      <c r="AP140" s="10">
        <f t="shared" si="111"/>
        <v>0</v>
      </c>
      <c r="AQ140" s="10">
        <f t="shared" si="112"/>
        <v>0.11088000000000001</v>
      </c>
      <c r="AR140" s="10">
        <v>0</v>
      </c>
      <c r="AS140" s="10">
        <f t="shared" si="113"/>
        <v>0.52026240000000001</v>
      </c>
      <c r="AT140" s="10">
        <f t="shared" si="114"/>
        <v>1.3378027353600002</v>
      </c>
      <c r="AU140" s="10">
        <f t="shared" si="115"/>
        <v>0.41556480000000001</v>
      </c>
      <c r="AV140" s="10">
        <f t="shared" si="116"/>
        <v>1.06858332672</v>
      </c>
      <c r="AW140" s="10">
        <f t="shared" si="117"/>
        <v>8.2010228620800003</v>
      </c>
      <c r="AX140" s="10">
        <f t="shared" si="118"/>
        <v>8.2010228620800003</v>
      </c>
      <c r="AY140" s="10">
        <v>6.7128767999999983</v>
      </c>
      <c r="AZ140" s="10">
        <f t="shared" si="119"/>
        <v>-1.488146062080002</v>
      </c>
      <c r="BA140" s="10">
        <v>6.71</v>
      </c>
      <c r="BB140" s="10">
        <v>5.76</v>
      </c>
      <c r="BC140" s="10">
        <f t="shared" si="120"/>
        <v>7.7657739263999996</v>
      </c>
      <c r="BD140" s="9"/>
      <c r="BE140" s="24">
        <f t="shared" si="121"/>
        <v>0.93540000000000001</v>
      </c>
      <c r="BF140" s="24">
        <f t="shared" si="122"/>
        <v>1.7826</v>
      </c>
      <c r="BG140" s="24">
        <f t="shared" si="123"/>
        <v>0</v>
      </c>
      <c r="BH140" s="24">
        <f t="shared" si="124"/>
        <v>0</v>
      </c>
      <c r="BI140" s="24">
        <f t="shared" si="125"/>
        <v>0.53680000000000005</v>
      </c>
      <c r="BJ140" s="24">
        <f t="shared" si="126"/>
        <v>0.18909999999999999</v>
      </c>
      <c r="BK140" s="24">
        <f t="shared" si="127"/>
        <v>1.2858000000000001</v>
      </c>
      <c r="BL140" s="24">
        <f t="shared" si="128"/>
        <v>4.4999999999999998E-2</v>
      </c>
      <c r="BM140" s="24">
        <f t="shared" si="129"/>
        <v>5.1299999999999998E-2</v>
      </c>
      <c r="BN140" s="24">
        <f t="shared" si="130"/>
        <v>0.26379999999999998</v>
      </c>
      <c r="BO140" s="24">
        <f t="shared" si="131"/>
        <v>0.4556</v>
      </c>
      <c r="BP140" s="24">
        <f t="shared" si="132"/>
        <v>0.1384</v>
      </c>
      <c r="BQ140" s="24">
        <f t="shared" si="133"/>
        <v>0</v>
      </c>
      <c r="BR140" s="24">
        <f t="shared" si="134"/>
        <v>0.1109</v>
      </c>
      <c r="BS140" s="24">
        <f t="shared" si="135"/>
        <v>0</v>
      </c>
      <c r="BT140" s="24">
        <f t="shared" si="136"/>
        <v>0.52029999999999998</v>
      </c>
      <c r="BU140" s="24">
        <f t="shared" si="137"/>
        <v>1.3378000000000001</v>
      </c>
      <c r="BV140" s="24">
        <f t="shared" si="138"/>
        <v>0.41560000000000002</v>
      </c>
      <c r="BW140" s="24">
        <f t="shared" si="139"/>
        <v>1.0686</v>
      </c>
      <c r="BX140" s="24"/>
      <c r="BY140" s="24"/>
      <c r="BZ140" s="24"/>
      <c r="CA140" s="25">
        <f t="shared" si="140"/>
        <v>8.2010999999999985</v>
      </c>
      <c r="CB140" s="25">
        <f t="shared" si="141"/>
        <v>6.595699999999999</v>
      </c>
      <c r="CC140" s="26">
        <f t="shared" si="142"/>
        <v>6.730599999999999</v>
      </c>
      <c r="CD140" s="26">
        <f t="shared" si="143"/>
        <v>5.7781999999999991</v>
      </c>
      <c r="CE140" s="26">
        <f t="shared" si="144"/>
        <v>6.71</v>
      </c>
      <c r="CF140" s="26">
        <f t="shared" si="145"/>
        <v>5.76</v>
      </c>
      <c r="CG140" s="26">
        <f t="shared" si="146"/>
        <v>7.766</v>
      </c>
      <c r="CH140" s="13"/>
      <c r="CI140" s="13"/>
    </row>
    <row r="141" spans="2:87" x14ac:dyDescent="0.2">
      <c r="B141" s="11">
        <f t="shared" si="147"/>
        <v>137</v>
      </c>
      <c r="C141" s="3" t="s">
        <v>149</v>
      </c>
      <c r="D141" s="3" t="s">
        <v>41</v>
      </c>
      <c r="E141" s="10">
        <v>0.78904433294949827</v>
      </c>
      <c r="F141" s="10">
        <v>0.61155211931787024</v>
      </c>
      <c r="G141" s="10"/>
      <c r="H141" s="10">
        <v>0</v>
      </c>
      <c r="I141" s="10">
        <v>0.50549999999999995</v>
      </c>
      <c r="J141" s="10">
        <v>0.13600000000000001</v>
      </c>
      <c r="K141" s="10">
        <v>0.80509626034983828</v>
      </c>
      <c r="L141" s="10">
        <v>3.1800000000000002E-2</v>
      </c>
      <c r="M141" s="10">
        <v>3.6299999999999999E-2</v>
      </c>
      <c r="N141" s="10">
        <v>9.1899999999999996E-2</v>
      </c>
      <c r="O141" s="10">
        <v>0.19380728738279321</v>
      </c>
      <c r="P141" s="10">
        <v>0.90749999999999997</v>
      </c>
      <c r="Q141" s="10">
        <v>1.7999999999999999E-2</v>
      </c>
      <c r="R141" s="10">
        <v>8.6499999999999994E-2</v>
      </c>
      <c r="S141" s="10">
        <v>0</v>
      </c>
      <c r="T141" s="10">
        <v>0.20680000000000001</v>
      </c>
      <c r="U141" s="10"/>
      <c r="V141" s="10">
        <v>0.1978</v>
      </c>
      <c r="W141" s="10"/>
      <c r="X141" s="10">
        <v>4.6176000000000004</v>
      </c>
      <c r="Y141" s="10">
        <v>6.2060544000000011</v>
      </c>
      <c r="Z141" s="10">
        <v>6.21</v>
      </c>
      <c r="AA141" s="10">
        <v>5.26</v>
      </c>
      <c r="AB141" s="10">
        <f t="shared" si="100"/>
        <v>5.2608192000000011</v>
      </c>
      <c r="AC141" s="10"/>
      <c r="AD141" s="10">
        <f t="shared" si="101"/>
        <v>1.0604755834841257</v>
      </c>
      <c r="AE141" s="10">
        <f t="shared" si="102"/>
        <v>0.8219260483632177</v>
      </c>
      <c r="AF141" s="10"/>
      <c r="AG141" s="10">
        <v>0</v>
      </c>
      <c r="AH141" s="10">
        <f t="shared" si="103"/>
        <v>0.679392</v>
      </c>
      <c r="AI141" s="10">
        <f t="shared" si="104"/>
        <v>0.18278400000000003</v>
      </c>
      <c r="AJ141" s="10">
        <f t="shared" si="105"/>
        <v>1.0820493739101829</v>
      </c>
      <c r="AK141" s="10">
        <f t="shared" si="106"/>
        <v>4.2739200000000012E-2</v>
      </c>
      <c r="AL141" s="10">
        <f t="shared" si="107"/>
        <v>4.8787200000000003E-2</v>
      </c>
      <c r="AM141" s="10">
        <f t="shared" si="108"/>
        <v>0.13233599999999998</v>
      </c>
      <c r="AN141" s="10">
        <f t="shared" si="109"/>
        <v>0.26047699424247411</v>
      </c>
      <c r="AO141" s="10">
        <f t="shared" si="110"/>
        <v>1.2196799999999999</v>
      </c>
      <c r="AP141" s="10">
        <f t="shared" si="111"/>
        <v>2.4192000000000002E-2</v>
      </c>
      <c r="AQ141" s="10">
        <f t="shared" si="112"/>
        <v>0.116256</v>
      </c>
      <c r="AR141" s="10">
        <v>0</v>
      </c>
      <c r="AS141" s="10">
        <f t="shared" si="113"/>
        <v>0.27793920000000005</v>
      </c>
      <c r="AT141" s="10">
        <f t="shared" si="114"/>
        <v>0.71469285888000023</v>
      </c>
      <c r="AU141" s="10">
        <f t="shared" si="115"/>
        <v>0.26584320000000006</v>
      </c>
      <c r="AV141" s="10">
        <f t="shared" si="116"/>
        <v>0.68358920448000016</v>
      </c>
      <c r="AW141" s="10">
        <f t="shared" si="117"/>
        <v>7.0693764633600003</v>
      </c>
      <c r="AX141" s="10">
        <f t="shared" si="118"/>
        <v>7.0693764633600011</v>
      </c>
      <c r="AY141" s="10">
        <v>6.2060544000000011</v>
      </c>
      <c r="AZ141" s="10">
        <f t="shared" si="119"/>
        <v>-0.86332206335999917</v>
      </c>
      <c r="BA141" s="10">
        <v>6.21</v>
      </c>
      <c r="BB141" s="10">
        <v>5.26</v>
      </c>
      <c r="BC141" s="10">
        <f t="shared" si="120"/>
        <v>7.0823983104000012</v>
      </c>
      <c r="BD141" s="9"/>
      <c r="BE141" s="24">
        <f t="shared" si="121"/>
        <v>1.0605</v>
      </c>
      <c r="BF141" s="24">
        <f t="shared" si="122"/>
        <v>0.82189999999999996</v>
      </c>
      <c r="BG141" s="24">
        <f t="shared" si="123"/>
        <v>0</v>
      </c>
      <c r="BH141" s="24">
        <f t="shared" si="124"/>
        <v>0</v>
      </c>
      <c r="BI141" s="24">
        <f t="shared" si="125"/>
        <v>0.6794</v>
      </c>
      <c r="BJ141" s="24">
        <f t="shared" si="126"/>
        <v>0.18279999999999999</v>
      </c>
      <c r="BK141" s="24">
        <f t="shared" si="127"/>
        <v>1.0820000000000001</v>
      </c>
      <c r="BL141" s="24">
        <f t="shared" si="128"/>
        <v>4.2700000000000002E-2</v>
      </c>
      <c r="BM141" s="24">
        <f t="shared" si="129"/>
        <v>4.8800000000000003E-2</v>
      </c>
      <c r="BN141" s="24">
        <f t="shared" si="130"/>
        <v>0.1323</v>
      </c>
      <c r="BO141" s="24">
        <f t="shared" si="131"/>
        <v>0.26050000000000001</v>
      </c>
      <c r="BP141" s="24">
        <f t="shared" si="132"/>
        <v>1.2197</v>
      </c>
      <c r="BQ141" s="24">
        <f t="shared" si="133"/>
        <v>2.4199999999999999E-2</v>
      </c>
      <c r="BR141" s="24">
        <f t="shared" si="134"/>
        <v>0.1163</v>
      </c>
      <c r="BS141" s="24">
        <f t="shared" si="135"/>
        <v>0</v>
      </c>
      <c r="BT141" s="24">
        <f t="shared" si="136"/>
        <v>0.27789999999999998</v>
      </c>
      <c r="BU141" s="24">
        <f t="shared" si="137"/>
        <v>0.7147</v>
      </c>
      <c r="BV141" s="24">
        <f t="shared" si="138"/>
        <v>0.26579999999999998</v>
      </c>
      <c r="BW141" s="24">
        <f t="shared" si="139"/>
        <v>0.68359999999999999</v>
      </c>
      <c r="BX141" s="24"/>
      <c r="BY141" s="24"/>
      <c r="BZ141" s="24"/>
      <c r="CA141" s="25">
        <f t="shared" si="140"/>
        <v>7.0693999999999999</v>
      </c>
      <c r="CB141" s="25">
        <f t="shared" si="141"/>
        <v>5.7063999999999986</v>
      </c>
      <c r="CC141" s="26">
        <f t="shared" si="142"/>
        <v>6.2147999999999994</v>
      </c>
      <c r="CD141" s="26">
        <f t="shared" si="143"/>
        <v>5.2695999999999987</v>
      </c>
      <c r="CE141" s="26">
        <f t="shared" si="144"/>
        <v>6.21</v>
      </c>
      <c r="CF141" s="26">
        <f t="shared" si="145"/>
        <v>5.26</v>
      </c>
      <c r="CG141" s="26">
        <f t="shared" si="146"/>
        <v>7.0819999999999999</v>
      </c>
      <c r="CH141" s="13"/>
      <c r="CI141" s="13"/>
    </row>
    <row r="142" spans="2:87" x14ac:dyDescent="0.2">
      <c r="B142" s="11">
        <f t="shared" si="147"/>
        <v>138</v>
      </c>
      <c r="C142" s="3" t="s">
        <v>149</v>
      </c>
      <c r="D142" s="3" t="s">
        <v>99</v>
      </c>
      <c r="E142" s="10">
        <v>1.2908218637129785</v>
      </c>
      <c r="F142" s="10">
        <v>0.94043455333493864</v>
      </c>
      <c r="G142" s="10"/>
      <c r="H142" s="10">
        <v>0</v>
      </c>
      <c r="I142" s="10">
        <v>0.6623</v>
      </c>
      <c r="J142" s="10">
        <v>9.98E-2</v>
      </c>
      <c r="K142" s="10">
        <v>0.69416589212617386</v>
      </c>
      <c r="L142" s="10">
        <v>2.8400000000000002E-2</v>
      </c>
      <c r="M142" s="10">
        <v>3.2099999999999997E-2</v>
      </c>
      <c r="N142" s="10">
        <v>0.1002</v>
      </c>
      <c r="O142" s="10">
        <v>0.18167769082590898</v>
      </c>
      <c r="P142" s="10">
        <v>0.1696</v>
      </c>
      <c r="Q142" s="10">
        <v>2.3400000000000001E-2</v>
      </c>
      <c r="R142" s="10">
        <v>0.14949999999999999</v>
      </c>
      <c r="S142" s="10">
        <v>0</v>
      </c>
      <c r="T142" s="10">
        <v>0.2142</v>
      </c>
      <c r="U142" s="10"/>
      <c r="V142" s="10">
        <v>0.1305</v>
      </c>
      <c r="W142" s="10"/>
      <c r="X142" s="10">
        <v>4.7170999999999985</v>
      </c>
      <c r="Y142" s="10">
        <v>6.339782399999998</v>
      </c>
      <c r="Z142" s="10">
        <v>6.34</v>
      </c>
      <c r="AA142" s="10">
        <v>5.27</v>
      </c>
      <c r="AB142" s="10">
        <f t="shared" si="100"/>
        <v>5.2742592000000004</v>
      </c>
      <c r="AC142" s="10"/>
      <c r="AD142" s="10">
        <f t="shared" si="101"/>
        <v>1.7348645848302433</v>
      </c>
      <c r="AE142" s="10">
        <f t="shared" si="102"/>
        <v>1.2639440396821575</v>
      </c>
      <c r="AF142" s="10"/>
      <c r="AG142" s="10">
        <v>0</v>
      </c>
      <c r="AH142" s="10">
        <f t="shared" si="103"/>
        <v>0.89013120000000012</v>
      </c>
      <c r="AI142" s="10">
        <f t="shared" si="104"/>
        <v>0.13413120000000001</v>
      </c>
      <c r="AJ142" s="10">
        <f t="shared" si="105"/>
        <v>0.93295895901757764</v>
      </c>
      <c r="AK142" s="10">
        <f t="shared" si="106"/>
        <v>3.8169600000000005E-2</v>
      </c>
      <c r="AL142" s="10">
        <f t="shared" si="107"/>
        <v>4.3142399999999997E-2</v>
      </c>
      <c r="AM142" s="10">
        <f t="shared" si="108"/>
        <v>0.14428799999999997</v>
      </c>
      <c r="AN142" s="10">
        <f t="shared" si="109"/>
        <v>0.2441748164700217</v>
      </c>
      <c r="AO142" s="10">
        <f t="shared" si="110"/>
        <v>0.22794239999999999</v>
      </c>
      <c r="AP142" s="10">
        <f t="shared" si="111"/>
        <v>3.1449600000000001E-2</v>
      </c>
      <c r="AQ142" s="10">
        <f t="shared" si="112"/>
        <v>0.200928</v>
      </c>
      <c r="AR142" s="10">
        <v>0</v>
      </c>
      <c r="AS142" s="10">
        <f t="shared" si="113"/>
        <v>0.28788480000000005</v>
      </c>
      <c r="AT142" s="10">
        <f t="shared" si="114"/>
        <v>0.74026697472000014</v>
      </c>
      <c r="AU142" s="10">
        <f t="shared" si="115"/>
        <v>0.17539200000000002</v>
      </c>
      <c r="AV142" s="10">
        <f t="shared" si="116"/>
        <v>0.45100298880000006</v>
      </c>
      <c r="AW142" s="10">
        <f t="shared" si="117"/>
        <v>7.0773947635199992</v>
      </c>
      <c r="AX142" s="10">
        <f t="shared" si="118"/>
        <v>7.0773947635200001</v>
      </c>
      <c r="AY142" s="10">
        <v>6.339782399999998</v>
      </c>
      <c r="AZ142" s="10">
        <f t="shared" si="119"/>
        <v>-0.73761236352000115</v>
      </c>
      <c r="BA142" s="10">
        <v>6.34</v>
      </c>
      <c r="BB142" s="10">
        <v>5.27</v>
      </c>
      <c r="BC142" s="10">
        <f t="shared" si="120"/>
        <v>7.1015325695999989</v>
      </c>
      <c r="BD142" s="9"/>
      <c r="BE142" s="24">
        <f t="shared" si="121"/>
        <v>1.7349000000000001</v>
      </c>
      <c r="BF142" s="24">
        <f t="shared" si="122"/>
        <v>1.2639</v>
      </c>
      <c r="BG142" s="24">
        <f t="shared" si="123"/>
        <v>0</v>
      </c>
      <c r="BH142" s="24">
        <f t="shared" si="124"/>
        <v>0</v>
      </c>
      <c r="BI142" s="24">
        <f t="shared" si="125"/>
        <v>0.8901</v>
      </c>
      <c r="BJ142" s="24">
        <f t="shared" si="126"/>
        <v>0.1341</v>
      </c>
      <c r="BK142" s="24">
        <f t="shared" si="127"/>
        <v>0.93300000000000005</v>
      </c>
      <c r="BL142" s="24">
        <f t="shared" si="128"/>
        <v>3.8199999999999998E-2</v>
      </c>
      <c r="BM142" s="24">
        <f t="shared" si="129"/>
        <v>4.3099999999999999E-2</v>
      </c>
      <c r="BN142" s="24">
        <f t="shared" si="130"/>
        <v>0.14430000000000001</v>
      </c>
      <c r="BO142" s="24">
        <f t="shared" si="131"/>
        <v>0.2442</v>
      </c>
      <c r="BP142" s="24">
        <f t="shared" si="132"/>
        <v>0.22789999999999999</v>
      </c>
      <c r="BQ142" s="24">
        <f t="shared" si="133"/>
        <v>3.1399999999999997E-2</v>
      </c>
      <c r="BR142" s="24">
        <f t="shared" si="134"/>
        <v>0.2009</v>
      </c>
      <c r="BS142" s="24">
        <f t="shared" si="135"/>
        <v>0</v>
      </c>
      <c r="BT142" s="24">
        <f t="shared" si="136"/>
        <v>0.28789999999999999</v>
      </c>
      <c r="BU142" s="24">
        <f t="shared" si="137"/>
        <v>0.74029999999999996</v>
      </c>
      <c r="BV142" s="24">
        <f t="shared" si="138"/>
        <v>0.1754</v>
      </c>
      <c r="BW142" s="24">
        <f t="shared" si="139"/>
        <v>0.45100000000000001</v>
      </c>
      <c r="BX142" s="24"/>
      <c r="BY142" s="24"/>
      <c r="BZ142" s="24"/>
      <c r="CA142" s="25">
        <f t="shared" si="140"/>
        <v>7.0772999999999984</v>
      </c>
      <c r="CB142" s="25">
        <f t="shared" si="141"/>
        <v>5.7362000000000002</v>
      </c>
      <c r="CC142" s="26">
        <f t="shared" si="142"/>
        <v>6.3492999999999977</v>
      </c>
      <c r="CD142" s="26">
        <f t="shared" si="143"/>
        <v>5.2838000000000003</v>
      </c>
      <c r="CE142" s="26">
        <f t="shared" si="144"/>
        <v>6.34</v>
      </c>
      <c r="CF142" s="26">
        <f t="shared" si="145"/>
        <v>5.27</v>
      </c>
      <c r="CG142" s="26">
        <f t="shared" si="146"/>
        <v>7.1020000000000003</v>
      </c>
      <c r="CH142" s="13"/>
      <c r="CI142" s="13"/>
    </row>
    <row r="143" spans="2:87" x14ac:dyDescent="0.2">
      <c r="B143" s="11">
        <f t="shared" si="147"/>
        <v>139</v>
      </c>
      <c r="C143" s="3" t="s">
        <v>149</v>
      </c>
      <c r="D143" s="2" t="s">
        <v>44</v>
      </c>
      <c r="E143" s="10">
        <v>0.9587308020038392</v>
      </c>
      <c r="F143" s="10">
        <v>0.96684036705838294</v>
      </c>
      <c r="G143" s="10"/>
      <c r="H143" s="10">
        <v>0</v>
      </c>
      <c r="I143" s="10">
        <v>0.69279999999999997</v>
      </c>
      <c r="J143" s="10">
        <v>0.10340000000000001</v>
      </c>
      <c r="K143" s="10">
        <v>0.65404285781169536</v>
      </c>
      <c r="L143" s="10">
        <v>3.9100000000000003E-2</v>
      </c>
      <c r="M143" s="10">
        <v>4.4600000000000001E-2</v>
      </c>
      <c r="N143" s="10">
        <v>8.9599999999999999E-2</v>
      </c>
      <c r="O143" s="10">
        <v>0.16978597312608268</v>
      </c>
      <c r="P143" s="10">
        <v>0.53300000000000003</v>
      </c>
      <c r="Q143" s="10">
        <v>7.3000000000000001E-3</v>
      </c>
      <c r="R143" s="10">
        <v>0.1075</v>
      </c>
      <c r="S143" s="10">
        <v>0</v>
      </c>
      <c r="T143" s="10">
        <v>0.12330000000000001</v>
      </c>
      <c r="U143" s="10"/>
      <c r="V143" s="10">
        <v>0.41570000000000001</v>
      </c>
      <c r="W143" s="10"/>
      <c r="X143" s="10">
        <v>4.9057000000000013</v>
      </c>
      <c r="Y143" s="10">
        <v>6.5932608000000021</v>
      </c>
      <c r="Z143" s="10">
        <v>6.59</v>
      </c>
      <c r="AA143" s="10">
        <v>5.0999999999999996</v>
      </c>
      <c r="AB143" s="10">
        <f t="shared" si="100"/>
        <v>5.1034368000000008</v>
      </c>
      <c r="AC143" s="10"/>
      <c r="AD143" s="10">
        <f t="shared" si="101"/>
        <v>1.2885341978931599</v>
      </c>
      <c r="AE143" s="10">
        <f t="shared" si="102"/>
        <v>1.2994334533264669</v>
      </c>
      <c r="AF143" s="10"/>
      <c r="AG143" s="10">
        <v>0</v>
      </c>
      <c r="AH143" s="10">
        <f t="shared" si="103"/>
        <v>0.93112320000000004</v>
      </c>
      <c r="AI143" s="10">
        <f t="shared" si="104"/>
        <v>0.13896960000000003</v>
      </c>
      <c r="AJ143" s="10">
        <f t="shared" si="105"/>
        <v>0.87903360089891858</v>
      </c>
      <c r="AK143" s="10">
        <f t="shared" si="106"/>
        <v>5.2550400000000004E-2</v>
      </c>
      <c r="AL143" s="10">
        <f t="shared" si="107"/>
        <v>5.99424E-2</v>
      </c>
      <c r="AM143" s="10">
        <f t="shared" si="108"/>
        <v>0.12902399999999997</v>
      </c>
      <c r="AN143" s="10">
        <f t="shared" si="109"/>
        <v>0.22819234788145512</v>
      </c>
      <c r="AO143" s="10">
        <f t="shared" si="110"/>
        <v>0.71635199999999999</v>
      </c>
      <c r="AP143" s="10">
        <f t="shared" si="111"/>
        <v>9.8112000000000008E-3</v>
      </c>
      <c r="AQ143" s="10">
        <f t="shared" si="112"/>
        <v>0.14448</v>
      </c>
      <c r="AR143" s="10">
        <v>0</v>
      </c>
      <c r="AS143" s="10">
        <f t="shared" si="113"/>
        <v>0.16571520000000003</v>
      </c>
      <c r="AT143" s="10">
        <f t="shared" si="114"/>
        <v>0.42612006528000013</v>
      </c>
      <c r="AU143" s="10">
        <f t="shared" si="115"/>
        <v>0.5587008</v>
      </c>
      <c r="AV143" s="10">
        <f t="shared" si="116"/>
        <v>1.43664323712</v>
      </c>
      <c r="AW143" s="10">
        <f t="shared" si="117"/>
        <v>7.7402097024000014</v>
      </c>
      <c r="AX143" s="10">
        <f t="shared" si="118"/>
        <v>7.7402097024000005</v>
      </c>
      <c r="AY143" s="10">
        <v>6.5932608000000021</v>
      </c>
      <c r="AZ143" s="10">
        <f t="shared" si="119"/>
        <v>-1.1469489023999992</v>
      </c>
      <c r="BA143" s="10">
        <v>6.59</v>
      </c>
      <c r="BB143" s="10">
        <v>5.0999999999999996</v>
      </c>
      <c r="BC143" s="10">
        <f t="shared" si="120"/>
        <v>6.8705796096</v>
      </c>
      <c r="BD143" s="9"/>
      <c r="BE143" s="24">
        <f t="shared" si="121"/>
        <v>1.2885</v>
      </c>
      <c r="BF143" s="24">
        <f t="shared" si="122"/>
        <v>1.2994000000000001</v>
      </c>
      <c r="BG143" s="24">
        <f t="shared" si="123"/>
        <v>0</v>
      </c>
      <c r="BH143" s="24">
        <f t="shared" si="124"/>
        <v>0</v>
      </c>
      <c r="BI143" s="24">
        <f t="shared" si="125"/>
        <v>0.93110000000000004</v>
      </c>
      <c r="BJ143" s="24">
        <f t="shared" si="126"/>
        <v>0.13900000000000001</v>
      </c>
      <c r="BK143" s="24">
        <f t="shared" si="127"/>
        <v>0.879</v>
      </c>
      <c r="BL143" s="24">
        <f t="shared" si="128"/>
        <v>5.2600000000000001E-2</v>
      </c>
      <c r="BM143" s="24">
        <f t="shared" si="129"/>
        <v>5.9900000000000002E-2</v>
      </c>
      <c r="BN143" s="24">
        <f t="shared" si="130"/>
        <v>0.129</v>
      </c>
      <c r="BO143" s="24">
        <f t="shared" si="131"/>
        <v>0.22819999999999999</v>
      </c>
      <c r="BP143" s="24">
        <f t="shared" si="132"/>
        <v>0.71640000000000004</v>
      </c>
      <c r="BQ143" s="24">
        <f t="shared" si="133"/>
        <v>9.7999999999999997E-3</v>
      </c>
      <c r="BR143" s="24">
        <f t="shared" si="134"/>
        <v>0.14449999999999999</v>
      </c>
      <c r="BS143" s="24">
        <f t="shared" si="135"/>
        <v>0</v>
      </c>
      <c r="BT143" s="24">
        <f t="shared" si="136"/>
        <v>0.16569999999999999</v>
      </c>
      <c r="BU143" s="24">
        <f t="shared" si="137"/>
        <v>0.42609999999999998</v>
      </c>
      <c r="BV143" s="24">
        <f t="shared" si="138"/>
        <v>0.55869999999999997</v>
      </c>
      <c r="BW143" s="24">
        <f t="shared" si="139"/>
        <v>1.4366000000000001</v>
      </c>
      <c r="BX143" s="24"/>
      <c r="BY143" s="24"/>
      <c r="BZ143" s="24"/>
      <c r="CA143" s="25">
        <f t="shared" si="140"/>
        <v>7.7401000000000018</v>
      </c>
      <c r="CB143" s="25">
        <f t="shared" si="141"/>
        <v>5.3724000000000007</v>
      </c>
      <c r="CC143" s="26">
        <f t="shared" si="142"/>
        <v>6.6018000000000017</v>
      </c>
      <c r="CD143" s="26">
        <f t="shared" si="143"/>
        <v>5.112000000000001</v>
      </c>
      <c r="CE143" s="26">
        <f t="shared" si="144"/>
        <v>6.59</v>
      </c>
      <c r="CF143" s="26">
        <f t="shared" si="145"/>
        <v>5.0999999999999996</v>
      </c>
      <c r="CG143" s="26">
        <f t="shared" si="146"/>
        <v>6.8710000000000004</v>
      </c>
      <c r="CH143" s="13"/>
      <c r="CI143" s="13"/>
    </row>
    <row r="144" spans="2:87" x14ac:dyDescent="0.2">
      <c r="B144" s="11">
        <f t="shared" si="147"/>
        <v>140</v>
      </c>
      <c r="C144" s="3" t="s">
        <v>149</v>
      </c>
      <c r="D144" s="3" t="s">
        <v>103</v>
      </c>
      <c r="E144" s="10">
        <v>1.1943855384483424</v>
      </c>
      <c r="F144" s="10">
        <v>0.95261589827164728</v>
      </c>
      <c r="G144" s="10"/>
      <c r="H144" s="10">
        <v>0</v>
      </c>
      <c r="I144" s="10">
        <v>0.74080000000000001</v>
      </c>
      <c r="J144" s="10">
        <v>0.14369999999999999</v>
      </c>
      <c r="K144" s="10">
        <v>0.63264549041471896</v>
      </c>
      <c r="L144" s="10">
        <v>2.5100000000000001E-2</v>
      </c>
      <c r="M144" s="10">
        <v>2.8500000000000001E-2</v>
      </c>
      <c r="N144" s="10">
        <v>0.1036</v>
      </c>
      <c r="O144" s="10">
        <v>0.20465307286529141</v>
      </c>
      <c r="P144" s="10">
        <v>9.4299999999999995E-2</v>
      </c>
      <c r="Q144" s="10">
        <v>1.3299999999999999E-2</v>
      </c>
      <c r="R144" s="10">
        <v>0.13469999999999999</v>
      </c>
      <c r="S144" s="10">
        <v>0</v>
      </c>
      <c r="T144" s="10">
        <v>0.55379999999999996</v>
      </c>
      <c r="U144" s="10"/>
      <c r="V144" s="10">
        <v>0.2039</v>
      </c>
      <c r="W144" s="10"/>
      <c r="X144" s="10">
        <v>5.0259999999999989</v>
      </c>
      <c r="Y144" s="10">
        <v>6.7549439999999992</v>
      </c>
      <c r="Z144" s="10">
        <v>6.75</v>
      </c>
      <c r="AA144" s="10">
        <v>5.49</v>
      </c>
      <c r="AB144" s="10">
        <f t="shared" si="100"/>
        <v>5.4852672000000018</v>
      </c>
      <c r="AC144" s="10"/>
      <c r="AD144" s="10">
        <f t="shared" si="101"/>
        <v>1.6052541636745723</v>
      </c>
      <c r="AE144" s="10">
        <f t="shared" si="102"/>
        <v>1.2803157672770942</v>
      </c>
      <c r="AF144" s="10"/>
      <c r="AG144" s="10">
        <v>0</v>
      </c>
      <c r="AH144" s="10">
        <f t="shared" si="103"/>
        <v>0.99563520000000005</v>
      </c>
      <c r="AI144" s="10">
        <f t="shared" si="104"/>
        <v>0.19313279999999999</v>
      </c>
      <c r="AJ144" s="10">
        <f t="shared" si="105"/>
        <v>0.8502755391173823</v>
      </c>
      <c r="AK144" s="10">
        <f t="shared" si="106"/>
        <v>3.3734400000000005E-2</v>
      </c>
      <c r="AL144" s="10">
        <f t="shared" si="107"/>
        <v>3.8304000000000005E-2</v>
      </c>
      <c r="AM144" s="10">
        <f t="shared" si="108"/>
        <v>0.14918399999999998</v>
      </c>
      <c r="AN144" s="10">
        <f t="shared" si="109"/>
        <v>0.27505372993095167</v>
      </c>
      <c r="AO144" s="10">
        <f t="shared" si="110"/>
        <v>0.1267392</v>
      </c>
      <c r="AP144" s="10">
        <f t="shared" si="111"/>
        <v>1.7875200000000001E-2</v>
      </c>
      <c r="AQ144" s="10">
        <f t="shared" si="112"/>
        <v>0.1810368</v>
      </c>
      <c r="AR144" s="10">
        <v>0</v>
      </c>
      <c r="AS144" s="10">
        <f t="shared" si="113"/>
        <v>0.74430720000000006</v>
      </c>
      <c r="AT144" s="10">
        <f t="shared" si="114"/>
        <v>1.9139115340800001</v>
      </c>
      <c r="AU144" s="10">
        <f t="shared" si="115"/>
        <v>0.2740416</v>
      </c>
      <c r="AV144" s="10">
        <f t="shared" si="116"/>
        <v>0.70467057024000002</v>
      </c>
      <c r="AW144" s="10">
        <f t="shared" si="117"/>
        <v>8.3651229043200015</v>
      </c>
      <c r="AX144" s="10">
        <f t="shared" si="118"/>
        <v>8.3651229043200015</v>
      </c>
      <c r="AY144" s="10">
        <v>6.7549439999999992</v>
      </c>
      <c r="AZ144" s="10">
        <f t="shared" si="119"/>
        <v>-1.6101789043200023</v>
      </c>
      <c r="BA144" s="10">
        <v>6.75</v>
      </c>
      <c r="BB144" s="10">
        <v>5.49</v>
      </c>
      <c r="BC144" s="10">
        <f t="shared" si="120"/>
        <v>7.3855660032000001</v>
      </c>
      <c r="BD144" s="9"/>
      <c r="BE144" s="24">
        <f t="shared" si="121"/>
        <v>1.6052999999999999</v>
      </c>
      <c r="BF144" s="24">
        <f t="shared" si="122"/>
        <v>1.2803</v>
      </c>
      <c r="BG144" s="24">
        <f t="shared" si="123"/>
        <v>0</v>
      </c>
      <c r="BH144" s="24">
        <f t="shared" si="124"/>
        <v>0</v>
      </c>
      <c r="BI144" s="24">
        <f t="shared" si="125"/>
        <v>0.99560000000000004</v>
      </c>
      <c r="BJ144" s="24">
        <f t="shared" si="126"/>
        <v>0.19309999999999999</v>
      </c>
      <c r="BK144" s="24">
        <f t="shared" si="127"/>
        <v>0.85029999999999994</v>
      </c>
      <c r="BL144" s="24">
        <f t="shared" si="128"/>
        <v>3.3700000000000001E-2</v>
      </c>
      <c r="BM144" s="24">
        <f t="shared" si="129"/>
        <v>3.8300000000000001E-2</v>
      </c>
      <c r="BN144" s="24">
        <f t="shared" si="130"/>
        <v>0.1492</v>
      </c>
      <c r="BO144" s="24">
        <f t="shared" si="131"/>
        <v>0.27510000000000001</v>
      </c>
      <c r="BP144" s="24">
        <f t="shared" si="132"/>
        <v>0.12670000000000001</v>
      </c>
      <c r="BQ144" s="24">
        <f t="shared" si="133"/>
        <v>1.7899999999999999E-2</v>
      </c>
      <c r="BR144" s="24">
        <f t="shared" si="134"/>
        <v>0.18099999999999999</v>
      </c>
      <c r="BS144" s="24">
        <f t="shared" si="135"/>
        <v>0</v>
      </c>
      <c r="BT144" s="24">
        <f t="shared" si="136"/>
        <v>0.74429999999999996</v>
      </c>
      <c r="BU144" s="24">
        <f t="shared" si="137"/>
        <v>1.9138999999999999</v>
      </c>
      <c r="BV144" s="24">
        <f t="shared" si="138"/>
        <v>0.27400000000000002</v>
      </c>
      <c r="BW144" s="24">
        <f t="shared" si="139"/>
        <v>0.70469999999999999</v>
      </c>
      <c r="BX144" s="24"/>
      <c r="BY144" s="24"/>
      <c r="BZ144" s="24"/>
      <c r="CA144" s="25">
        <f t="shared" si="140"/>
        <v>8.3651</v>
      </c>
      <c r="CB144" s="25">
        <f t="shared" si="141"/>
        <v>6.6647999999999996</v>
      </c>
      <c r="CC144" s="26">
        <f t="shared" si="142"/>
        <v>6.7648000000000001</v>
      </c>
      <c r="CD144" s="26">
        <f t="shared" si="143"/>
        <v>5.4951999999999996</v>
      </c>
      <c r="CE144" s="26">
        <f t="shared" si="144"/>
        <v>6.75</v>
      </c>
      <c r="CF144" s="26">
        <f t="shared" si="145"/>
        <v>5.49</v>
      </c>
      <c r="CG144" s="26">
        <f t="shared" si="146"/>
        <v>7.3860000000000001</v>
      </c>
      <c r="CH144" s="13"/>
      <c r="CI144" s="13"/>
    </row>
    <row r="145" spans="2:87" x14ac:dyDescent="0.2">
      <c r="B145" s="11">
        <f t="shared" si="147"/>
        <v>141</v>
      </c>
      <c r="C145" s="3" t="s">
        <v>149</v>
      </c>
      <c r="D145" s="3" t="s">
        <v>150</v>
      </c>
      <c r="E145" s="10">
        <v>2.4838596071573558</v>
      </c>
      <c r="F145" s="10">
        <v>0.39199503481872405</v>
      </c>
      <c r="G145" s="10"/>
      <c r="H145" s="10">
        <v>0</v>
      </c>
      <c r="I145" s="10">
        <v>0</v>
      </c>
      <c r="J145" s="10">
        <v>0</v>
      </c>
      <c r="K145" s="10">
        <v>0.35618172563470007</v>
      </c>
      <c r="L145" s="10">
        <v>0.15090000000000001</v>
      </c>
      <c r="M145" s="10">
        <v>0.1731</v>
      </c>
      <c r="N145" s="10">
        <v>0.51039999999999996</v>
      </c>
      <c r="O145" s="10">
        <v>0.44376363238922023</v>
      </c>
      <c r="P145" s="10">
        <v>0</v>
      </c>
      <c r="Q145" s="10">
        <v>6.1199999999999997E-2</v>
      </c>
      <c r="R145" s="10">
        <v>0.31190000000000001</v>
      </c>
      <c r="S145" s="10">
        <v>0</v>
      </c>
      <c r="T145" s="10">
        <v>0.1777</v>
      </c>
      <c r="U145" s="10"/>
      <c r="V145" s="10">
        <v>0</v>
      </c>
      <c r="W145" s="10"/>
      <c r="X145" s="10">
        <v>5.0609999999999991</v>
      </c>
      <c r="Y145" s="10">
        <v>6.8019839999999991</v>
      </c>
      <c r="Z145" s="10">
        <v>6.8</v>
      </c>
      <c r="AA145" s="10">
        <v>6.8</v>
      </c>
      <c r="AB145" s="10">
        <f t="shared" si="100"/>
        <v>6.8019839999999991</v>
      </c>
      <c r="AC145" s="10"/>
      <c r="AD145" s="10">
        <f t="shared" si="101"/>
        <v>3.3383073120194862</v>
      </c>
      <c r="AE145" s="10">
        <f t="shared" si="102"/>
        <v>0.52684132679636519</v>
      </c>
      <c r="AF145" s="10"/>
      <c r="AG145" s="10">
        <v>0</v>
      </c>
      <c r="AH145" s="10">
        <f t="shared" si="103"/>
        <v>0</v>
      </c>
      <c r="AI145" s="10">
        <f t="shared" si="104"/>
        <v>0</v>
      </c>
      <c r="AJ145" s="10">
        <f t="shared" si="105"/>
        <v>0.4787082392530369</v>
      </c>
      <c r="AK145" s="10">
        <f t="shared" si="106"/>
        <v>0.20280960000000001</v>
      </c>
      <c r="AL145" s="10">
        <f t="shared" si="107"/>
        <v>0.2326464</v>
      </c>
      <c r="AM145" s="10">
        <f t="shared" si="108"/>
        <v>0.73497599999999985</v>
      </c>
      <c r="AN145" s="10">
        <f t="shared" si="109"/>
        <v>0.59641832193111199</v>
      </c>
      <c r="AO145" s="10">
        <f t="shared" si="110"/>
        <v>0</v>
      </c>
      <c r="AP145" s="10">
        <f t="shared" si="111"/>
        <v>8.2252800000000001E-2</v>
      </c>
      <c r="AQ145" s="10">
        <f t="shared" si="112"/>
        <v>0.4191936</v>
      </c>
      <c r="AR145" s="10">
        <v>0</v>
      </c>
      <c r="AS145" s="10">
        <f t="shared" si="113"/>
        <v>0.23882880000000001</v>
      </c>
      <c r="AT145" s="10">
        <f t="shared" si="114"/>
        <v>0.61412437632000005</v>
      </c>
      <c r="AU145" s="10">
        <f t="shared" si="115"/>
        <v>0</v>
      </c>
      <c r="AV145" s="10">
        <f t="shared" si="116"/>
        <v>0</v>
      </c>
      <c r="AW145" s="10">
        <f t="shared" si="117"/>
        <v>7.2262779763200005</v>
      </c>
      <c r="AX145" s="10">
        <f t="shared" si="118"/>
        <v>7.2262779763200005</v>
      </c>
      <c r="AY145" s="10">
        <v>6.8019839999999991</v>
      </c>
      <c r="AZ145" s="10">
        <f t="shared" si="119"/>
        <v>-0.42429397632000132</v>
      </c>
      <c r="BA145" s="10">
        <v>6.8</v>
      </c>
      <c r="BB145" s="10">
        <v>6.8</v>
      </c>
      <c r="BC145" s="10">
        <f t="shared" si="120"/>
        <v>9.2077203456000021</v>
      </c>
      <c r="BD145" s="9"/>
      <c r="BE145" s="24">
        <f t="shared" si="121"/>
        <v>3.3382999999999998</v>
      </c>
      <c r="BF145" s="24">
        <f t="shared" si="122"/>
        <v>0.52680000000000005</v>
      </c>
      <c r="BG145" s="24">
        <f t="shared" si="123"/>
        <v>0</v>
      </c>
      <c r="BH145" s="24">
        <f t="shared" si="124"/>
        <v>0</v>
      </c>
      <c r="BI145" s="24">
        <f t="shared" si="125"/>
        <v>0</v>
      </c>
      <c r="BJ145" s="24">
        <f t="shared" si="126"/>
        <v>0</v>
      </c>
      <c r="BK145" s="24">
        <f t="shared" si="127"/>
        <v>0.47870000000000001</v>
      </c>
      <c r="BL145" s="24">
        <f t="shared" si="128"/>
        <v>0.20280000000000001</v>
      </c>
      <c r="BM145" s="24">
        <f t="shared" si="129"/>
        <v>0.2326</v>
      </c>
      <c r="BN145" s="24">
        <f t="shared" si="130"/>
        <v>0.73499999999999999</v>
      </c>
      <c r="BO145" s="24">
        <f t="shared" si="131"/>
        <v>0.59640000000000004</v>
      </c>
      <c r="BP145" s="24">
        <f t="shared" si="132"/>
        <v>0</v>
      </c>
      <c r="BQ145" s="24">
        <f t="shared" si="133"/>
        <v>8.2299999999999998E-2</v>
      </c>
      <c r="BR145" s="24">
        <f t="shared" si="134"/>
        <v>0.41920000000000002</v>
      </c>
      <c r="BS145" s="24">
        <f t="shared" si="135"/>
        <v>0</v>
      </c>
      <c r="BT145" s="24">
        <f t="shared" si="136"/>
        <v>0.23880000000000001</v>
      </c>
      <c r="BU145" s="24">
        <f t="shared" si="137"/>
        <v>0.61409999999999998</v>
      </c>
      <c r="BV145" s="24">
        <f t="shared" si="138"/>
        <v>0</v>
      </c>
      <c r="BW145" s="24">
        <f t="shared" si="139"/>
        <v>0</v>
      </c>
      <c r="BX145" s="24"/>
      <c r="BY145" s="24"/>
      <c r="BZ145" s="24"/>
      <c r="CA145" s="25">
        <f t="shared" si="140"/>
        <v>7.2261999999999995</v>
      </c>
      <c r="CB145" s="25">
        <f t="shared" si="141"/>
        <v>7.2261999999999995</v>
      </c>
      <c r="CC145" s="26">
        <f t="shared" si="142"/>
        <v>6.8509000000000002</v>
      </c>
      <c r="CD145" s="26">
        <f t="shared" si="143"/>
        <v>6.8509000000000002</v>
      </c>
      <c r="CE145" s="26">
        <f t="shared" si="144"/>
        <v>6.8</v>
      </c>
      <c r="CF145" s="26">
        <f t="shared" si="145"/>
        <v>6.8</v>
      </c>
      <c r="CG145" s="26">
        <f t="shared" si="146"/>
        <v>9.2080000000000002</v>
      </c>
      <c r="CH145" s="13"/>
      <c r="CI145" s="13"/>
    </row>
    <row r="146" spans="2:87" x14ac:dyDescent="0.2">
      <c r="B146" s="11">
        <f t="shared" si="147"/>
        <v>142</v>
      </c>
      <c r="C146" s="3" t="s">
        <v>151</v>
      </c>
      <c r="D146" s="3" t="s">
        <v>152</v>
      </c>
      <c r="E146" s="10">
        <v>1.3251647758577509</v>
      </c>
      <c r="F146" s="10">
        <v>0.57513055346857</v>
      </c>
      <c r="G146" s="10"/>
      <c r="H146" s="10">
        <v>0</v>
      </c>
      <c r="I146" s="10">
        <v>0.49980000000000002</v>
      </c>
      <c r="J146" s="10">
        <v>0.19600000000000001</v>
      </c>
      <c r="K146" s="10">
        <v>0.70946677101594458</v>
      </c>
      <c r="L146" s="10">
        <v>7.9000000000000008E-3</v>
      </c>
      <c r="M146" s="10">
        <v>8.6E-3</v>
      </c>
      <c r="N146" s="10">
        <v>0.1087</v>
      </c>
      <c r="O146" s="10">
        <v>0.16713789965773437</v>
      </c>
      <c r="P146" s="10">
        <v>0.47270000000000001</v>
      </c>
      <c r="Q146" s="10">
        <v>2.52E-2</v>
      </c>
      <c r="R146" s="10">
        <v>0.16500000000000001</v>
      </c>
      <c r="S146" s="10">
        <v>0</v>
      </c>
      <c r="T146" s="10">
        <v>0.27129999999999999</v>
      </c>
      <c r="U146" s="10"/>
      <c r="V146" s="10">
        <v>0.2137</v>
      </c>
      <c r="W146" s="10"/>
      <c r="X146" s="10">
        <v>4.7458</v>
      </c>
      <c r="Y146" s="10">
        <v>6.3783552000000006</v>
      </c>
      <c r="Z146" s="10">
        <v>6.38</v>
      </c>
      <c r="AA146" s="10">
        <v>5.42</v>
      </c>
      <c r="AB146" s="10">
        <f t="shared" si="100"/>
        <v>5.4194111999999999</v>
      </c>
      <c r="AC146" s="10"/>
      <c r="AD146" s="10">
        <f t="shared" si="101"/>
        <v>1.7810214587528175</v>
      </c>
      <c r="AE146" s="10">
        <f t="shared" si="102"/>
        <v>0.77297546386175819</v>
      </c>
      <c r="AF146" s="10"/>
      <c r="AG146" s="10">
        <v>0</v>
      </c>
      <c r="AH146" s="10">
        <f t="shared" si="103"/>
        <v>0.67173120000000008</v>
      </c>
      <c r="AI146" s="10">
        <f t="shared" si="104"/>
        <v>0.26342399999999999</v>
      </c>
      <c r="AJ146" s="10">
        <f t="shared" si="105"/>
        <v>0.95352334024542951</v>
      </c>
      <c r="AK146" s="10">
        <f t="shared" si="106"/>
        <v>1.0617600000000001E-2</v>
      </c>
      <c r="AL146" s="10">
        <f t="shared" si="107"/>
        <v>1.1558400000000002E-2</v>
      </c>
      <c r="AM146" s="10">
        <f t="shared" si="108"/>
        <v>0.156528</v>
      </c>
      <c r="AN146" s="10">
        <f t="shared" si="109"/>
        <v>0.224633337139995</v>
      </c>
      <c r="AO146" s="10">
        <f t="shared" si="110"/>
        <v>0.63530880000000001</v>
      </c>
      <c r="AP146" s="10">
        <f t="shared" si="111"/>
        <v>3.3868800000000004E-2</v>
      </c>
      <c r="AQ146" s="10">
        <f t="shared" si="112"/>
        <v>0.22176000000000001</v>
      </c>
      <c r="AR146" s="10">
        <v>0</v>
      </c>
      <c r="AS146" s="10">
        <f t="shared" si="113"/>
        <v>0.36462719999999998</v>
      </c>
      <c r="AT146" s="10">
        <f t="shared" si="114"/>
        <v>0.93760238208000002</v>
      </c>
      <c r="AU146" s="10">
        <f t="shared" si="115"/>
        <v>0.28721280000000005</v>
      </c>
      <c r="AV146" s="10">
        <f t="shared" si="116"/>
        <v>0.73853899392000011</v>
      </c>
      <c r="AW146" s="10">
        <f t="shared" si="117"/>
        <v>7.4130917759999981</v>
      </c>
      <c r="AX146" s="10">
        <f t="shared" si="118"/>
        <v>7.4130917759999981</v>
      </c>
      <c r="AY146" s="10">
        <v>6.3783552000000006</v>
      </c>
      <c r="AZ146" s="10">
        <f t="shared" si="119"/>
        <v>-1.0347365759999976</v>
      </c>
      <c r="BA146" s="10">
        <v>6.38</v>
      </c>
      <c r="BB146" s="10">
        <v>5.42</v>
      </c>
      <c r="BC146" s="10">
        <f t="shared" si="120"/>
        <v>7.2977135615999984</v>
      </c>
      <c r="BD146" s="9"/>
      <c r="BE146" s="24">
        <f t="shared" si="121"/>
        <v>1.7809999999999999</v>
      </c>
      <c r="BF146" s="24">
        <f t="shared" si="122"/>
        <v>0.77300000000000002</v>
      </c>
      <c r="BG146" s="24">
        <f t="shared" si="123"/>
        <v>0</v>
      </c>
      <c r="BH146" s="24">
        <f t="shared" si="124"/>
        <v>0</v>
      </c>
      <c r="BI146" s="24">
        <f t="shared" si="125"/>
        <v>0.67169999999999996</v>
      </c>
      <c r="BJ146" s="24">
        <f t="shared" si="126"/>
        <v>0.26340000000000002</v>
      </c>
      <c r="BK146" s="24">
        <f t="shared" si="127"/>
        <v>0.95350000000000001</v>
      </c>
      <c r="BL146" s="24">
        <f t="shared" si="128"/>
        <v>1.06E-2</v>
      </c>
      <c r="BM146" s="24">
        <f t="shared" si="129"/>
        <v>1.1599999999999999E-2</v>
      </c>
      <c r="BN146" s="24">
        <f t="shared" si="130"/>
        <v>0.1565</v>
      </c>
      <c r="BO146" s="24">
        <f t="shared" si="131"/>
        <v>0.22459999999999999</v>
      </c>
      <c r="BP146" s="24">
        <f t="shared" si="132"/>
        <v>0.63529999999999998</v>
      </c>
      <c r="BQ146" s="24">
        <f t="shared" si="133"/>
        <v>3.39E-2</v>
      </c>
      <c r="BR146" s="24">
        <f t="shared" si="134"/>
        <v>0.2218</v>
      </c>
      <c r="BS146" s="24">
        <f t="shared" si="135"/>
        <v>0</v>
      </c>
      <c r="BT146" s="24">
        <f t="shared" si="136"/>
        <v>0.36459999999999998</v>
      </c>
      <c r="BU146" s="24">
        <f t="shared" si="137"/>
        <v>0.93759999999999999</v>
      </c>
      <c r="BV146" s="24">
        <f t="shared" si="138"/>
        <v>0.28720000000000001</v>
      </c>
      <c r="BW146" s="24">
        <f t="shared" si="139"/>
        <v>0.73850000000000005</v>
      </c>
      <c r="BX146" s="24"/>
      <c r="BY146" s="24"/>
      <c r="BZ146" s="24"/>
      <c r="CA146" s="25">
        <f t="shared" si="140"/>
        <v>7.4129999999999994</v>
      </c>
      <c r="CB146" s="25">
        <f t="shared" si="141"/>
        <v>6.0027999999999997</v>
      </c>
      <c r="CC146" s="26">
        <f t="shared" si="142"/>
        <v>6.3887</v>
      </c>
      <c r="CD146" s="26">
        <f t="shared" si="143"/>
        <v>5.4298000000000002</v>
      </c>
      <c r="CE146" s="26">
        <f t="shared" si="144"/>
        <v>6.38</v>
      </c>
      <c r="CF146" s="26">
        <f t="shared" si="145"/>
        <v>5.42</v>
      </c>
      <c r="CG146" s="26">
        <f t="shared" si="146"/>
        <v>7.298</v>
      </c>
      <c r="CH146" s="13"/>
      <c r="CI146" s="13"/>
    </row>
    <row r="147" spans="2:87" x14ac:dyDescent="0.2">
      <c r="B147" s="11">
        <f t="shared" si="147"/>
        <v>143</v>
      </c>
      <c r="C147" s="3" t="s">
        <v>151</v>
      </c>
      <c r="D147" s="3" t="s">
        <v>47</v>
      </c>
      <c r="E147" s="10">
        <v>1.3869759349741997</v>
      </c>
      <c r="F147" s="10">
        <v>0.41614886524498834</v>
      </c>
      <c r="G147" s="10"/>
      <c r="H147" s="10">
        <v>0</v>
      </c>
      <c r="I147" s="10">
        <v>0</v>
      </c>
      <c r="J147" s="10">
        <v>0</v>
      </c>
      <c r="K147" s="10">
        <v>0.48838602675921278</v>
      </c>
      <c r="L147" s="10">
        <v>6.1000000000000004E-3</v>
      </c>
      <c r="M147" s="10">
        <v>7.0000000000000001E-3</v>
      </c>
      <c r="N147" s="10">
        <v>0.23169999999999999</v>
      </c>
      <c r="O147" s="10">
        <v>0.16488917302159917</v>
      </c>
      <c r="P147" s="10">
        <v>0.57169999999999999</v>
      </c>
      <c r="Q147" s="10">
        <v>5.1999999999999998E-3</v>
      </c>
      <c r="R147" s="10">
        <v>0.17860000000000001</v>
      </c>
      <c r="S147" s="10">
        <v>0</v>
      </c>
      <c r="T147" s="10">
        <v>0.1777</v>
      </c>
      <c r="U147" s="10"/>
      <c r="V147" s="10">
        <v>0</v>
      </c>
      <c r="W147" s="10"/>
      <c r="X147" s="10">
        <v>3.6343999999999999</v>
      </c>
      <c r="Y147" s="10">
        <v>4.8846335999999999</v>
      </c>
      <c r="Z147" s="10">
        <v>4.88</v>
      </c>
      <c r="AA147" s="10">
        <v>4.88</v>
      </c>
      <c r="AB147" s="10">
        <f t="shared" si="100"/>
        <v>4.8846335999999999</v>
      </c>
      <c r="AC147" s="10"/>
      <c r="AD147" s="10">
        <f t="shared" si="101"/>
        <v>1.8640956566053246</v>
      </c>
      <c r="AE147" s="10">
        <f t="shared" si="102"/>
        <v>0.55930407488926437</v>
      </c>
      <c r="AF147" s="10"/>
      <c r="AG147" s="10">
        <v>0</v>
      </c>
      <c r="AH147" s="10">
        <f t="shared" si="103"/>
        <v>0</v>
      </c>
      <c r="AI147" s="10">
        <f t="shared" si="104"/>
        <v>0</v>
      </c>
      <c r="AJ147" s="10">
        <f t="shared" si="105"/>
        <v>0.65639081996438198</v>
      </c>
      <c r="AK147" s="10">
        <f t="shared" si="106"/>
        <v>8.1984000000000015E-3</v>
      </c>
      <c r="AL147" s="10">
        <f t="shared" si="107"/>
        <v>9.4080000000000014E-3</v>
      </c>
      <c r="AM147" s="10">
        <f t="shared" si="108"/>
        <v>0.33364799999999994</v>
      </c>
      <c r="AN147" s="10">
        <f t="shared" si="109"/>
        <v>0.22161104854102931</v>
      </c>
      <c r="AO147" s="10">
        <f t="shared" si="110"/>
        <v>0.76836480000000007</v>
      </c>
      <c r="AP147" s="10">
        <f t="shared" si="111"/>
        <v>6.9887999999999999E-3</v>
      </c>
      <c r="AQ147" s="10">
        <f t="shared" si="112"/>
        <v>0.24003840000000001</v>
      </c>
      <c r="AR147" s="10">
        <v>0</v>
      </c>
      <c r="AS147" s="10">
        <f t="shared" si="113"/>
        <v>0.23882880000000001</v>
      </c>
      <c r="AT147" s="10">
        <f t="shared" si="114"/>
        <v>0.61412437632000005</v>
      </c>
      <c r="AU147" s="10">
        <f t="shared" si="115"/>
        <v>0</v>
      </c>
      <c r="AV147" s="10">
        <f t="shared" si="116"/>
        <v>0</v>
      </c>
      <c r="AW147" s="10">
        <f t="shared" si="117"/>
        <v>5.2821723763200019</v>
      </c>
      <c r="AX147" s="10">
        <f t="shared" si="118"/>
        <v>5.2821723763200019</v>
      </c>
      <c r="AY147" s="10">
        <v>4.8846335999999999</v>
      </c>
      <c r="AZ147" s="10">
        <f t="shared" si="119"/>
        <v>-0.39753877632000201</v>
      </c>
      <c r="BA147" s="10">
        <v>4.88</v>
      </c>
      <c r="BB147" s="10">
        <v>4.88</v>
      </c>
      <c r="BC147" s="10">
        <f t="shared" si="120"/>
        <v>6.5948424192000035</v>
      </c>
      <c r="BD147" s="9"/>
      <c r="BE147" s="24">
        <f t="shared" si="121"/>
        <v>1.8641000000000001</v>
      </c>
      <c r="BF147" s="24">
        <f t="shared" si="122"/>
        <v>0.55930000000000002</v>
      </c>
      <c r="BG147" s="24">
        <f t="shared" si="123"/>
        <v>0</v>
      </c>
      <c r="BH147" s="24">
        <f t="shared" si="124"/>
        <v>0</v>
      </c>
      <c r="BI147" s="24">
        <f t="shared" si="125"/>
        <v>0</v>
      </c>
      <c r="BJ147" s="24">
        <f t="shared" si="126"/>
        <v>0</v>
      </c>
      <c r="BK147" s="24">
        <f t="shared" si="127"/>
        <v>0.65639999999999998</v>
      </c>
      <c r="BL147" s="24">
        <f t="shared" si="128"/>
        <v>8.2000000000000007E-3</v>
      </c>
      <c r="BM147" s="24">
        <f t="shared" si="129"/>
        <v>9.4000000000000004E-3</v>
      </c>
      <c r="BN147" s="24">
        <f t="shared" si="130"/>
        <v>0.33360000000000001</v>
      </c>
      <c r="BO147" s="24">
        <f t="shared" si="131"/>
        <v>0.22159999999999999</v>
      </c>
      <c r="BP147" s="24">
        <f t="shared" si="132"/>
        <v>0.76839999999999997</v>
      </c>
      <c r="BQ147" s="24">
        <f t="shared" si="133"/>
        <v>7.0000000000000001E-3</v>
      </c>
      <c r="BR147" s="24">
        <f t="shared" si="134"/>
        <v>0.24</v>
      </c>
      <c r="BS147" s="24">
        <f t="shared" si="135"/>
        <v>0</v>
      </c>
      <c r="BT147" s="24">
        <f t="shared" si="136"/>
        <v>0.23880000000000001</v>
      </c>
      <c r="BU147" s="24">
        <f t="shared" si="137"/>
        <v>0.61409999999999998</v>
      </c>
      <c r="BV147" s="24">
        <f t="shared" si="138"/>
        <v>0</v>
      </c>
      <c r="BW147" s="24">
        <f t="shared" si="139"/>
        <v>0</v>
      </c>
      <c r="BX147" s="24"/>
      <c r="BY147" s="24"/>
      <c r="BZ147" s="24"/>
      <c r="CA147" s="25">
        <f t="shared" si="140"/>
        <v>5.2820999999999998</v>
      </c>
      <c r="CB147" s="25">
        <f t="shared" si="141"/>
        <v>5.2820999999999998</v>
      </c>
      <c r="CC147" s="26">
        <f t="shared" si="142"/>
        <v>4.9068000000000005</v>
      </c>
      <c r="CD147" s="26">
        <f t="shared" si="143"/>
        <v>4.9068000000000005</v>
      </c>
      <c r="CE147" s="26">
        <f t="shared" si="144"/>
        <v>4.88</v>
      </c>
      <c r="CF147" s="26">
        <f t="shared" si="145"/>
        <v>4.88</v>
      </c>
      <c r="CG147" s="26">
        <f t="shared" si="146"/>
        <v>6.5949999999999998</v>
      </c>
      <c r="CH147" s="13"/>
      <c r="CI147" s="13"/>
    </row>
    <row r="148" spans="2:87" x14ac:dyDescent="0.2">
      <c r="B148" s="11">
        <f t="shared" si="147"/>
        <v>144</v>
      </c>
      <c r="C148" s="3" t="s">
        <v>151</v>
      </c>
      <c r="D148" s="3" t="s">
        <v>153</v>
      </c>
      <c r="E148" s="10">
        <v>1.9000141876741183</v>
      </c>
      <c r="F148" s="10">
        <v>0.82955327852143779</v>
      </c>
      <c r="G148" s="10"/>
      <c r="H148" s="10">
        <v>0</v>
      </c>
      <c r="I148" s="10">
        <v>0</v>
      </c>
      <c r="J148" s="10">
        <v>0</v>
      </c>
      <c r="K148" s="10">
        <v>0.54039600462050685</v>
      </c>
      <c r="L148" s="10">
        <v>6.1199999999999997E-2</v>
      </c>
      <c r="M148" s="10">
        <v>7.0199999999999999E-2</v>
      </c>
      <c r="N148" s="10">
        <v>0.19980000000000001</v>
      </c>
      <c r="O148" s="10">
        <v>7.1636529183936953E-2</v>
      </c>
      <c r="P148" s="10">
        <v>0.82679999999999998</v>
      </c>
      <c r="Q148" s="10">
        <v>3.04E-2</v>
      </c>
      <c r="R148" s="10">
        <v>0.24160000000000001</v>
      </c>
      <c r="S148" s="10">
        <v>0</v>
      </c>
      <c r="T148" s="10">
        <v>0.33700000000000002</v>
      </c>
      <c r="U148" s="10"/>
      <c r="V148" s="10">
        <v>0</v>
      </c>
      <c r="W148" s="10"/>
      <c r="X148" s="10">
        <v>5.1086</v>
      </c>
      <c r="Y148" s="10">
        <v>6.8659584000000002</v>
      </c>
      <c r="Z148" s="10">
        <v>6.87</v>
      </c>
      <c r="AA148" s="10">
        <v>6.87</v>
      </c>
      <c r="AB148" s="10">
        <f t="shared" si="100"/>
        <v>6.8659584000000002</v>
      </c>
      <c r="AC148" s="10"/>
      <c r="AD148" s="10">
        <f t="shared" si="101"/>
        <v>2.5536190682340152</v>
      </c>
      <c r="AE148" s="10">
        <f t="shared" si="102"/>
        <v>1.1149196063328124</v>
      </c>
      <c r="AF148" s="10"/>
      <c r="AG148" s="10">
        <v>0</v>
      </c>
      <c r="AH148" s="10">
        <f t="shared" si="103"/>
        <v>0</v>
      </c>
      <c r="AI148" s="10">
        <f t="shared" si="104"/>
        <v>0</v>
      </c>
      <c r="AJ148" s="10">
        <f t="shared" si="105"/>
        <v>0.72629223020996125</v>
      </c>
      <c r="AK148" s="10">
        <f t="shared" si="106"/>
        <v>8.2252800000000001E-2</v>
      </c>
      <c r="AL148" s="10">
        <f t="shared" si="107"/>
        <v>9.4348799999999997E-2</v>
      </c>
      <c r="AM148" s="10">
        <f t="shared" si="108"/>
        <v>0.28771199999999997</v>
      </c>
      <c r="AN148" s="10">
        <f t="shared" si="109"/>
        <v>9.6279495223211262E-2</v>
      </c>
      <c r="AO148" s="10">
        <f t="shared" si="110"/>
        <v>1.1112192000000001</v>
      </c>
      <c r="AP148" s="10">
        <f t="shared" si="111"/>
        <v>4.0857600000000001E-2</v>
      </c>
      <c r="AQ148" s="10">
        <f t="shared" si="112"/>
        <v>0.32471040000000007</v>
      </c>
      <c r="AR148" s="10">
        <v>0</v>
      </c>
      <c r="AS148" s="10">
        <f t="shared" si="113"/>
        <v>0.45292800000000005</v>
      </c>
      <c r="AT148" s="10">
        <f t="shared" si="114"/>
        <v>1.1646590592000001</v>
      </c>
      <c r="AU148" s="10">
        <f t="shared" si="115"/>
        <v>0</v>
      </c>
      <c r="AV148" s="10">
        <f t="shared" si="116"/>
        <v>0</v>
      </c>
      <c r="AW148" s="10">
        <f t="shared" si="117"/>
        <v>7.5968702591999993</v>
      </c>
      <c r="AX148" s="10">
        <f t="shared" si="118"/>
        <v>7.5968702591999993</v>
      </c>
      <c r="AY148" s="10">
        <v>6.8659584000000002</v>
      </c>
      <c r="AZ148" s="10">
        <f t="shared" si="119"/>
        <v>-0.73091185919999901</v>
      </c>
      <c r="BA148" s="10">
        <v>6.87</v>
      </c>
      <c r="BB148" s="10">
        <v>6.87</v>
      </c>
      <c r="BC148" s="10">
        <f t="shared" si="120"/>
        <v>9.2536270847999997</v>
      </c>
      <c r="BD148" s="9"/>
      <c r="BE148" s="24">
        <f t="shared" si="121"/>
        <v>2.5535999999999999</v>
      </c>
      <c r="BF148" s="24">
        <f t="shared" si="122"/>
        <v>1.1149</v>
      </c>
      <c r="BG148" s="24">
        <f t="shared" si="123"/>
        <v>0</v>
      </c>
      <c r="BH148" s="24">
        <f t="shared" si="124"/>
        <v>0</v>
      </c>
      <c r="BI148" s="24">
        <f t="shared" si="125"/>
        <v>0</v>
      </c>
      <c r="BJ148" s="24">
        <f t="shared" si="126"/>
        <v>0</v>
      </c>
      <c r="BK148" s="24">
        <f t="shared" si="127"/>
        <v>0.72629999999999995</v>
      </c>
      <c r="BL148" s="24">
        <f t="shared" si="128"/>
        <v>8.2299999999999998E-2</v>
      </c>
      <c r="BM148" s="24">
        <f t="shared" si="129"/>
        <v>9.4299999999999995E-2</v>
      </c>
      <c r="BN148" s="24">
        <f t="shared" si="130"/>
        <v>0.28770000000000001</v>
      </c>
      <c r="BO148" s="24">
        <f t="shared" si="131"/>
        <v>9.6299999999999997E-2</v>
      </c>
      <c r="BP148" s="24">
        <f t="shared" si="132"/>
        <v>1.1112</v>
      </c>
      <c r="BQ148" s="24">
        <f t="shared" si="133"/>
        <v>4.0899999999999999E-2</v>
      </c>
      <c r="BR148" s="24">
        <f t="shared" si="134"/>
        <v>0.32469999999999999</v>
      </c>
      <c r="BS148" s="24">
        <f t="shared" si="135"/>
        <v>0</v>
      </c>
      <c r="BT148" s="24">
        <f t="shared" si="136"/>
        <v>0.45290000000000002</v>
      </c>
      <c r="BU148" s="24">
        <f t="shared" si="137"/>
        <v>1.1647000000000001</v>
      </c>
      <c r="BV148" s="24">
        <f t="shared" si="138"/>
        <v>0</v>
      </c>
      <c r="BW148" s="24">
        <f t="shared" si="139"/>
        <v>0</v>
      </c>
      <c r="BX148" s="24"/>
      <c r="BY148" s="24"/>
      <c r="BZ148" s="24"/>
      <c r="CA148" s="25">
        <f t="shared" si="140"/>
        <v>7.5968999999999998</v>
      </c>
      <c r="CB148" s="25">
        <f t="shared" si="141"/>
        <v>7.5968999999999998</v>
      </c>
      <c r="CC148" s="26">
        <f t="shared" si="142"/>
        <v>6.8850999999999996</v>
      </c>
      <c r="CD148" s="26">
        <f t="shared" si="143"/>
        <v>6.8850999999999996</v>
      </c>
      <c r="CE148" s="26">
        <f t="shared" si="144"/>
        <v>6.87</v>
      </c>
      <c r="CF148" s="26">
        <f t="shared" si="145"/>
        <v>6.87</v>
      </c>
      <c r="CG148" s="26">
        <f t="shared" si="146"/>
        <v>9.2539999999999996</v>
      </c>
      <c r="CH148" s="13"/>
      <c r="CI148" s="13"/>
    </row>
    <row r="149" spans="2:87" x14ac:dyDescent="0.2">
      <c r="B149" s="11">
        <f t="shared" si="147"/>
        <v>145</v>
      </c>
      <c r="C149" s="3" t="s">
        <v>151</v>
      </c>
      <c r="D149" s="3" t="s">
        <v>154</v>
      </c>
      <c r="E149" s="10">
        <v>1.0242946541878173</v>
      </c>
      <c r="F149" s="10">
        <v>1.2955520701142134</v>
      </c>
      <c r="G149" s="10"/>
      <c r="H149" s="10">
        <v>0</v>
      </c>
      <c r="I149" s="10">
        <v>0</v>
      </c>
      <c r="J149" s="10">
        <v>0</v>
      </c>
      <c r="K149" s="10">
        <v>0.6502746272208122</v>
      </c>
      <c r="L149" s="10">
        <v>7.5300000000000006E-2</v>
      </c>
      <c r="M149" s="10">
        <v>8.6400000000000005E-2</v>
      </c>
      <c r="N149" s="10">
        <v>0.69510000000000005</v>
      </c>
      <c r="O149" s="10">
        <v>0.26087864847715736</v>
      </c>
      <c r="P149" s="10">
        <v>0.54259999999999997</v>
      </c>
      <c r="Q149" s="10">
        <v>3.3999999999999998E-3</v>
      </c>
      <c r="R149" s="10">
        <v>0.11459999999999999</v>
      </c>
      <c r="S149" s="10">
        <v>0</v>
      </c>
      <c r="T149" s="10">
        <v>0.36430000000000001</v>
      </c>
      <c r="U149" s="10"/>
      <c r="V149" s="10">
        <v>0</v>
      </c>
      <c r="W149" s="10"/>
      <c r="X149" s="10">
        <v>5.1127000000000011</v>
      </c>
      <c r="Y149" s="10">
        <v>6.8714688000000024</v>
      </c>
      <c r="Z149" s="10">
        <v>6.87</v>
      </c>
      <c r="AA149" s="10">
        <v>6.87</v>
      </c>
      <c r="AB149" s="10">
        <f t="shared" si="100"/>
        <v>6.8714688000000024</v>
      </c>
      <c r="AC149" s="10"/>
      <c r="AD149" s="10">
        <f t="shared" si="101"/>
        <v>1.3766520152284265</v>
      </c>
      <c r="AE149" s="10">
        <f t="shared" si="102"/>
        <v>1.7412219822335029</v>
      </c>
      <c r="AF149" s="10"/>
      <c r="AG149" s="10">
        <v>0</v>
      </c>
      <c r="AH149" s="10">
        <f t="shared" si="103"/>
        <v>0</v>
      </c>
      <c r="AI149" s="10">
        <f t="shared" si="104"/>
        <v>0</v>
      </c>
      <c r="AJ149" s="10">
        <f t="shared" si="105"/>
        <v>0.87396909898477171</v>
      </c>
      <c r="AK149" s="10">
        <f t="shared" si="106"/>
        <v>0.10120320000000001</v>
      </c>
      <c r="AL149" s="10">
        <f t="shared" si="107"/>
        <v>0.11612160000000002</v>
      </c>
      <c r="AM149" s="10">
        <f t="shared" si="108"/>
        <v>1.0009440000000001</v>
      </c>
      <c r="AN149" s="10">
        <f t="shared" si="109"/>
        <v>0.3506209035532995</v>
      </c>
      <c r="AO149" s="10">
        <f t="shared" si="110"/>
        <v>0.72925439999999997</v>
      </c>
      <c r="AP149" s="10">
        <f t="shared" si="111"/>
        <v>4.5696000000000001E-3</v>
      </c>
      <c r="AQ149" s="10">
        <f t="shared" si="112"/>
        <v>0.15402239999999998</v>
      </c>
      <c r="AR149" s="10">
        <v>0</v>
      </c>
      <c r="AS149" s="10">
        <f t="shared" si="113"/>
        <v>0.48961920000000003</v>
      </c>
      <c r="AT149" s="10">
        <f t="shared" si="114"/>
        <v>1.2590068108800001</v>
      </c>
      <c r="AU149" s="10">
        <f t="shared" si="115"/>
        <v>0</v>
      </c>
      <c r="AV149" s="10">
        <f t="shared" si="116"/>
        <v>0</v>
      </c>
      <c r="AW149" s="10">
        <f t="shared" si="117"/>
        <v>7.7075860108800018</v>
      </c>
      <c r="AX149" s="10">
        <f t="shared" si="118"/>
        <v>7.7075860108800009</v>
      </c>
      <c r="AY149" s="10">
        <v>6.8714688000000024</v>
      </c>
      <c r="AZ149" s="10">
        <f t="shared" si="119"/>
        <v>-0.83611721087999946</v>
      </c>
      <c r="BA149" s="10">
        <v>6.87</v>
      </c>
      <c r="BB149" s="10">
        <v>6.87</v>
      </c>
      <c r="BC149" s="10">
        <f t="shared" si="120"/>
        <v>9.3249386496000017</v>
      </c>
      <c r="BD149" s="9"/>
      <c r="BE149" s="24">
        <f t="shared" si="121"/>
        <v>1.3767</v>
      </c>
      <c r="BF149" s="24">
        <f t="shared" si="122"/>
        <v>1.7412000000000001</v>
      </c>
      <c r="BG149" s="24">
        <f t="shared" si="123"/>
        <v>0</v>
      </c>
      <c r="BH149" s="24">
        <f t="shared" si="124"/>
        <v>0</v>
      </c>
      <c r="BI149" s="24">
        <f t="shared" si="125"/>
        <v>0</v>
      </c>
      <c r="BJ149" s="24">
        <f t="shared" si="126"/>
        <v>0</v>
      </c>
      <c r="BK149" s="24">
        <f t="shared" si="127"/>
        <v>0.874</v>
      </c>
      <c r="BL149" s="24">
        <f t="shared" si="128"/>
        <v>0.1012</v>
      </c>
      <c r="BM149" s="24">
        <f t="shared" si="129"/>
        <v>0.11609999999999999</v>
      </c>
      <c r="BN149" s="24">
        <f t="shared" si="130"/>
        <v>1.0008999999999999</v>
      </c>
      <c r="BO149" s="24">
        <f t="shared" si="131"/>
        <v>0.35060000000000002</v>
      </c>
      <c r="BP149" s="24">
        <f t="shared" si="132"/>
        <v>0.72929999999999995</v>
      </c>
      <c r="BQ149" s="24">
        <f t="shared" si="133"/>
        <v>4.5999999999999999E-3</v>
      </c>
      <c r="BR149" s="24">
        <f t="shared" si="134"/>
        <v>0.154</v>
      </c>
      <c r="BS149" s="24">
        <f t="shared" si="135"/>
        <v>0</v>
      </c>
      <c r="BT149" s="24">
        <f t="shared" si="136"/>
        <v>0.48959999999999998</v>
      </c>
      <c r="BU149" s="24">
        <f t="shared" si="137"/>
        <v>1.2589999999999999</v>
      </c>
      <c r="BV149" s="24">
        <f t="shared" si="138"/>
        <v>0</v>
      </c>
      <c r="BW149" s="24">
        <f t="shared" si="139"/>
        <v>0</v>
      </c>
      <c r="BX149" s="24"/>
      <c r="BY149" s="24"/>
      <c r="BZ149" s="24"/>
      <c r="CA149" s="25">
        <f t="shared" si="140"/>
        <v>7.7076000000000011</v>
      </c>
      <c r="CB149" s="25">
        <f t="shared" si="141"/>
        <v>7.7076000000000011</v>
      </c>
      <c r="CC149" s="26">
        <f t="shared" si="142"/>
        <v>6.938200000000001</v>
      </c>
      <c r="CD149" s="26">
        <f t="shared" si="143"/>
        <v>6.938200000000001</v>
      </c>
      <c r="CE149" s="26">
        <f t="shared" si="144"/>
        <v>6.87</v>
      </c>
      <c r="CF149" s="26">
        <f t="shared" si="145"/>
        <v>6.87</v>
      </c>
      <c r="CG149" s="26">
        <f t="shared" si="146"/>
        <v>9.3249999999999993</v>
      </c>
      <c r="CH149" s="13"/>
      <c r="CI149" s="13"/>
    </row>
    <row r="150" spans="2:87" x14ac:dyDescent="0.2">
      <c r="B150" s="11">
        <f t="shared" si="147"/>
        <v>146</v>
      </c>
      <c r="C150" s="3" t="s">
        <v>151</v>
      </c>
      <c r="D150" s="3" t="s">
        <v>34</v>
      </c>
      <c r="E150" s="10">
        <v>1.4316128357855706</v>
      </c>
      <c r="F150" s="10">
        <v>0.57427975227801664</v>
      </c>
      <c r="G150" s="10"/>
      <c r="H150" s="10">
        <v>0</v>
      </c>
      <c r="I150" s="10">
        <v>0</v>
      </c>
      <c r="J150" s="10">
        <v>0</v>
      </c>
      <c r="K150" s="10">
        <v>0.73665981618082133</v>
      </c>
      <c r="L150" s="10">
        <v>0</v>
      </c>
      <c r="M150" s="10">
        <v>0</v>
      </c>
      <c r="N150" s="10">
        <v>0.11360000000000001</v>
      </c>
      <c r="O150" s="10">
        <v>0.30444759575559155</v>
      </c>
      <c r="P150" s="10">
        <v>1.1528</v>
      </c>
      <c r="Q150" s="10">
        <v>1.06E-2</v>
      </c>
      <c r="R150" s="10">
        <v>0.17180000000000001</v>
      </c>
      <c r="S150" s="10">
        <v>0</v>
      </c>
      <c r="T150" s="10">
        <v>0.35730000000000001</v>
      </c>
      <c r="U150" s="10"/>
      <c r="V150" s="10">
        <v>0</v>
      </c>
      <c r="W150" s="10"/>
      <c r="X150" s="10">
        <v>4.8531000000000004</v>
      </c>
      <c r="Y150" s="10">
        <v>6.5225664000000005</v>
      </c>
      <c r="Z150" s="10">
        <v>6.52</v>
      </c>
      <c r="AA150" s="10">
        <v>6.52</v>
      </c>
      <c r="AB150" s="10">
        <f t="shared" si="100"/>
        <v>6.5225664000000005</v>
      </c>
      <c r="AC150" s="10"/>
      <c r="AD150" s="10">
        <f t="shared" si="101"/>
        <v>1.9240876512958069</v>
      </c>
      <c r="AE150" s="10">
        <f t="shared" si="102"/>
        <v>0.77183198706165446</v>
      </c>
      <c r="AF150" s="10"/>
      <c r="AG150" s="10">
        <v>0</v>
      </c>
      <c r="AH150" s="10">
        <f t="shared" si="103"/>
        <v>0</v>
      </c>
      <c r="AI150" s="10">
        <f t="shared" si="104"/>
        <v>0</v>
      </c>
      <c r="AJ150" s="10">
        <f t="shared" si="105"/>
        <v>0.99007079294702383</v>
      </c>
      <c r="AK150" s="10">
        <f t="shared" si="106"/>
        <v>0</v>
      </c>
      <c r="AL150" s="10">
        <f t="shared" si="107"/>
        <v>0</v>
      </c>
      <c r="AM150" s="10">
        <f t="shared" si="108"/>
        <v>0.16358399999999998</v>
      </c>
      <c r="AN150" s="10">
        <f t="shared" si="109"/>
        <v>0.40917756869551508</v>
      </c>
      <c r="AO150" s="10">
        <f t="shared" si="110"/>
        <v>1.5493632000000004</v>
      </c>
      <c r="AP150" s="10">
        <f t="shared" si="111"/>
        <v>1.4246399999999999E-2</v>
      </c>
      <c r="AQ150" s="10">
        <f t="shared" si="112"/>
        <v>0.23089920000000003</v>
      </c>
      <c r="AR150" s="10">
        <v>0</v>
      </c>
      <c r="AS150" s="10">
        <f t="shared" si="113"/>
        <v>0.4802112</v>
      </c>
      <c r="AT150" s="10">
        <f t="shared" si="114"/>
        <v>1.2348150796800001</v>
      </c>
      <c r="AU150" s="10">
        <f t="shared" si="115"/>
        <v>0</v>
      </c>
      <c r="AV150" s="10">
        <f t="shared" si="116"/>
        <v>0</v>
      </c>
      <c r="AW150" s="10">
        <f t="shared" si="117"/>
        <v>7.28807587968</v>
      </c>
      <c r="AX150" s="10">
        <f t="shared" si="118"/>
        <v>7.2880758796800009</v>
      </c>
      <c r="AY150" s="10">
        <v>6.5225664000000005</v>
      </c>
      <c r="AZ150" s="10">
        <f t="shared" si="119"/>
        <v>-0.76550947967999949</v>
      </c>
      <c r="BA150" s="10">
        <v>6.52</v>
      </c>
      <c r="BB150" s="10">
        <v>6.52</v>
      </c>
      <c r="BC150" s="10">
        <f t="shared" si="120"/>
        <v>8.7809863680000007</v>
      </c>
      <c r="BD150" s="9"/>
      <c r="BE150" s="24">
        <f t="shared" si="121"/>
        <v>1.9240999999999999</v>
      </c>
      <c r="BF150" s="24">
        <f t="shared" si="122"/>
        <v>0.77180000000000004</v>
      </c>
      <c r="BG150" s="24">
        <f t="shared" si="123"/>
        <v>0</v>
      </c>
      <c r="BH150" s="24">
        <f t="shared" si="124"/>
        <v>0</v>
      </c>
      <c r="BI150" s="24">
        <f t="shared" si="125"/>
        <v>0</v>
      </c>
      <c r="BJ150" s="24">
        <f t="shared" si="126"/>
        <v>0</v>
      </c>
      <c r="BK150" s="24">
        <f t="shared" si="127"/>
        <v>0.99009999999999998</v>
      </c>
      <c r="BL150" s="24">
        <f t="shared" si="128"/>
        <v>0</v>
      </c>
      <c r="BM150" s="24">
        <f t="shared" si="129"/>
        <v>0</v>
      </c>
      <c r="BN150" s="24">
        <f t="shared" si="130"/>
        <v>0.1636</v>
      </c>
      <c r="BO150" s="24">
        <f t="shared" si="131"/>
        <v>0.40920000000000001</v>
      </c>
      <c r="BP150" s="24">
        <f t="shared" si="132"/>
        <v>1.5494000000000001</v>
      </c>
      <c r="BQ150" s="24">
        <f t="shared" si="133"/>
        <v>1.4200000000000001E-2</v>
      </c>
      <c r="BR150" s="24">
        <f t="shared" si="134"/>
        <v>0.23089999999999999</v>
      </c>
      <c r="BS150" s="24">
        <f t="shared" si="135"/>
        <v>0</v>
      </c>
      <c r="BT150" s="24">
        <f t="shared" si="136"/>
        <v>0.48020000000000002</v>
      </c>
      <c r="BU150" s="24">
        <f t="shared" si="137"/>
        <v>1.2347999999999999</v>
      </c>
      <c r="BV150" s="24">
        <f t="shared" si="138"/>
        <v>0</v>
      </c>
      <c r="BW150" s="24">
        <f t="shared" si="139"/>
        <v>0</v>
      </c>
      <c r="BX150" s="24"/>
      <c r="BY150" s="24"/>
      <c r="BZ150" s="24"/>
      <c r="CA150" s="25">
        <f t="shared" si="140"/>
        <v>7.2881</v>
      </c>
      <c r="CB150" s="25">
        <f t="shared" si="141"/>
        <v>7.2881</v>
      </c>
      <c r="CC150" s="26">
        <f t="shared" si="142"/>
        <v>6.5335000000000001</v>
      </c>
      <c r="CD150" s="26">
        <f t="shared" si="143"/>
        <v>6.5335000000000001</v>
      </c>
      <c r="CE150" s="26">
        <f t="shared" si="144"/>
        <v>6.52</v>
      </c>
      <c r="CF150" s="26">
        <f t="shared" si="145"/>
        <v>6.52</v>
      </c>
      <c r="CG150" s="26">
        <f t="shared" si="146"/>
        <v>8.7810000000000006</v>
      </c>
      <c r="CH150" s="13"/>
      <c r="CI150" s="13"/>
    </row>
    <row r="151" spans="2:87" x14ac:dyDescent="0.2">
      <c r="B151" s="11">
        <f t="shared" si="147"/>
        <v>147</v>
      </c>
      <c r="C151" s="3" t="s">
        <v>155</v>
      </c>
      <c r="D151" s="3" t="s">
        <v>156</v>
      </c>
      <c r="E151" s="10">
        <v>1.5277470943822036</v>
      </c>
      <c r="F151" s="10">
        <v>0.66350668171193683</v>
      </c>
      <c r="G151" s="10"/>
      <c r="H151" s="10">
        <v>0</v>
      </c>
      <c r="I151" s="10">
        <v>0</v>
      </c>
      <c r="J151" s="10">
        <v>0</v>
      </c>
      <c r="K151" s="10">
        <v>0.56975937777061336</v>
      </c>
      <c r="L151" s="10">
        <v>1.3599999999999999E-2</v>
      </c>
      <c r="M151" s="10">
        <v>1.5599999999999999E-2</v>
      </c>
      <c r="N151" s="10">
        <v>0.25640000000000002</v>
      </c>
      <c r="O151" s="10">
        <v>0.19858684613524624</v>
      </c>
      <c r="P151" s="10">
        <v>1.024</v>
      </c>
      <c r="Q151" s="10">
        <v>5.7999999999999996E-3</v>
      </c>
      <c r="R151" s="10">
        <v>0.1852</v>
      </c>
      <c r="S151" s="10">
        <v>0</v>
      </c>
      <c r="T151" s="10">
        <v>0.37180000000000002</v>
      </c>
      <c r="U151" s="10"/>
      <c r="V151" s="10">
        <v>0</v>
      </c>
      <c r="W151" s="10"/>
      <c r="X151" s="10">
        <v>4.8320000000000007</v>
      </c>
      <c r="Y151" s="10">
        <v>6.4942080000000013</v>
      </c>
      <c r="Z151" s="10">
        <v>6.49</v>
      </c>
      <c r="AA151" s="10">
        <v>6.49</v>
      </c>
      <c r="AB151" s="10">
        <f t="shared" si="100"/>
        <v>6.4942080000000013</v>
      </c>
      <c r="AC151" s="10"/>
      <c r="AD151" s="10">
        <f t="shared" si="101"/>
        <v>2.0532920948496818</v>
      </c>
      <c r="AE151" s="10">
        <f t="shared" si="102"/>
        <v>0.89175298022084315</v>
      </c>
      <c r="AF151" s="10"/>
      <c r="AG151" s="10">
        <v>0</v>
      </c>
      <c r="AH151" s="10">
        <f t="shared" si="103"/>
        <v>0</v>
      </c>
      <c r="AI151" s="10">
        <f t="shared" si="104"/>
        <v>0</v>
      </c>
      <c r="AJ151" s="10">
        <f t="shared" si="105"/>
        <v>0.76575660372370447</v>
      </c>
      <c r="AK151" s="10">
        <f t="shared" si="106"/>
        <v>1.82784E-2</v>
      </c>
      <c r="AL151" s="10">
        <f t="shared" si="107"/>
        <v>2.09664E-2</v>
      </c>
      <c r="AM151" s="10">
        <f t="shared" si="108"/>
        <v>0.36921599999999999</v>
      </c>
      <c r="AN151" s="10">
        <f t="shared" si="109"/>
        <v>0.26690072120577096</v>
      </c>
      <c r="AO151" s="10">
        <f t="shared" si="110"/>
        <v>1.3762560000000001</v>
      </c>
      <c r="AP151" s="10">
        <f t="shared" si="111"/>
        <v>7.7951999999999995E-3</v>
      </c>
      <c r="AQ151" s="10">
        <f t="shared" si="112"/>
        <v>0.24890880000000001</v>
      </c>
      <c r="AR151" s="10">
        <v>0</v>
      </c>
      <c r="AS151" s="10">
        <f t="shared" si="113"/>
        <v>0.49969920000000007</v>
      </c>
      <c r="AT151" s="10">
        <f t="shared" si="114"/>
        <v>1.2849265228800002</v>
      </c>
      <c r="AU151" s="10">
        <f t="shared" si="115"/>
        <v>0</v>
      </c>
      <c r="AV151" s="10">
        <f t="shared" si="116"/>
        <v>0</v>
      </c>
      <c r="AW151" s="10">
        <f t="shared" si="117"/>
        <v>7.3040497228800003</v>
      </c>
      <c r="AX151" s="10">
        <f t="shared" si="118"/>
        <v>7.3040497228800003</v>
      </c>
      <c r="AY151" s="10">
        <v>6.4942080000000013</v>
      </c>
      <c r="AZ151" s="10">
        <f t="shared" si="119"/>
        <v>-0.809841722879999</v>
      </c>
      <c r="BA151" s="10">
        <v>6.49</v>
      </c>
      <c r="BB151" s="10">
        <v>6.49</v>
      </c>
      <c r="BC151" s="10">
        <f t="shared" si="120"/>
        <v>8.7612973056000012</v>
      </c>
      <c r="BD151" s="9"/>
      <c r="BE151" s="24">
        <f t="shared" si="121"/>
        <v>2.0533000000000001</v>
      </c>
      <c r="BF151" s="24">
        <f t="shared" si="122"/>
        <v>0.89180000000000004</v>
      </c>
      <c r="BG151" s="24">
        <f t="shared" si="123"/>
        <v>0</v>
      </c>
      <c r="BH151" s="24">
        <f t="shared" si="124"/>
        <v>0</v>
      </c>
      <c r="BI151" s="24">
        <f t="shared" si="125"/>
        <v>0</v>
      </c>
      <c r="BJ151" s="24">
        <f t="shared" si="126"/>
        <v>0</v>
      </c>
      <c r="BK151" s="24">
        <f t="shared" si="127"/>
        <v>0.76580000000000004</v>
      </c>
      <c r="BL151" s="24">
        <f t="shared" si="128"/>
        <v>1.83E-2</v>
      </c>
      <c r="BM151" s="24">
        <f t="shared" si="129"/>
        <v>2.1000000000000001E-2</v>
      </c>
      <c r="BN151" s="24">
        <f t="shared" si="130"/>
        <v>0.36919999999999997</v>
      </c>
      <c r="BO151" s="24">
        <f t="shared" si="131"/>
        <v>0.26690000000000003</v>
      </c>
      <c r="BP151" s="24">
        <f t="shared" si="132"/>
        <v>1.3763000000000001</v>
      </c>
      <c r="BQ151" s="24">
        <f t="shared" si="133"/>
        <v>7.7999999999999996E-3</v>
      </c>
      <c r="BR151" s="24">
        <f t="shared" si="134"/>
        <v>0.24890000000000001</v>
      </c>
      <c r="BS151" s="24">
        <f t="shared" si="135"/>
        <v>0</v>
      </c>
      <c r="BT151" s="24">
        <f t="shared" si="136"/>
        <v>0.49969999999999998</v>
      </c>
      <c r="BU151" s="24">
        <f t="shared" si="137"/>
        <v>1.2848999999999999</v>
      </c>
      <c r="BV151" s="24">
        <f t="shared" si="138"/>
        <v>0</v>
      </c>
      <c r="BW151" s="24">
        <f t="shared" si="139"/>
        <v>0</v>
      </c>
      <c r="BX151" s="24"/>
      <c r="BY151" s="24"/>
      <c r="BZ151" s="24"/>
      <c r="CA151" s="25">
        <f t="shared" si="140"/>
        <v>7.304199999999998</v>
      </c>
      <c r="CB151" s="25">
        <f t="shared" si="141"/>
        <v>7.304199999999998</v>
      </c>
      <c r="CC151" s="26">
        <f t="shared" si="142"/>
        <v>6.5189999999999975</v>
      </c>
      <c r="CD151" s="26">
        <f t="shared" si="143"/>
        <v>6.5189999999999975</v>
      </c>
      <c r="CE151" s="26">
        <f t="shared" si="144"/>
        <v>6.49</v>
      </c>
      <c r="CF151" s="26">
        <f t="shared" si="145"/>
        <v>6.49</v>
      </c>
      <c r="CG151" s="26">
        <f t="shared" si="146"/>
        <v>8.7609999999999992</v>
      </c>
      <c r="CH151" s="13"/>
      <c r="CI151" s="13"/>
    </row>
    <row r="152" spans="2:87" x14ac:dyDescent="0.2">
      <c r="B152" s="11">
        <f t="shared" si="147"/>
        <v>148</v>
      </c>
      <c r="C152" s="3" t="s">
        <v>157</v>
      </c>
      <c r="D152" s="3" t="s">
        <v>119</v>
      </c>
      <c r="E152" s="10">
        <v>1.6122854255621977</v>
      </c>
      <c r="F152" s="10">
        <v>0</v>
      </c>
      <c r="G152" s="10"/>
      <c r="H152" s="10">
        <v>0</v>
      </c>
      <c r="I152" s="10">
        <v>0</v>
      </c>
      <c r="J152" s="10">
        <v>0</v>
      </c>
      <c r="K152" s="10">
        <v>0.54144550241958445</v>
      </c>
      <c r="L152" s="10">
        <v>1.34E-2</v>
      </c>
      <c r="M152" s="10">
        <v>1.54E-2</v>
      </c>
      <c r="N152" s="10">
        <v>0.29670000000000002</v>
      </c>
      <c r="O152" s="10">
        <v>9.4169072018218045E-2</v>
      </c>
      <c r="P152" s="10">
        <v>1.0138</v>
      </c>
      <c r="Q152" s="10">
        <v>3.8999999999999998E-3</v>
      </c>
      <c r="R152" s="10">
        <v>0.21959999999999999</v>
      </c>
      <c r="S152" s="10">
        <v>0</v>
      </c>
      <c r="T152" s="10">
        <v>0.19939999999999999</v>
      </c>
      <c r="U152" s="10"/>
      <c r="V152" s="10">
        <v>0</v>
      </c>
      <c r="W152" s="10"/>
      <c r="X152" s="10">
        <v>4.0100999999999996</v>
      </c>
      <c r="Y152" s="10">
        <v>5.3895743999999999</v>
      </c>
      <c r="Z152" s="10">
        <v>5.39</v>
      </c>
      <c r="AA152" s="10">
        <v>5.39</v>
      </c>
      <c r="AB152" s="10">
        <f t="shared" si="100"/>
        <v>5.3895743999999999</v>
      </c>
      <c r="AC152" s="10"/>
      <c r="AD152" s="10">
        <f t="shared" si="101"/>
        <v>2.1669116119555936</v>
      </c>
      <c r="AE152" s="10">
        <f t="shared" si="102"/>
        <v>0</v>
      </c>
      <c r="AF152" s="10"/>
      <c r="AG152" s="10">
        <v>0</v>
      </c>
      <c r="AH152" s="10">
        <f t="shared" si="103"/>
        <v>0</v>
      </c>
      <c r="AI152" s="10">
        <f t="shared" si="104"/>
        <v>0</v>
      </c>
      <c r="AJ152" s="10">
        <f t="shared" si="105"/>
        <v>0.72770275525192163</v>
      </c>
      <c r="AK152" s="10">
        <f t="shared" si="106"/>
        <v>1.8009600000000001E-2</v>
      </c>
      <c r="AL152" s="10">
        <f t="shared" si="107"/>
        <v>2.0697600000000003E-2</v>
      </c>
      <c r="AM152" s="10">
        <f t="shared" si="108"/>
        <v>0.42724800000000002</v>
      </c>
      <c r="AN152" s="10">
        <f t="shared" si="109"/>
        <v>0.12656323279248505</v>
      </c>
      <c r="AO152" s="10">
        <f t="shared" si="110"/>
        <v>1.3625472000000003</v>
      </c>
      <c r="AP152" s="10">
        <f t="shared" si="111"/>
        <v>5.2415999999999999E-3</v>
      </c>
      <c r="AQ152" s="10">
        <f t="shared" si="112"/>
        <v>0.29514239999999997</v>
      </c>
      <c r="AR152" s="10">
        <v>0</v>
      </c>
      <c r="AS152" s="10">
        <f t="shared" si="113"/>
        <v>0.2679936</v>
      </c>
      <c r="AT152" s="10">
        <f t="shared" si="114"/>
        <v>0.68911874303999998</v>
      </c>
      <c r="AU152" s="10">
        <f t="shared" si="115"/>
        <v>0</v>
      </c>
      <c r="AV152" s="10">
        <f t="shared" si="116"/>
        <v>0</v>
      </c>
      <c r="AW152" s="10">
        <f t="shared" si="117"/>
        <v>5.8391827430400003</v>
      </c>
      <c r="AX152" s="10">
        <f t="shared" si="118"/>
        <v>5.8391827430400003</v>
      </c>
      <c r="AY152" s="10">
        <v>5.3895743999999999</v>
      </c>
      <c r="AZ152" s="10">
        <f t="shared" si="119"/>
        <v>-0.44960834304000041</v>
      </c>
      <c r="BA152" s="10">
        <v>5.39</v>
      </c>
      <c r="BB152" s="10">
        <v>5.39</v>
      </c>
      <c r="BC152" s="10">
        <f t="shared" si="120"/>
        <v>7.2818694144</v>
      </c>
      <c r="BD152" s="9"/>
      <c r="BE152" s="24">
        <f t="shared" si="121"/>
        <v>2.1669</v>
      </c>
      <c r="BF152" s="24">
        <f t="shared" si="122"/>
        <v>0</v>
      </c>
      <c r="BG152" s="24">
        <f t="shared" si="123"/>
        <v>0</v>
      </c>
      <c r="BH152" s="24">
        <f t="shared" si="124"/>
        <v>0</v>
      </c>
      <c r="BI152" s="24">
        <f t="shared" si="125"/>
        <v>0</v>
      </c>
      <c r="BJ152" s="24">
        <f t="shared" si="126"/>
        <v>0</v>
      </c>
      <c r="BK152" s="24">
        <f t="shared" si="127"/>
        <v>0.72770000000000001</v>
      </c>
      <c r="BL152" s="24">
        <f t="shared" si="128"/>
        <v>1.7999999999999999E-2</v>
      </c>
      <c r="BM152" s="24">
        <f t="shared" si="129"/>
        <v>2.07E-2</v>
      </c>
      <c r="BN152" s="24">
        <f t="shared" si="130"/>
        <v>0.42720000000000002</v>
      </c>
      <c r="BO152" s="24">
        <f t="shared" si="131"/>
        <v>0.12659999999999999</v>
      </c>
      <c r="BP152" s="24">
        <f t="shared" si="132"/>
        <v>1.3625</v>
      </c>
      <c r="BQ152" s="24">
        <f t="shared" si="133"/>
        <v>5.1999999999999998E-3</v>
      </c>
      <c r="BR152" s="24">
        <f t="shared" si="134"/>
        <v>0.29509999999999997</v>
      </c>
      <c r="BS152" s="24">
        <f t="shared" si="135"/>
        <v>0</v>
      </c>
      <c r="BT152" s="24">
        <f t="shared" si="136"/>
        <v>0.26800000000000002</v>
      </c>
      <c r="BU152" s="24">
        <f t="shared" si="137"/>
        <v>0.68910000000000005</v>
      </c>
      <c r="BV152" s="24">
        <f t="shared" si="138"/>
        <v>0</v>
      </c>
      <c r="BW152" s="24">
        <f t="shared" si="139"/>
        <v>0</v>
      </c>
      <c r="BX152" s="24"/>
      <c r="BY152" s="24"/>
      <c r="BZ152" s="24"/>
      <c r="CA152" s="25">
        <f t="shared" si="140"/>
        <v>5.8389999999999995</v>
      </c>
      <c r="CB152" s="25">
        <f t="shared" si="141"/>
        <v>5.8389999999999995</v>
      </c>
      <c r="CC152" s="26">
        <f t="shared" si="142"/>
        <v>5.4178999999999995</v>
      </c>
      <c r="CD152" s="26">
        <f t="shared" si="143"/>
        <v>5.4178999999999995</v>
      </c>
      <c r="CE152" s="26">
        <f t="shared" si="144"/>
        <v>5.39</v>
      </c>
      <c r="CF152" s="26">
        <f t="shared" si="145"/>
        <v>5.39</v>
      </c>
      <c r="CG152" s="26">
        <f t="shared" si="146"/>
        <v>7.282</v>
      </c>
      <c r="CH152" s="13"/>
      <c r="CI152" s="13"/>
    </row>
    <row r="153" spans="2:87" x14ac:dyDescent="0.2">
      <c r="B153" s="11">
        <f t="shared" si="147"/>
        <v>149</v>
      </c>
      <c r="C153" s="3" t="s">
        <v>158</v>
      </c>
      <c r="D153" s="3" t="s">
        <v>159</v>
      </c>
      <c r="E153" s="10">
        <v>2.9187358512523476</v>
      </c>
      <c r="F153" s="10">
        <v>0.56025089793435423</v>
      </c>
      <c r="G153" s="10"/>
      <c r="H153" s="10">
        <v>0</v>
      </c>
      <c r="I153" s="10">
        <v>0</v>
      </c>
      <c r="J153" s="10">
        <v>0</v>
      </c>
      <c r="K153" s="10">
        <v>0.71234730355206433</v>
      </c>
      <c r="L153" s="10">
        <v>2.4299999999999999E-2</v>
      </c>
      <c r="M153" s="10">
        <v>2.7900000000000001E-2</v>
      </c>
      <c r="N153" s="10">
        <v>0.1023</v>
      </c>
      <c r="O153" s="10">
        <v>0.2152659472612341</v>
      </c>
      <c r="P153" s="10">
        <v>4.5199999999999997E-2</v>
      </c>
      <c r="Q153" s="10">
        <v>0</v>
      </c>
      <c r="R153" s="10">
        <v>0.36149999999999999</v>
      </c>
      <c r="S153" s="10">
        <v>0</v>
      </c>
      <c r="T153" s="10">
        <v>0.1305</v>
      </c>
      <c r="U153" s="10"/>
      <c r="V153" s="10">
        <v>0</v>
      </c>
      <c r="W153" s="10"/>
      <c r="X153" s="10">
        <v>5.0983000000000009</v>
      </c>
      <c r="Y153" s="10">
        <v>6.8521152000000018</v>
      </c>
      <c r="Z153" s="10">
        <v>6.85</v>
      </c>
      <c r="AA153" s="10">
        <v>6.85</v>
      </c>
      <c r="AB153" s="10">
        <f t="shared" si="100"/>
        <v>6.8521152000000018</v>
      </c>
      <c r="AC153" s="10"/>
      <c r="AD153" s="10">
        <f t="shared" si="101"/>
        <v>3.9227809840831558</v>
      </c>
      <c r="AE153" s="10">
        <f t="shared" si="102"/>
        <v>0.75297720682377212</v>
      </c>
      <c r="AF153" s="10"/>
      <c r="AG153" s="10">
        <v>0</v>
      </c>
      <c r="AH153" s="10">
        <f t="shared" si="103"/>
        <v>0</v>
      </c>
      <c r="AI153" s="10">
        <f t="shared" si="104"/>
        <v>0</v>
      </c>
      <c r="AJ153" s="10">
        <f t="shared" si="105"/>
        <v>0.95739477597397449</v>
      </c>
      <c r="AK153" s="10">
        <f t="shared" si="106"/>
        <v>3.2659199999999999E-2</v>
      </c>
      <c r="AL153" s="10">
        <f t="shared" si="107"/>
        <v>3.7497600000000006E-2</v>
      </c>
      <c r="AM153" s="10">
        <f t="shared" si="108"/>
        <v>0.147312</v>
      </c>
      <c r="AN153" s="10">
        <f t="shared" si="109"/>
        <v>0.28931743311909869</v>
      </c>
      <c r="AO153" s="10">
        <f t="shared" si="110"/>
        <v>6.0748799999999999E-2</v>
      </c>
      <c r="AP153" s="10">
        <f t="shared" si="111"/>
        <v>0</v>
      </c>
      <c r="AQ153" s="10">
        <f t="shared" si="112"/>
        <v>0.48585600000000001</v>
      </c>
      <c r="AR153" s="10">
        <v>0</v>
      </c>
      <c r="AS153" s="10">
        <f t="shared" si="113"/>
        <v>0.17539200000000002</v>
      </c>
      <c r="AT153" s="10">
        <f t="shared" si="114"/>
        <v>0.45100298880000006</v>
      </c>
      <c r="AU153" s="10">
        <f t="shared" si="115"/>
        <v>0</v>
      </c>
      <c r="AV153" s="10">
        <f t="shared" si="116"/>
        <v>0</v>
      </c>
      <c r="AW153" s="10">
        <f t="shared" si="117"/>
        <v>7.1375469888000014</v>
      </c>
      <c r="AX153" s="10">
        <f t="shared" si="118"/>
        <v>7.1375469888000014</v>
      </c>
      <c r="AY153" s="10">
        <v>6.8521152000000018</v>
      </c>
      <c r="AZ153" s="10">
        <f t="shared" si="119"/>
        <v>-0.28543178879999953</v>
      </c>
      <c r="BA153" s="10">
        <v>6.85</v>
      </c>
      <c r="BB153" s="10">
        <v>6.85</v>
      </c>
      <c r="BC153" s="10">
        <f t="shared" si="120"/>
        <v>9.2224419840000031</v>
      </c>
      <c r="BD153" s="9"/>
      <c r="BE153" s="24">
        <f t="shared" si="121"/>
        <v>3.9228000000000001</v>
      </c>
      <c r="BF153" s="24">
        <f t="shared" si="122"/>
        <v>0.753</v>
      </c>
      <c r="BG153" s="24">
        <f t="shared" si="123"/>
        <v>0</v>
      </c>
      <c r="BH153" s="24">
        <f t="shared" si="124"/>
        <v>0</v>
      </c>
      <c r="BI153" s="24">
        <f t="shared" si="125"/>
        <v>0</v>
      </c>
      <c r="BJ153" s="24">
        <f t="shared" si="126"/>
        <v>0</v>
      </c>
      <c r="BK153" s="24">
        <f t="shared" si="127"/>
        <v>0.95740000000000003</v>
      </c>
      <c r="BL153" s="24">
        <f t="shared" si="128"/>
        <v>3.27E-2</v>
      </c>
      <c r="BM153" s="24">
        <f t="shared" si="129"/>
        <v>3.7499999999999999E-2</v>
      </c>
      <c r="BN153" s="24">
        <f t="shared" si="130"/>
        <v>0.14729999999999999</v>
      </c>
      <c r="BO153" s="24">
        <f t="shared" si="131"/>
        <v>0.2893</v>
      </c>
      <c r="BP153" s="24">
        <f t="shared" si="132"/>
        <v>6.0699999999999997E-2</v>
      </c>
      <c r="BQ153" s="24">
        <f t="shared" si="133"/>
        <v>0</v>
      </c>
      <c r="BR153" s="24">
        <f t="shared" si="134"/>
        <v>0.4859</v>
      </c>
      <c r="BS153" s="24">
        <f t="shared" si="135"/>
        <v>0</v>
      </c>
      <c r="BT153" s="24">
        <f t="shared" si="136"/>
        <v>0.1754</v>
      </c>
      <c r="BU153" s="24">
        <f t="shared" si="137"/>
        <v>0.45100000000000001</v>
      </c>
      <c r="BV153" s="24">
        <f t="shared" si="138"/>
        <v>0</v>
      </c>
      <c r="BW153" s="24">
        <f t="shared" si="139"/>
        <v>0</v>
      </c>
      <c r="BX153" s="24"/>
      <c r="BY153" s="24"/>
      <c r="BZ153" s="24"/>
      <c r="CA153" s="25">
        <f t="shared" si="140"/>
        <v>7.1375999999999991</v>
      </c>
      <c r="CB153" s="25">
        <f t="shared" si="141"/>
        <v>7.1375999999999991</v>
      </c>
      <c r="CC153" s="26">
        <f t="shared" si="142"/>
        <v>6.8619999999999992</v>
      </c>
      <c r="CD153" s="26">
        <f t="shared" si="143"/>
        <v>6.8619999999999992</v>
      </c>
      <c r="CE153" s="26">
        <f t="shared" si="144"/>
        <v>6.85</v>
      </c>
      <c r="CF153" s="26">
        <f t="shared" si="145"/>
        <v>6.85</v>
      </c>
      <c r="CG153" s="26">
        <f t="shared" si="146"/>
        <v>9.2219999999999995</v>
      </c>
      <c r="CH153" s="13"/>
      <c r="CI153" s="13"/>
    </row>
    <row r="154" spans="2:87" x14ac:dyDescent="0.2">
      <c r="B154" s="11">
        <f t="shared" si="147"/>
        <v>150</v>
      </c>
      <c r="C154" s="3" t="s">
        <v>158</v>
      </c>
      <c r="D154" s="3" t="s">
        <v>42</v>
      </c>
      <c r="E154" s="10">
        <v>2.0562453625440624</v>
      </c>
      <c r="F154" s="10">
        <v>0.47119619830951753</v>
      </c>
      <c r="G154" s="10"/>
      <c r="H154" s="10">
        <v>0</v>
      </c>
      <c r="I154" s="10">
        <v>0</v>
      </c>
      <c r="J154" s="10">
        <v>0</v>
      </c>
      <c r="K154" s="10">
        <v>0.55859239282871553</v>
      </c>
      <c r="L154" s="10">
        <v>4.0000000000000002E-4</v>
      </c>
      <c r="M154" s="10">
        <v>4.0000000000000002E-4</v>
      </c>
      <c r="N154" s="10">
        <v>0.13239999999999999</v>
      </c>
      <c r="O154" s="10">
        <v>0.29486604631770458</v>
      </c>
      <c r="P154" s="10">
        <v>1.2284999999999999</v>
      </c>
      <c r="Q154" s="10">
        <v>2.6100000000000002E-2</v>
      </c>
      <c r="R154" s="10">
        <v>0.23150000000000001</v>
      </c>
      <c r="S154" s="10">
        <v>0</v>
      </c>
      <c r="T154" s="10">
        <v>8.1500000000000003E-2</v>
      </c>
      <c r="U154" s="10"/>
      <c r="V154" s="10">
        <v>0</v>
      </c>
      <c r="W154" s="10"/>
      <c r="X154" s="10">
        <v>5.0816999999999988</v>
      </c>
      <c r="Y154" s="10">
        <v>6.8298047999999989</v>
      </c>
      <c r="Z154" s="10">
        <v>6.83</v>
      </c>
      <c r="AA154" s="10">
        <v>6.83</v>
      </c>
      <c r="AB154" s="10">
        <f t="shared" si="100"/>
        <v>6.8298047999999989</v>
      </c>
      <c r="AC154" s="10"/>
      <c r="AD154" s="10">
        <f t="shared" si="101"/>
        <v>2.7635937672592199</v>
      </c>
      <c r="AE154" s="10">
        <f t="shared" si="102"/>
        <v>0.6332876905279915</v>
      </c>
      <c r="AF154" s="10"/>
      <c r="AG154" s="10">
        <v>0</v>
      </c>
      <c r="AH154" s="10">
        <f t="shared" si="103"/>
        <v>0</v>
      </c>
      <c r="AI154" s="10">
        <f t="shared" si="104"/>
        <v>0</v>
      </c>
      <c r="AJ154" s="10">
        <f t="shared" si="105"/>
        <v>0.75074817596179377</v>
      </c>
      <c r="AK154" s="10">
        <f t="shared" si="106"/>
        <v>5.3760000000000006E-4</v>
      </c>
      <c r="AL154" s="10">
        <f t="shared" si="107"/>
        <v>5.3760000000000006E-4</v>
      </c>
      <c r="AM154" s="10">
        <f t="shared" si="108"/>
        <v>0.19065599999999999</v>
      </c>
      <c r="AN154" s="10">
        <f t="shared" si="109"/>
        <v>0.39629996625099501</v>
      </c>
      <c r="AO154" s="10">
        <f t="shared" si="110"/>
        <v>1.6511039999999999</v>
      </c>
      <c r="AP154" s="10">
        <f t="shared" si="111"/>
        <v>3.5078400000000003E-2</v>
      </c>
      <c r="AQ154" s="10">
        <f t="shared" si="112"/>
        <v>0.31113600000000002</v>
      </c>
      <c r="AR154" s="10">
        <v>0</v>
      </c>
      <c r="AS154" s="10">
        <f t="shared" si="113"/>
        <v>0.10953600000000001</v>
      </c>
      <c r="AT154" s="10">
        <f t="shared" si="114"/>
        <v>0.28166087040000004</v>
      </c>
      <c r="AU154" s="10">
        <f t="shared" si="115"/>
        <v>0</v>
      </c>
      <c r="AV154" s="10">
        <f t="shared" si="116"/>
        <v>0</v>
      </c>
      <c r="AW154" s="10">
        <f t="shared" si="117"/>
        <v>7.0146400704000005</v>
      </c>
      <c r="AX154" s="10">
        <f t="shared" si="118"/>
        <v>7.0146400704000005</v>
      </c>
      <c r="AY154" s="10">
        <v>6.8298047999999989</v>
      </c>
      <c r="AZ154" s="10">
        <f t="shared" si="119"/>
        <v>-0.18483527040000158</v>
      </c>
      <c r="BA154" s="10">
        <v>6.83</v>
      </c>
      <c r="BB154" s="10">
        <v>6.83</v>
      </c>
      <c r="BC154" s="10">
        <f t="shared" si="120"/>
        <v>9.1963404288000028</v>
      </c>
      <c r="BD154" s="9"/>
      <c r="BE154" s="24">
        <f t="shared" si="121"/>
        <v>2.7635999999999998</v>
      </c>
      <c r="BF154" s="24">
        <f t="shared" si="122"/>
        <v>0.63329999999999997</v>
      </c>
      <c r="BG154" s="24">
        <f t="shared" si="123"/>
        <v>0</v>
      </c>
      <c r="BH154" s="24">
        <f t="shared" si="124"/>
        <v>0</v>
      </c>
      <c r="BI154" s="24">
        <f t="shared" si="125"/>
        <v>0</v>
      </c>
      <c r="BJ154" s="24">
        <f t="shared" si="126"/>
        <v>0</v>
      </c>
      <c r="BK154" s="24">
        <f t="shared" si="127"/>
        <v>0.75070000000000003</v>
      </c>
      <c r="BL154" s="24">
        <f t="shared" si="128"/>
        <v>5.0000000000000001E-4</v>
      </c>
      <c r="BM154" s="24">
        <f t="shared" si="129"/>
        <v>5.0000000000000001E-4</v>
      </c>
      <c r="BN154" s="24">
        <f t="shared" si="130"/>
        <v>0.19070000000000001</v>
      </c>
      <c r="BO154" s="24">
        <f t="shared" si="131"/>
        <v>0.39629999999999999</v>
      </c>
      <c r="BP154" s="24">
        <f t="shared" si="132"/>
        <v>1.6511</v>
      </c>
      <c r="BQ154" s="24">
        <f t="shared" si="133"/>
        <v>3.5099999999999999E-2</v>
      </c>
      <c r="BR154" s="24">
        <f t="shared" si="134"/>
        <v>0.31109999999999999</v>
      </c>
      <c r="BS154" s="24">
        <f t="shared" si="135"/>
        <v>0</v>
      </c>
      <c r="BT154" s="24">
        <f t="shared" si="136"/>
        <v>0.1095</v>
      </c>
      <c r="BU154" s="24">
        <f t="shared" si="137"/>
        <v>0.28170000000000001</v>
      </c>
      <c r="BV154" s="24">
        <f t="shared" si="138"/>
        <v>0</v>
      </c>
      <c r="BW154" s="24">
        <f t="shared" si="139"/>
        <v>0</v>
      </c>
      <c r="BX154" s="24"/>
      <c r="BY154" s="24"/>
      <c r="BZ154" s="24"/>
      <c r="CA154" s="25">
        <f t="shared" si="140"/>
        <v>7.0145999999999988</v>
      </c>
      <c r="CB154" s="25">
        <f t="shared" si="141"/>
        <v>7.0145999999999988</v>
      </c>
      <c r="CC154" s="26">
        <f t="shared" si="142"/>
        <v>6.8423999999999987</v>
      </c>
      <c r="CD154" s="26">
        <f t="shared" si="143"/>
        <v>6.8423999999999987</v>
      </c>
      <c r="CE154" s="26">
        <f t="shared" si="144"/>
        <v>6.83</v>
      </c>
      <c r="CF154" s="26">
        <f t="shared" si="145"/>
        <v>6.83</v>
      </c>
      <c r="CG154" s="26">
        <f t="shared" si="146"/>
        <v>9.1959999999999997</v>
      </c>
      <c r="CH154" s="13"/>
      <c r="CI154" s="13"/>
    </row>
    <row r="155" spans="2:87" x14ac:dyDescent="0.2">
      <c r="B155" s="11">
        <f t="shared" si="147"/>
        <v>151</v>
      </c>
      <c r="C155" s="3" t="s">
        <v>158</v>
      </c>
      <c r="D155" s="3" t="s">
        <v>160</v>
      </c>
      <c r="E155" s="10">
        <v>2.1973312180005391</v>
      </c>
      <c r="F155" s="10">
        <v>0.51617877930476963</v>
      </c>
      <c r="G155" s="10"/>
      <c r="H155" s="10">
        <v>0</v>
      </c>
      <c r="I155" s="10">
        <v>0</v>
      </c>
      <c r="J155" s="10">
        <v>0</v>
      </c>
      <c r="K155" s="10">
        <v>0.77420495823228253</v>
      </c>
      <c r="L155" s="10">
        <v>4.0000000000000002E-4</v>
      </c>
      <c r="M155" s="10">
        <v>5.0000000000000001E-4</v>
      </c>
      <c r="N155" s="10">
        <v>0.1249</v>
      </c>
      <c r="O155" s="10">
        <v>0.26548504446240906</v>
      </c>
      <c r="P155" s="10">
        <v>0.85050000000000003</v>
      </c>
      <c r="Q155" s="10">
        <v>5.4300000000000001E-2</v>
      </c>
      <c r="R155" s="10">
        <v>0.25080000000000002</v>
      </c>
      <c r="S155" s="10">
        <v>0</v>
      </c>
      <c r="T155" s="10">
        <v>5.1700000000000003E-2</v>
      </c>
      <c r="U155" s="10"/>
      <c r="V155" s="10">
        <v>0</v>
      </c>
      <c r="W155" s="10"/>
      <c r="X155" s="10">
        <v>5.0863000000000005</v>
      </c>
      <c r="Y155" s="10">
        <v>6.8359872000000008</v>
      </c>
      <c r="Z155" s="10">
        <v>6.84</v>
      </c>
      <c r="AA155" s="10">
        <v>6.84</v>
      </c>
      <c r="AB155" s="10">
        <f t="shared" si="100"/>
        <v>6.8359872000000008</v>
      </c>
      <c r="AC155" s="10"/>
      <c r="AD155" s="10">
        <f t="shared" si="101"/>
        <v>2.9532131569927249</v>
      </c>
      <c r="AE155" s="10">
        <f t="shared" si="102"/>
        <v>0.69374427938561045</v>
      </c>
      <c r="AF155" s="10"/>
      <c r="AG155" s="10">
        <v>0</v>
      </c>
      <c r="AH155" s="10">
        <f t="shared" si="103"/>
        <v>0</v>
      </c>
      <c r="AI155" s="10">
        <f t="shared" si="104"/>
        <v>0</v>
      </c>
      <c r="AJ155" s="10">
        <f t="shared" si="105"/>
        <v>1.0405314638641878</v>
      </c>
      <c r="AK155" s="10">
        <f t="shared" si="106"/>
        <v>5.3760000000000006E-4</v>
      </c>
      <c r="AL155" s="10">
        <f t="shared" si="107"/>
        <v>6.7200000000000007E-4</v>
      </c>
      <c r="AM155" s="10">
        <f t="shared" si="108"/>
        <v>0.17985599999999999</v>
      </c>
      <c r="AN155" s="10">
        <f t="shared" si="109"/>
        <v>0.35681189975747779</v>
      </c>
      <c r="AO155" s="10">
        <f t="shared" si="110"/>
        <v>1.1430720000000001</v>
      </c>
      <c r="AP155" s="10">
        <f t="shared" si="111"/>
        <v>7.2979200000000008E-2</v>
      </c>
      <c r="AQ155" s="10">
        <f t="shared" si="112"/>
        <v>0.33707520000000002</v>
      </c>
      <c r="AR155" s="10">
        <v>0</v>
      </c>
      <c r="AS155" s="10">
        <f t="shared" si="113"/>
        <v>6.9484800000000013E-2</v>
      </c>
      <c r="AT155" s="10">
        <f t="shared" si="114"/>
        <v>0.17867321472000006</v>
      </c>
      <c r="AU155" s="10">
        <f t="shared" si="115"/>
        <v>0</v>
      </c>
      <c r="AV155" s="10">
        <f t="shared" si="116"/>
        <v>0</v>
      </c>
      <c r="AW155" s="10">
        <f t="shared" si="117"/>
        <v>6.9571660147200012</v>
      </c>
      <c r="AX155" s="10">
        <f t="shared" si="118"/>
        <v>6.9571660147200012</v>
      </c>
      <c r="AY155" s="10">
        <v>6.8359872000000008</v>
      </c>
      <c r="AZ155" s="10">
        <f t="shared" si="119"/>
        <v>-0.12117881472000036</v>
      </c>
      <c r="BA155" s="10">
        <v>6.84</v>
      </c>
      <c r="BB155" s="10">
        <v>6.84</v>
      </c>
      <c r="BC155" s="10">
        <f t="shared" si="120"/>
        <v>9.2036818944000025</v>
      </c>
      <c r="BD155" s="9"/>
      <c r="BE155" s="24">
        <f t="shared" si="121"/>
        <v>2.9531999999999998</v>
      </c>
      <c r="BF155" s="24">
        <f t="shared" si="122"/>
        <v>0.69369999999999998</v>
      </c>
      <c r="BG155" s="24">
        <f t="shared" si="123"/>
        <v>0</v>
      </c>
      <c r="BH155" s="24">
        <f t="shared" si="124"/>
        <v>0</v>
      </c>
      <c r="BI155" s="24">
        <f t="shared" si="125"/>
        <v>0</v>
      </c>
      <c r="BJ155" s="24">
        <f t="shared" si="126"/>
        <v>0</v>
      </c>
      <c r="BK155" s="24">
        <f t="shared" si="127"/>
        <v>1.0405</v>
      </c>
      <c r="BL155" s="24">
        <f t="shared" si="128"/>
        <v>5.0000000000000001E-4</v>
      </c>
      <c r="BM155" s="24">
        <f t="shared" si="129"/>
        <v>6.9999999999999999E-4</v>
      </c>
      <c r="BN155" s="24">
        <f t="shared" si="130"/>
        <v>0.1799</v>
      </c>
      <c r="BO155" s="24">
        <f t="shared" si="131"/>
        <v>0.35680000000000001</v>
      </c>
      <c r="BP155" s="24">
        <f t="shared" si="132"/>
        <v>1.1431</v>
      </c>
      <c r="BQ155" s="24">
        <f t="shared" si="133"/>
        <v>7.2999999999999995E-2</v>
      </c>
      <c r="BR155" s="24">
        <f t="shared" si="134"/>
        <v>0.33710000000000001</v>
      </c>
      <c r="BS155" s="24">
        <f t="shared" si="135"/>
        <v>0</v>
      </c>
      <c r="BT155" s="24">
        <f t="shared" si="136"/>
        <v>6.9500000000000006E-2</v>
      </c>
      <c r="BU155" s="24">
        <f t="shared" si="137"/>
        <v>0.1787</v>
      </c>
      <c r="BV155" s="24">
        <f t="shared" si="138"/>
        <v>0</v>
      </c>
      <c r="BW155" s="24">
        <f t="shared" si="139"/>
        <v>0</v>
      </c>
      <c r="BX155" s="24"/>
      <c r="BY155" s="24"/>
      <c r="BZ155" s="24"/>
      <c r="CA155" s="25">
        <f t="shared" si="140"/>
        <v>6.9572000000000003</v>
      </c>
      <c r="CB155" s="25">
        <f t="shared" si="141"/>
        <v>6.9572000000000003</v>
      </c>
      <c r="CC155" s="26">
        <f t="shared" si="142"/>
        <v>6.8479999999999999</v>
      </c>
      <c r="CD155" s="26">
        <f t="shared" si="143"/>
        <v>6.8479999999999999</v>
      </c>
      <c r="CE155" s="26">
        <f t="shared" si="144"/>
        <v>6.84</v>
      </c>
      <c r="CF155" s="26">
        <f t="shared" si="145"/>
        <v>6.84</v>
      </c>
      <c r="CG155" s="26">
        <f t="shared" si="146"/>
        <v>9.2040000000000006</v>
      </c>
      <c r="CH155" s="13"/>
      <c r="CI155" s="13"/>
    </row>
    <row r="156" spans="2:87" x14ac:dyDescent="0.2">
      <c r="B156" s="11">
        <f t="shared" si="147"/>
        <v>152</v>
      </c>
      <c r="C156" s="3" t="s">
        <v>158</v>
      </c>
      <c r="D156" s="3" t="s">
        <v>161</v>
      </c>
      <c r="E156" s="10">
        <v>2.224367746953591</v>
      </c>
      <c r="F156" s="10">
        <v>0.70496788955146483</v>
      </c>
      <c r="G156" s="10"/>
      <c r="H156" s="10">
        <v>0</v>
      </c>
      <c r="I156" s="10">
        <v>0</v>
      </c>
      <c r="J156" s="10">
        <v>0</v>
      </c>
      <c r="K156" s="10">
        <v>0.3734515426497278</v>
      </c>
      <c r="L156" s="10">
        <v>2.9999999999999997E-4</v>
      </c>
      <c r="M156" s="10">
        <v>2.9999999999999997E-4</v>
      </c>
      <c r="N156" s="10">
        <v>0.57830000000000004</v>
      </c>
      <c r="O156" s="10">
        <v>0.40481282084521647</v>
      </c>
      <c r="P156" s="10">
        <v>0.1201</v>
      </c>
      <c r="Q156" s="10">
        <v>0</v>
      </c>
      <c r="R156" s="10">
        <v>0.26690000000000003</v>
      </c>
      <c r="S156" s="10">
        <v>0</v>
      </c>
      <c r="T156" s="10">
        <v>0.4113</v>
      </c>
      <c r="U156" s="10"/>
      <c r="V156" s="10">
        <v>0</v>
      </c>
      <c r="W156" s="10"/>
      <c r="X156" s="10">
        <v>5.0848000000000004</v>
      </c>
      <c r="Y156" s="10">
        <v>6.8339712000000015</v>
      </c>
      <c r="Z156" s="10">
        <v>6.83</v>
      </c>
      <c r="AA156" s="10">
        <v>6.83</v>
      </c>
      <c r="AB156" s="10">
        <f t="shared" si="100"/>
        <v>6.8339712000000015</v>
      </c>
      <c r="AC156" s="10"/>
      <c r="AD156" s="10">
        <f t="shared" si="101"/>
        <v>2.9895502519056265</v>
      </c>
      <c r="AE156" s="10">
        <f t="shared" si="102"/>
        <v>0.94747684355716877</v>
      </c>
      <c r="AF156" s="10"/>
      <c r="AG156" s="10">
        <v>0</v>
      </c>
      <c r="AH156" s="10">
        <f t="shared" si="103"/>
        <v>0</v>
      </c>
      <c r="AI156" s="10">
        <f t="shared" si="104"/>
        <v>0</v>
      </c>
      <c r="AJ156" s="10">
        <f t="shared" si="105"/>
        <v>0.50191887332123419</v>
      </c>
      <c r="AK156" s="10">
        <f t="shared" si="106"/>
        <v>4.0319999999999999E-4</v>
      </c>
      <c r="AL156" s="10">
        <f t="shared" si="107"/>
        <v>4.0319999999999999E-4</v>
      </c>
      <c r="AM156" s="10">
        <f t="shared" si="108"/>
        <v>0.83275200000000005</v>
      </c>
      <c r="AN156" s="10">
        <f t="shared" si="109"/>
        <v>0.54406843121597104</v>
      </c>
      <c r="AO156" s="10">
        <f t="shared" si="110"/>
        <v>0.16141440000000001</v>
      </c>
      <c r="AP156" s="10">
        <f t="shared" si="111"/>
        <v>0</v>
      </c>
      <c r="AQ156" s="10">
        <f t="shared" si="112"/>
        <v>0.35871360000000008</v>
      </c>
      <c r="AR156" s="10">
        <v>0</v>
      </c>
      <c r="AS156" s="10">
        <f t="shared" si="113"/>
        <v>0.55278720000000003</v>
      </c>
      <c r="AT156" s="10">
        <f t="shared" si="114"/>
        <v>1.4214370060800001</v>
      </c>
      <c r="AU156" s="10">
        <f t="shared" si="115"/>
        <v>0</v>
      </c>
      <c r="AV156" s="10">
        <f t="shared" si="116"/>
        <v>0</v>
      </c>
      <c r="AW156" s="10">
        <f t="shared" si="117"/>
        <v>7.7581378060799997</v>
      </c>
      <c r="AX156" s="10">
        <f t="shared" si="118"/>
        <v>7.7581378060800006</v>
      </c>
      <c r="AY156" s="10">
        <v>6.8339712000000015</v>
      </c>
      <c r="AZ156" s="10">
        <f t="shared" si="119"/>
        <v>-0.92416660607999823</v>
      </c>
      <c r="BA156" s="10">
        <v>6.83</v>
      </c>
      <c r="BB156" s="10">
        <v>6.83</v>
      </c>
      <c r="BC156" s="10">
        <f t="shared" si="120"/>
        <v>9.2594718720000007</v>
      </c>
      <c r="BD156" s="9"/>
      <c r="BE156" s="24">
        <f t="shared" si="121"/>
        <v>2.9895999999999998</v>
      </c>
      <c r="BF156" s="24">
        <f t="shared" si="122"/>
        <v>0.94750000000000001</v>
      </c>
      <c r="BG156" s="24">
        <f t="shared" si="123"/>
        <v>0</v>
      </c>
      <c r="BH156" s="24">
        <f t="shared" si="124"/>
        <v>0</v>
      </c>
      <c r="BI156" s="24">
        <f t="shared" si="125"/>
        <v>0</v>
      </c>
      <c r="BJ156" s="24">
        <f t="shared" si="126"/>
        <v>0</v>
      </c>
      <c r="BK156" s="24">
        <f t="shared" si="127"/>
        <v>0.50190000000000001</v>
      </c>
      <c r="BL156" s="24">
        <f t="shared" si="128"/>
        <v>4.0000000000000002E-4</v>
      </c>
      <c r="BM156" s="24">
        <f t="shared" si="129"/>
        <v>4.0000000000000002E-4</v>
      </c>
      <c r="BN156" s="24">
        <f t="shared" si="130"/>
        <v>0.83279999999999998</v>
      </c>
      <c r="BO156" s="24">
        <f t="shared" si="131"/>
        <v>0.54410000000000003</v>
      </c>
      <c r="BP156" s="24">
        <f t="shared" si="132"/>
        <v>0.16139999999999999</v>
      </c>
      <c r="BQ156" s="24">
        <f t="shared" si="133"/>
        <v>0</v>
      </c>
      <c r="BR156" s="24">
        <f t="shared" si="134"/>
        <v>0.35870000000000002</v>
      </c>
      <c r="BS156" s="24">
        <f t="shared" si="135"/>
        <v>0</v>
      </c>
      <c r="BT156" s="24">
        <f t="shared" si="136"/>
        <v>0.55279999999999996</v>
      </c>
      <c r="BU156" s="24">
        <f t="shared" si="137"/>
        <v>1.4214</v>
      </c>
      <c r="BV156" s="24">
        <f t="shared" si="138"/>
        <v>0</v>
      </c>
      <c r="BW156" s="24">
        <f t="shared" si="139"/>
        <v>0</v>
      </c>
      <c r="BX156" s="24"/>
      <c r="BY156" s="24"/>
      <c r="BZ156" s="24"/>
      <c r="CA156" s="25">
        <f t="shared" si="140"/>
        <v>7.7581999999999995</v>
      </c>
      <c r="CB156" s="25">
        <f t="shared" si="141"/>
        <v>7.7581999999999995</v>
      </c>
      <c r="CC156" s="26">
        <f t="shared" si="142"/>
        <v>6.8895999999999997</v>
      </c>
      <c r="CD156" s="26">
        <f t="shared" si="143"/>
        <v>6.8895999999999997</v>
      </c>
      <c r="CE156" s="26">
        <f t="shared" si="144"/>
        <v>6.83</v>
      </c>
      <c r="CF156" s="26">
        <f t="shared" si="145"/>
        <v>6.83</v>
      </c>
      <c r="CG156" s="26">
        <f t="shared" si="146"/>
        <v>9.2590000000000003</v>
      </c>
      <c r="CH156" s="13"/>
      <c r="CI156" s="13"/>
    </row>
    <row r="157" spans="2:87" x14ac:dyDescent="0.2">
      <c r="B157" s="11">
        <f t="shared" si="147"/>
        <v>153</v>
      </c>
      <c r="C157" s="3" t="s">
        <v>158</v>
      </c>
      <c r="D157" s="2" t="s">
        <v>44</v>
      </c>
      <c r="E157" s="10">
        <v>2.2583829065545578</v>
      </c>
      <c r="F157" s="10">
        <v>0.73289317790942099</v>
      </c>
      <c r="G157" s="10"/>
      <c r="H157" s="10">
        <v>0</v>
      </c>
      <c r="I157" s="10">
        <v>0</v>
      </c>
      <c r="J157" s="10">
        <v>0</v>
      </c>
      <c r="K157" s="10">
        <v>0.59204806038601188</v>
      </c>
      <c r="L157" s="10">
        <v>2.12E-2</v>
      </c>
      <c r="M157" s="10">
        <v>2.4299999999999999E-2</v>
      </c>
      <c r="N157" s="10">
        <v>0.53649999999999998</v>
      </c>
      <c r="O157" s="10">
        <v>0.33017585515000958</v>
      </c>
      <c r="P157" s="10">
        <v>0</v>
      </c>
      <c r="Q157" s="10">
        <v>0</v>
      </c>
      <c r="R157" s="10">
        <v>0.26179999999999998</v>
      </c>
      <c r="S157" s="10">
        <v>0</v>
      </c>
      <c r="T157" s="10">
        <v>0.33350000000000002</v>
      </c>
      <c r="U157" s="10"/>
      <c r="V157" s="10">
        <v>0</v>
      </c>
      <c r="W157" s="10"/>
      <c r="X157" s="10">
        <v>5.0907999999999998</v>
      </c>
      <c r="Y157" s="10">
        <v>6.8420351999999998</v>
      </c>
      <c r="Z157" s="10">
        <v>6.84</v>
      </c>
      <c r="AA157" s="10">
        <v>6.84</v>
      </c>
      <c r="AB157" s="10">
        <f t="shared" si="100"/>
        <v>6.8420351999999998</v>
      </c>
      <c r="AC157" s="10"/>
      <c r="AD157" s="10">
        <f t="shared" si="101"/>
        <v>3.0352666264093258</v>
      </c>
      <c r="AE157" s="10">
        <f t="shared" si="102"/>
        <v>0.98500843111026182</v>
      </c>
      <c r="AF157" s="10"/>
      <c r="AG157" s="10">
        <v>0</v>
      </c>
      <c r="AH157" s="10">
        <f t="shared" si="103"/>
        <v>0</v>
      </c>
      <c r="AI157" s="10">
        <f t="shared" si="104"/>
        <v>0</v>
      </c>
      <c r="AJ157" s="10">
        <f t="shared" si="105"/>
        <v>0.79571259315880005</v>
      </c>
      <c r="AK157" s="10">
        <f t="shared" si="106"/>
        <v>2.8492799999999999E-2</v>
      </c>
      <c r="AL157" s="10">
        <f t="shared" si="107"/>
        <v>3.2659199999999999E-2</v>
      </c>
      <c r="AM157" s="10">
        <f t="shared" si="108"/>
        <v>0.77255999999999991</v>
      </c>
      <c r="AN157" s="10">
        <f t="shared" si="109"/>
        <v>0.4437563493216129</v>
      </c>
      <c r="AO157" s="10">
        <f t="shared" si="110"/>
        <v>0</v>
      </c>
      <c r="AP157" s="10">
        <f t="shared" si="111"/>
        <v>0</v>
      </c>
      <c r="AQ157" s="10">
        <f t="shared" si="112"/>
        <v>0.35185919999999998</v>
      </c>
      <c r="AR157" s="10">
        <v>0</v>
      </c>
      <c r="AS157" s="10">
        <f t="shared" si="113"/>
        <v>0.44822400000000007</v>
      </c>
      <c r="AT157" s="10">
        <f t="shared" si="114"/>
        <v>1.1525631936000003</v>
      </c>
      <c r="AU157" s="10">
        <f t="shared" si="115"/>
        <v>0</v>
      </c>
      <c r="AV157" s="10">
        <f t="shared" si="116"/>
        <v>0</v>
      </c>
      <c r="AW157" s="10">
        <f t="shared" si="117"/>
        <v>7.5978783936000003</v>
      </c>
      <c r="AX157" s="10">
        <f t="shared" si="118"/>
        <v>7.5978783936000003</v>
      </c>
      <c r="AY157" s="10">
        <v>6.8420351999999998</v>
      </c>
      <c r="AZ157" s="10">
        <f t="shared" si="119"/>
        <v>-0.75584319360000052</v>
      </c>
      <c r="BA157" s="10">
        <v>6.84</v>
      </c>
      <c r="BB157" s="10">
        <v>6.84</v>
      </c>
      <c r="BC157" s="10">
        <f t="shared" si="120"/>
        <v>9.2649166848000011</v>
      </c>
      <c r="BD157" s="9"/>
      <c r="BE157" s="24">
        <f t="shared" si="121"/>
        <v>3.0352999999999999</v>
      </c>
      <c r="BF157" s="24">
        <f t="shared" si="122"/>
        <v>0.98499999999999999</v>
      </c>
      <c r="BG157" s="24">
        <f t="shared" si="123"/>
        <v>0</v>
      </c>
      <c r="BH157" s="24">
        <f t="shared" si="124"/>
        <v>0</v>
      </c>
      <c r="BI157" s="24">
        <f t="shared" si="125"/>
        <v>0</v>
      </c>
      <c r="BJ157" s="24">
        <f t="shared" si="126"/>
        <v>0</v>
      </c>
      <c r="BK157" s="24">
        <f t="shared" si="127"/>
        <v>0.79569999999999996</v>
      </c>
      <c r="BL157" s="24">
        <f t="shared" si="128"/>
        <v>2.8500000000000001E-2</v>
      </c>
      <c r="BM157" s="24">
        <f t="shared" si="129"/>
        <v>3.27E-2</v>
      </c>
      <c r="BN157" s="24">
        <f t="shared" si="130"/>
        <v>0.77259999999999995</v>
      </c>
      <c r="BO157" s="24">
        <f t="shared" si="131"/>
        <v>0.44379999999999997</v>
      </c>
      <c r="BP157" s="24">
        <f t="shared" si="132"/>
        <v>0</v>
      </c>
      <c r="BQ157" s="24">
        <f t="shared" si="133"/>
        <v>0</v>
      </c>
      <c r="BR157" s="24">
        <f t="shared" si="134"/>
        <v>0.35189999999999999</v>
      </c>
      <c r="BS157" s="24">
        <f t="shared" si="135"/>
        <v>0</v>
      </c>
      <c r="BT157" s="24">
        <f t="shared" si="136"/>
        <v>0.44819999999999999</v>
      </c>
      <c r="BU157" s="24">
        <f t="shared" si="137"/>
        <v>1.1526000000000001</v>
      </c>
      <c r="BV157" s="24">
        <f t="shared" si="138"/>
        <v>0</v>
      </c>
      <c r="BW157" s="24">
        <f t="shared" si="139"/>
        <v>0</v>
      </c>
      <c r="BX157" s="24"/>
      <c r="BY157" s="24"/>
      <c r="BZ157" s="24"/>
      <c r="CA157" s="25">
        <f t="shared" si="140"/>
        <v>7.5981000000000005</v>
      </c>
      <c r="CB157" s="25">
        <f t="shared" si="141"/>
        <v>7.5981000000000005</v>
      </c>
      <c r="CC157" s="26">
        <f t="shared" si="142"/>
        <v>6.8937000000000008</v>
      </c>
      <c r="CD157" s="26">
        <f t="shared" si="143"/>
        <v>6.8937000000000008</v>
      </c>
      <c r="CE157" s="26">
        <f t="shared" si="144"/>
        <v>6.84</v>
      </c>
      <c r="CF157" s="26">
        <f t="shared" si="145"/>
        <v>6.84</v>
      </c>
      <c r="CG157" s="26">
        <f t="shared" si="146"/>
        <v>9.2650000000000006</v>
      </c>
      <c r="CH157" s="13"/>
      <c r="CI157" s="13"/>
    </row>
    <row r="158" spans="2:87" x14ac:dyDescent="0.2">
      <c r="B158" s="11">
        <f t="shared" si="147"/>
        <v>154</v>
      </c>
      <c r="C158" s="3" t="s">
        <v>158</v>
      </c>
      <c r="D158" s="2" t="s">
        <v>114</v>
      </c>
      <c r="E158" s="10">
        <v>2.2133219559210948</v>
      </c>
      <c r="F158" s="10">
        <v>0.73358113474265885</v>
      </c>
      <c r="G158" s="10"/>
      <c r="H158" s="10">
        <v>0</v>
      </c>
      <c r="I158" s="10">
        <v>0</v>
      </c>
      <c r="J158" s="10">
        <v>0</v>
      </c>
      <c r="K158" s="10">
        <v>0.59924220266015549</v>
      </c>
      <c r="L158" s="10">
        <v>2.9999999999999997E-4</v>
      </c>
      <c r="M158" s="10">
        <v>2.9999999999999997E-4</v>
      </c>
      <c r="N158" s="10">
        <v>0.59419999999999995</v>
      </c>
      <c r="O158" s="10">
        <v>0.36905470667609069</v>
      </c>
      <c r="P158" s="10">
        <v>0</v>
      </c>
      <c r="Q158" s="10">
        <v>0</v>
      </c>
      <c r="R158" s="10">
        <v>0.25440000000000002</v>
      </c>
      <c r="S158" s="10">
        <v>0</v>
      </c>
      <c r="T158" s="10">
        <v>0.32940000000000003</v>
      </c>
      <c r="U158" s="10"/>
      <c r="V158" s="10">
        <v>0</v>
      </c>
      <c r="W158" s="10"/>
      <c r="X158" s="10">
        <v>5.0937999999999999</v>
      </c>
      <c r="Y158" s="10">
        <v>6.8460672000000011</v>
      </c>
      <c r="Z158" s="10">
        <v>6.85</v>
      </c>
      <c r="AA158" s="10">
        <v>6.85</v>
      </c>
      <c r="AB158" s="10">
        <f t="shared" si="100"/>
        <v>6.8460672000000011</v>
      </c>
      <c r="AC158" s="10"/>
      <c r="AD158" s="10">
        <f t="shared" si="101"/>
        <v>2.9747047087579515</v>
      </c>
      <c r="AE158" s="10">
        <f t="shared" si="102"/>
        <v>0.98593304509413349</v>
      </c>
      <c r="AF158" s="10"/>
      <c r="AG158" s="10">
        <v>0</v>
      </c>
      <c r="AH158" s="10">
        <f t="shared" si="103"/>
        <v>0</v>
      </c>
      <c r="AI158" s="10">
        <f t="shared" si="104"/>
        <v>0</v>
      </c>
      <c r="AJ158" s="10">
        <f t="shared" si="105"/>
        <v>0.80538152037524902</v>
      </c>
      <c r="AK158" s="10">
        <f t="shared" si="106"/>
        <v>4.0319999999999999E-4</v>
      </c>
      <c r="AL158" s="10">
        <f t="shared" si="107"/>
        <v>4.0319999999999999E-4</v>
      </c>
      <c r="AM158" s="10">
        <f t="shared" si="108"/>
        <v>0.85564799999999985</v>
      </c>
      <c r="AN158" s="10">
        <f t="shared" si="109"/>
        <v>0.49600952577266588</v>
      </c>
      <c r="AO158" s="10">
        <f t="shared" si="110"/>
        <v>0</v>
      </c>
      <c r="AP158" s="10">
        <f t="shared" si="111"/>
        <v>0</v>
      </c>
      <c r="AQ158" s="10">
        <f t="shared" si="112"/>
        <v>0.3419136000000001</v>
      </c>
      <c r="AR158" s="10">
        <v>0</v>
      </c>
      <c r="AS158" s="10">
        <f t="shared" si="113"/>
        <v>0.4427136000000001</v>
      </c>
      <c r="AT158" s="10">
        <f t="shared" si="114"/>
        <v>1.1383937510400004</v>
      </c>
      <c r="AU158" s="10">
        <f t="shared" si="115"/>
        <v>0</v>
      </c>
      <c r="AV158" s="10">
        <f t="shared" si="116"/>
        <v>0</v>
      </c>
      <c r="AW158" s="10">
        <f t="shared" si="117"/>
        <v>7.5987905510399996</v>
      </c>
      <c r="AX158" s="10">
        <f t="shared" si="118"/>
        <v>7.5987905510400005</v>
      </c>
      <c r="AY158" s="10">
        <v>6.8460672000000011</v>
      </c>
      <c r="AZ158" s="10">
        <f t="shared" si="119"/>
        <v>-0.75272335103999843</v>
      </c>
      <c r="BA158" s="10">
        <v>6.85</v>
      </c>
      <c r="BB158" s="10">
        <v>6.85</v>
      </c>
      <c r="BC158" s="10">
        <f t="shared" si="120"/>
        <v>9.277780377600001</v>
      </c>
      <c r="BD158" s="9"/>
      <c r="BE158" s="24">
        <f t="shared" si="121"/>
        <v>2.9746999999999999</v>
      </c>
      <c r="BF158" s="24">
        <f t="shared" si="122"/>
        <v>0.9859</v>
      </c>
      <c r="BG158" s="24">
        <f t="shared" si="123"/>
        <v>0</v>
      </c>
      <c r="BH158" s="24">
        <f t="shared" si="124"/>
        <v>0</v>
      </c>
      <c r="BI158" s="24">
        <f t="shared" si="125"/>
        <v>0</v>
      </c>
      <c r="BJ158" s="24">
        <f t="shared" si="126"/>
        <v>0</v>
      </c>
      <c r="BK158" s="24">
        <f t="shared" si="127"/>
        <v>0.8054</v>
      </c>
      <c r="BL158" s="24">
        <f t="shared" si="128"/>
        <v>4.0000000000000002E-4</v>
      </c>
      <c r="BM158" s="24">
        <f t="shared" si="129"/>
        <v>4.0000000000000002E-4</v>
      </c>
      <c r="BN158" s="24">
        <f t="shared" si="130"/>
        <v>0.85560000000000003</v>
      </c>
      <c r="BO158" s="24">
        <f t="shared" si="131"/>
        <v>0.496</v>
      </c>
      <c r="BP158" s="24">
        <f t="shared" si="132"/>
        <v>0</v>
      </c>
      <c r="BQ158" s="24">
        <f t="shared" si="133"/>
        <v>0</v>
      </c>
      <c r="BR158" s="24">
        <f t="shared" si="134"/>
        <v>0.34189999999999998</v>
      </c>
      <c r="BS158" s="24">
        <f t="shared" si="135"/>
        <v>0</v>
      </c>
      <c r="BT158" s="24">
        <f t="shared" si="136"/>
        <v>0.44269999999999998</v>
      </c>
      <c r="BU158" s="24">
        <f t="shared" si="137"/>
        <v>1.1384000000000001</v>
      </c>
      <c r="BV158" s="24">
        <f t="shared" si="138"/>
        <v>0</v>
      </c>
      <c r="BW158" s="24">
        <f t="shared" si="139"/>
        <v>0</v>
      </c>
      <c r="BX158" s="24"/>
      <c r="BY158" s="24"/>
      <c r="BZ158" s="24"/>
      <c r="CA158" s="25">
        <f t="shared" si="140"/>
        <v>7.5986999999999991</v>
      </c>
      <c r="CB158" s="25">
        <f t="shared" si="141"/>
        <v>7.5986999999999991</v>
      </c>
      <c r="CC158" s="26">
        <f t="shared" si="142"/>
        <v>6.9029999999999996</v>
      </c>
      <c r="CD158" s="26">
        <f t="shared" si="143"/>
        <v>6.9029999999999996</v>
      </c>
      <c r="CE158" s="26">
        <f t="shared" si="144"/>
        <v>6.85</v>
      </c>
      <c r="CF158" s="26">
        <f t="shared" si="145"/>
        <v>6.85</v>
      </c>
      <c r="CG158" s="26">
        <f t="shared" si="146"/>
        <v>9.2780000000000005</v>
      </c>
      <c r="CH158" s="13"/>
      <c r="CI158" s="13"/>
    </row>
    <row r="159" spans="2:87" x14ac:dyDescent="0.2">
      <c r="B159" s="11">
        <f t="shared" si="147"/>
        <v>155</v>
      </c>
      <c r="C159" s="3" t="s">
        <v>158</v>
      </c>
      <c r="D159" s="3" t="s">
        <v>103</v>
      </c>
      <c r="E159" s="10">
        <v>2.2426912255439038</v>
      </c>
      <c r="F159" s="10">
        <v>0.66853166379715134</v>
      </c>
      <c r="G159" s="10"/>
      <c r="H159" s="10">
        <v>0</v>
      </c>
      <c r="I159" s="10">
        <v>0</v>
      </c>
      <c r="J159" s="10">
        <v>0</v>
      </c>
      <c r="K159" s="10">
        <v>0.5738381092502739</v>
      </c>
      <c r="L159" s="10">
        <v>1.4800000000000001E-2</v>
      </c>
      <c r="M159" s="10">
        <v>1.6899999999999998E-2</v>
      </c>
      <c r="N159" s="10">
        <v>0.58979999999999999</v>
      </c>
      <c r="O159" s="10">
        <v>0.37333900140867116</v>
      </c>
      <c r="P159" s="10">
        <v>6.4000000000000003E-3</v>
      </c>
      <c r="Q159" s="10">
        <v>0</v>
      </c>
      <c r="R159" s="10">
        <v>0.2681</v>
      </c>
      <c r="S159" s="10">
        <v>0</v>
      </c>
      <c r="T159" s="10">
        <v>0.34520000000000001</v>
      </c>
      <c r="U159" s="10"/>
      <c r="V159" s="10">
        <v>0</v>
      </c>
      <c r="W159" s="10"/>
      <c r="X159" s="10">
        <v>5.0996000000000006</v>
      </c>
      <c r="Y159" s="10">
        <v>6.8538624000000015</v>
      </c>
      <c r="Z159" s="10">
        <v>6.85</v>
      </c>
      <c r="AA159" s="10">
        <v>6.85</v>
      </c>
      <c r="AB159" s="10">
        <f t="shared" si="100"/>
        <v>6.8538624000000015</v>
      </c>
      <c r="AC159" s="10"/>
      <c r="AD159" s="10">
        <f t="shared" si="101"/>
        <v>3.014177007131007</v>
      </c>
      <c r="AE159" s="10">
        <f t="shared" si="102"/>
        <v>0.89850655614337138</v>
      </c>
      <c r="AF159" s="10"/>
      <c r="AG159" s="10">
        <v>0</v>
      </c>
      <c r="AH159" s="10">
        <f t="shared" si="103"/>
        <v>0</v>
      </c>
      <c r="AI159" s="10">
        <f t="shared" si="104"/>
        <v>0</v>
      </c>
      <c r="AJ159" s="10">
        <f t="shared" si="105"/>
        <v>0.7712384188323681</v>
      </c>
      <c r="AK159" s="10">
        <f t="shared" si="106"/>
        <v>1.9891200000000005E-2</v>
      </c>
      <c r="AL159" s="10">
        <f t="shared" si="107"/>
        <v>2.27136E-2</v>
      </c>
      <c r="AM159" s="10">
        <f t="shared" si="108"/>
        <v>0.84931199999999996</v>
      </c>
      <c r="AN159" s="10">
        <f t="shared" si="109"/>
        <v>0.50176761789325408</v>
      </c>
      <c r="AO159" s="10">
        <f t="shared" si="110"/>
        <v>8.6016000000000009E-3</v>
      </c>
      <c r="AP159" s="10">
        <f t="shared" si="111"/>
        <v>0</v>
      </c>
      <c r="AQ159" s="10">
        <f t="shared" si="112"/>
        <v>0.36032640000000005</v>
      </c>
      <c r="AR159" s="10">
        <v>0</v>
      </c>
      <c r="AS159" s="10">
        <f t="shared" si="113"/>
        <v>0.46394879999999999</v>
      </c>
      <c r="AT159" s="10">
        <f t="shared" si="114"/>
        <v>1.1929979443200001</v>
      </c>
      <c r="AU159" s="10">
        <f t="shared" si="115"/>
        <v>0</v>
      </c>
      <c r="AV159" s="10">
        <f t="shared" si="116"/>
        <v>0</v>
      </c>
      <c r="AW159" s="10">
        <f t="shared" si="117"/>
        <v>7.6395323443200018</v>
      </c>
      <c r="AX159" s="10">
        <f t="shared" si="118"/>
        <v>7.6395323443200018</v>
      </c>
      <c r="AY159" s="10">
        <v>6.8538624000000015</v>
      </c>
      <c r="AZ159" s="10">
        <f t="shared" si="119"/>
        <v>-0.78566994432000037</v>
      </c>
      <c r="BA159" s="10">
        <v>6.85</v>
      </c>
      <c r="BB159" s="10">
        <v>6.85</v>
      </c>
      <c r="BC159" s="10">
        <f t="shared" si="120"/>
        <v>9.2876894208000031</v>
      </c>
      <c r="BD159" s="9"/>
      <c r="BE159" s="24">
        <f t="shared" si="121"/>
        <v>3.0142000000000002</v>
      </c>
      <c r="BF159" s="24">
        <f t="shared" si="122"/>
        <v>0.89849999999999997</v>
      </c>
      <c r="BG159" s="24">
        <f t="shared" si="123"/>
        <v>0</v>
      </c>
      <c r="BH159" s="24">
        <f t="shared" si="124"/>
        <v>0</v>
      </c>
      <c r="BI159" s="24">
        <f t="shared" si="125"/>
        <v>0</v>
      </c>
      <c r="BJ159" s="24">
        <f t="shared" si="126"/>
        <v>0</v>
      </c>
      <c r="BK159" s="24">
        <f t="shared" si="127"/>
        <v>0.7712</v>
      </c>
      <c r="BL159" s="24">
        <f t="shared" si="128"/>
        <v>1.9900000000000001E-2</v>
      </c>
      <c r="BM159" s="24">
        <f t="shared" si="129"/>
        <v>2.2700000000000001E-2</v>
      </c>
      <c r="BN159" s="24">
        <f t="shared" si="130"/>
        <v>0.84930000000000005</v>
      </c>
      <c r="BO159" s="24">
        <f t="shared" si="131"/>
        <v>0.50180000000000002</v>
      </c>
      <c r="BP159" s="24">
        <f t="shared" si="132"/>
        <v>8.6E-3</v>
      </c>
      <c r="BQ159" s="24">
        <f t="shared" si="133"/>
        <v>0</v>
      </c>
      <c r="BR159" s="24">
        <f t="shared" si="134"/>
        <v>0.36030000000000001</v>
      </c>
      <c r="BS159" s="24">
        <f t="shared" si="135"/>
        <v>0</v>
      </c>
      <c r="BT159" s="24">
        <f t="shared" si="136"/>
        <v>0.46389999999999998</v>
      </c>
      <c r="BU159" s="24">
        <f t="shared" si="137"/>
        <v>1.1930000000000001</v>
      </c>
      <c r="BV159" s="24">
        <f t="shared" si="138"/>
        <v>0</v>
      </c>
      <c r="BW159" s="24">
        <f t="shared" si="139"/>
        <v>0</v>
      </c>
      <c r="BX159" s="24"/>
      <c r="BY159" s="24"/>
      <c r="BZ159" s="24"/>
      <c r="CA159" s="25">
        <f t="shared" si="140"/>
        <v>7.6395000000000017</v>
      </c>
      <c r="CB159" s="25">
        <f t="shared" si="141"/>
        <v>7.6395000000000017</v>
      </c>
      <c r="CC159" s="26">
        <f t="shared" si="142"/>
        <v>6.9104000000000019</v>
      </c>
      <c r="CD159" s="26">
        <f t="shared" si="143"/>
        <v>6.9104000000000019</v>
      </c>
      <c r="CE159" s="26">
        <f t="shared" si="144"/>
        <v>6.85</v>
      </c>
      <c r="CF159" s="26">
        <f t="shared" si="145"/>
        <v>6.85</v>
      </c>
      <c r="CG159" s="26">
        <f t="shared" si="146"/>
        <v>9.2880000000000003</v>
      </c>
      <c r="CH159" s="13"/>
      <c r="CI159" s="13"/>
    </row>
    <row r="160" spans="2:87" x14ac:dyDescent="0.2">
      <c r="B160" s="11">
        <f t="shared" si="147"/>
        <v>156</v>
      </c>
      <c r="C160" s="3" t="s">
        <v>158</v>
      </c>
      <c r="D160" s="2" t="s">
        <v>105</v>
      </c>
      <c r="E160" s="10">
        <v>2.173610304272426</v>
      </c>
      <c r="F160" s="10">
        <v>0.71278881917073944</v>
      </c>
      <c r="G160" s="10"/>
      <c r="H160" s="10">
        <v>0</v>
      </c>
      <c r="I160" s="10">
        <v>0</v>
      </c>
      <c r="J160" s="10">
        <v>0</v>
      </c>
      <c r="K160" s="10">
        <v>0.56857675232539806</v>
      </c>
      <c r="L160" s="10">
        <v>1.52E-2</v>
      </c>
      <c r="M160" s="10">
        <v>1.7500000000000002E-2</v>
      </c>
      <c r="N160" s="10">
        <v>0.58609999999999995</v>
      </c>
      <c r="O160" s="10">
        <v>0.3469241242314362</v>
      </c>
      <c r="P160" s="10">
        <v>0</v>
      </c>
      <c r="Q160" s="10">
        <v>6.9400000000000003E-2</v>
      </c>
      <c r="R160" s="10">
        <v>0.26229999999999998</v>
      </c>
      <c r="S160" s="10">
        <v>0</v>
      </c>
      <c r="T160" s="10">
        <v>0.3332</v>
      </c>
      <c r="U160" s="10"/>
      <c r="V160" s="10">
        <v>0</v>
      </c>
      <c r="W160" s="10"/>
      <c r="X160" s="10">
        <v>5.0855999999999995</v>
      </c>
      <c r="Y160" s="10">
        <v>6.8350463999999995</v>
      </c>
      <c r="Z160" s="10">
        <v>6.84</v>
      </c>
      <c r="AA160" s="10">
        <v>6.84</v>
      </c>
      <c r="AB160" s="10">
        <f t="shared" si="100"/>
        <v>6.8350463999999995</v>
      </c>
      <c r="AC160" s="10"/>
      <c r="AD160" s="10">
        <f t="shared" si="101"/>
        <v>2.9213322489421407</v>
      </c>
      <c r="AE160" s="10">
        <f t="shared" si="102"/>
        <v>0.95798817296547378</v>
      </c>
      <c r="AF160" s="10"/>
      <c r="AG160" s="10">
        <v>0</v>
      </c>
      <c r="AH160" s="10">
        <f t="shared" si="103"/>
        <v>0</v>
      </c>
      <c r="AI160" s="10">
        <f t="shared" si="104"/>
        <v>0</v>
      </c>
      <c r="AJ160" s="10">
        <f t="shared" si="105"/>
        <v>0.76416715512533506</v>
      </c>
      <c r="AK160" s="10">
        <f t="shared" si="106"/>
        <v>2.04288E-2</v>
      </c>
      <c r="AL160" s="10">
        <f t="shared" si="107"/>
        <v>2.3520000000000003E-2</v>
      </c>
      <c r="AM160" s="10">
        <f t="shared" si="108"/>
        <v>0.84398399999999996</v>
      </c>
      <c r="AN160" s="10">
        <f t="shared" si="109"/>
        <v>0.46626602296705028</v>
      </c>
      <c r="AO160" s="10">
        <f t="shared" si="110"/>
        <v>0</v>
      </c>
      <c r="AP160" s="10">
        <f t="shared" si="111"/>
        <v>9.3273599999999998E-2</v>
      </c>
      <c r="AQ160" s="10">
        <f t="shared" si="112"/>
        <v>0.35253119999999999</v>
      </c>
      <c r="AR160" s="10">
        <v>0</v>
      </c>
      <c r="AS160" s="10">
        <f t="shared" si="113"/>
        <v>0.44782080000000002</v>
      </c>
      <c r="AT160" s="10">
        <f t="shared" si="114"/>
        <v>1.15152640512</v>
      </c>
      <c r="AU160" s="10">
        <f t="shared" si="115"/>
        <v>0</v>
      </c>
      <c r="AV160" s="10">
        <f t="shared" si="116"/>
        <v>0</v>
      </c>
      <c r="AW160" s="10">
        <f t="shared" si="117"/>
        <v>7.5950176051199998</v>
      </c>
      <c r="AX160" s="10">
        <f t="shared" si="118"/>
        <v>7.5950176051200007</v>
      </c>
      <c r="AY160" s="10">
        <v>6.8350463999999995</v>
      </c>
      <c r="AZ160" s="10">
        <f t="shared" si="119"/>
        <v>-0.75997120512000027</v>
      </c>
      <c r="BA160" s="10">
        <v>6.84</v>
      </c>
      <c r="BB160" s="10">
        <v>6.84</v>
      </c>
      <c r="BC160" s="10">
        <f t="shared" si="120"/>
        <v>9.2619233280000017</v>
      </c>
      <c r="BD160" s="9"/>
      <c r="BE160" s="24">
        <f t="shared" si="121"/>
        <v>2.9213</v>
      </c>
      <c r="BF160" s="24">
        <f t="shared" si="122"/>
        <v>0.95799999999999996</v>
      </c>
      <c r="BG160" s="24">
        <f t="shared" si="123"/>
        <v>0</v>
      </c>
      <c r="BH160" s="24">
        <f t="shared" si="124"/>
        <v>0</v>
      </c>
      <c r="BI160" s="24">
        <f t="shared" si="125"/>
        <v>0</v>
      </c>
      <c r="BJ160" s="24">
        <f t="shared" si="126"/>
        <v>0</v>
      </c>
      <c r="BK160" s="24">
        <f t="shared" si="127"/>
        <v>0.76419999999999999</v>
      </c>
      <c r="BL160" s="24">
        <f t="shared" si="128"/>
        <v>2.0400000000000001E-2</v>
      </c>
      <c r="BM160" s="24">
        <f t="shared" si="129"/>
        <v>2.35E-2</v>
      </c>
      <c r="BN160" s="24">
        <f t="shared" si="130"/>
        <v>0.84399999999999997</v>
      </c>
      <c r="BO160" s="24">
        <f t="shared" si="131"/>
        <v>0.46629999999999999</v>
      </c>
      <c r="BP160" s="24">
        <f t="shared" si="132"/>
        <v>0</v>
      </c>
      <c r="BQ160" s="24">
        <f t="shared" si="133"/>
        <v>9.3299999999999994E-2</v>
      </c>
      <c r="BR160" s="24">
        <f t="shared" si="134"/>
        <v>0.35249999999999998</v>
      </c>
      <c r="BS160" s="24">
        <f t="shared" si="135"/>
        <v>0</v>
      </c>
      <c r="BT160" s="24">
        <f t="shared" si="136"/>
        <v>0.44779999999999998</v>
      </c>
      <c r="BU160" s="24">
        <f t="shared" si="137"/>
        <v>1.1515</v>
      </c>
      <c r="BV160" s="24">
        <f t="shared" si="138"/>
        <v>0</v>
      </c>
      <c r="BW160" s="24">
        <f t="shared" si="139"/>
        <v>0</v>
      </c>
      <c r="BX160" s="24"/>
      <c r="BY160" s="24"/>
      <c r="BZ160" s="24"/>
      <c r="CA160" s="25">
        <f t="shared" si="140"/>
        <v>7.5950000000000006</v>
      </c>
      <c r="CB160" s="25">
        <f t="shared" si="141"/>
        <v>7.5950000000000006</v>
      </c>
      <c r="CC160" s="26">
        <f t="shared" si="142"/>
        <v>6.8913000000000002</v>
      </c>
      <c r="CD160" s="26">
        <f t="shared" si="143"/>
        <v>6.8913000000000002</v>
      </c>
      <c r="CE160" s="26">
        <f t="shared" si="144"/>
        <v>6.84</v>
      </c>
      <c r="CF160" s="26">
        <f t="shared" si="145"/>
        <v>6.84</v>
      </c>
      <c r="CG160" s="26">
        <f t="shared" si="146"/>
        <v>9.2620000000000005</v>
      </c>
      <c r="CH160" s="13"/>
      <c r="CI160" s="13"/>
    </row>
    <row r="161" spans="2:87" x14ac:dyDescent="0.2">
      <c r="B161" s="11">
        <f t="shared" si="147"/>
        <v>157</v>
      </c>
      <c r="C161" s="3" t="s">
        <v>158</v>
      </c>
      <c r="D161" s="2" t="s">
        <v>118</v>
      </c>
      <c r="E161" s="10">
        <v>2.035959479015919</v>
      </c>
      <c r="F161" s="10">
        <v>0.74186280752532563</v>
      </c>
      <c r="G161" s="10"/>
      <c r="H161" s="10">
        <v>0</v>
      </c>
      <c r="I161" s="10">
        <v>0</v>
      </c>
      <c r="J161" s="10">
        <v>0</v>
      </c>
      <c r="K161" s="10">
        <v>0.63670738060781473</v>
      </c>
      <c r="L161" s="10">
        <v>1.47E-2</v>
      </c>
      <c r="M161" s="10">
        <v>1.6899999999999998E-2</v>
      </c>
      <c r="N161" s="10">
        <v>0.58860000000000001</v>
      </c>
      <c r="O161" s="10">
        <v>0.3902703328509407</v>
      </c>
      <c r="P161" s="10">
        <v>0</v>
      </c>
      <c r="Q161" s="10">
        <v>6.0499999999999998E-2</v>
      </c>
      <c r="R161" s="10">
        <v>0.21879999999999999</v>
      </c>
      <c r="S161" s="10">
        <v>0</v>
      </c>
      <c r="T161" s="10">
        <v>0.37740000000000001</v>
      </c>
      <c r="U161" s="10"/>
      <c r="V161" s="10">
        <v>0</v>
      </c>
      <c r="W161" s="10"/>
      <c r="X161" s="10">
        <v>5.0817000000000005</v>
      </c>
      <c r="Y161" s="10">
        <v>6.8298048000000007</v>
      </c>
      <c r="Z161" s="10">
        <v>6.83</v>
      </c>
      <c r="AA161" s="10">
        <v>6.83</v>
      </c>
      <c r="AB161" s="10">
        <f t="shared" si="100"/>
        <v>6.8298048000000007</v>
      </c>
      <c r="AC161" s="10"/>
      <c r="AD161" s="10">
        <f t="shared" si="101"/>
        <v>2.7363295397973952</v>
      </c>
      <c r="AE161" s="10">
        <f t="shared" si="102"/>
        <v>0.99706361331403759</v>
      </c>
      <c r="AF161" s="10"/>
      <c r="AG161" s="10">
        <v>0</v>
      </c>
      <c r="AH161" s="10">
        <f t="shared" si="103"/>
        <v>0</v>
      </c>
      <c r="AI161" s="10">
        <f t="shared" si="104"/>
        <v>0</v>
      </c>
      <c r="AJ161" s="10">
        <f t="shared" si="105"/>
        <v>0.85573471953690305</v>
      </c>
      <c r="AK161" s="10">
        <f t="shared" si="106"/>
        <v>1.9756799999999998E-2</v>
      </c>
      <c r="AL161" s="10">
        <f t="shared" si="107"/>
        <v>2.27136E-2</v>
      </c>
      <c r="AM161" s="10">
        <f t="shared" si="108"/>
        <v>0.84758399999999989</v>
      </c>
      <c r="AN161" s="10">
        <f t="shared" si="109"/>
        <v>0.5245233273516644</v>
      </c>
      <c r="AO161" s="10">
        <f t="shared" si="110"/>
        <v>0</v>
      </c>
      <c r="AP161" s="10">
        <f t="shared" si="111"/>
        <v>8.1311999999999995E-2</v>
      </c>
      <c r="AQ161" s="10">
        <f t="shared" si="112"/>
        <v>0.29406720000000003</v>
      </c>
      <c r="AR161" s="10">
        <v>0</v>
      </c>
      <c r="AS161" s="10">
        <f t="shared" si="113"/>
        <v>0.50722560000000005</v>
      </c>
      <c r="AT161" s="10">
        <f t="shared" si="114"/>
        <v>1.3042799078400003</v>
      </c>
      <c r="AU161" s="10">
        <f t="shared" si="115"/>
        <v>0</v>
      </c>
      <c r="AV161" s="10">
        <f t="shared" si="116"/>
        <v>0</v>
      </c>
      <c r="AW161" s="10">
        <f t="shared" si="117"/>
        <v>7.6833647078399991</v>
      </c>
      <c r="AX161" s="10">
        <f t="shared" si="118"/>
        <v>7.6833647078399991</v>
      </c>
      <c r="AY161" s="10">
        <v>6.8298048000000007</v>
      </c>
      <c r="AZ161" s="10">
        <f t="shared" si="119"/>
        <v>-0.85355990783999847</v>
      </c>
      <c r="BA161" s="10">
        <v>6.83</v>
      </c>
      <c r="BB161" s="10">
        <v>6.83</v>
      </c>
      <c r="BC161" s="10">
        <f t="shared" si="120"/>
        <v>9.2552011776000001</v>
      </c>
      <c r="BD161" s="9"/>
      <c r="BE161" s="24">
        <f t="shared" si="121"/>
        <v>2.7363</v>
      </c>
      <c r="BF161" s="24">
        <f t="shared" si="122"/>
        <v>0.99709999999999999</v>
      </c>
      <c r="BG161" s="24">
        <f t="shared" si="123"/>
        <v>0</v>
      </c>
      <c r="BH161" s="24">
        <f t="shared" si="124"/>
        <v>0</v>
      </c>
      <c r="BI161" s="24">
        <f t="shared" si="125"/>
        <v>0</v>
      </c>
      <c r="BJ161" s="24">
        <f t="shared" si="126"/>
        <v>0</v>
      </c>
      <c r="BK161" s="24">
        <f t="shared" si="127"/>
        <v>0.85570000000000002</v>
      </c>
      <c r="BL161" s="24">
        <f t="shared" si="128"/>
        <v>1.9800000000000002E-2</v>
      </c>
      <c r="BM161" s="24">
        <f t="shared" si="129"/>
        <v>2.2700000000000001E-2</v>
      </c>
      <c r="BN161" s="24">
        <f t="shared" si="130"/>
        <v>0.84760000000000002</v>
      </c>
      <c r="BO161" s="24">
        <f t="shared" si="131"/>
        <v>0.52449999999999997</v>
      </c>
      <c r="BP161" s="24">
        <f t="shared" si="132"/>
        <v>0</v>
      </c>
      <c r="BQ161" s="24">
        <f t="shared" si="133"/>
        <v>8.1299999999999997E-2</v>
      </c>
      <c r="BR161" s="24">
        <f t="shared" si="134"/>
        <v>0.29409999999999997</v>
      </c>
      <c r="BS161" s="24">
        <f t="shared" si="135"/>
        <v>0</v>
      </c>
      <c r="BT161" s="24">
        <f t="shared" si="136"/>
        <v>0.50719999999999998</v>
      </c>
      <c r="BU161" s="24">
        <f t="shared" si="137"/>
        <v>1.3043</v>
      </c>
      <c r="BV161" s="24">
        <f t="shared" si="138"/>
        <v>0</v>
      </c>
      <c r="BW161" s="24">
        <f t="shared" si="139"/>
        <v>0</v>
      </c>
      <c r="BX161" s="24"/>
      <c r="BY161" s="24"/>
      <c r="BZ161" s="24"/>
      <c r="CA161" s="25">
        <f t="shared" si="140"/>
        <v>7.6834000000000007</v>
      </c>
      <c r="CB161" s="25">
        <f t="shared" si="141"/>
        <v>7.6834000000000007</v>
      </c>
      <c r="CC161" s="26">
        <f t="shared" si="142"/>
        <v>6.8863000000000012</v>
      </c>
      <c r="CD161" s="26">
        <f t="shared" si="143"/>
        <v>6.8863000000000012</v>
      </c>
      <c r="CE161" s="26">
        <f t="shared" si="144"/>
        <v>6.83</v>
      </c>
      <c r="CF161" s="26">
        <f t="shared" si="145"/>
        <v>6.83</v>
      </c>
      <c r="CG161" s="26">
        <f t="shared" si="146"/>
        <v>9.2550000000000008</v>
      </c>
      <c r="CH161" s="13"/>
      <c r="CI161" s="13"/>
    </row>
    <row r="162" spans="2:87" x14ac:dyDescent="0.2">
      <c r="B162" s="11">
        <f t="shared" si="147"/>
        <v>158</v>
      </c>
      <c r="C162" s="3" t="s">
        <v>158</v>
      </c>
      <c r="D162" s="3" t="s">
        <v>162</v>
      </c>
      <c r="E162" s="10">
        <v>2.1462874275466746</v>
      </c>
      <c r="F162" s="10">
        <v>0.68462196176385826</v>
      </c>
      <c r="G162" s="10"/>
      <c r="H162" s="10">
        <v>0</v>
      </c>
      <c r="I162" s="10">
        <v>0</v>
      </c>
      <c r="J162" s="10">
        <v>0</v>
      </c>
      <c r="K162" s="10">
        <v>0.57451556345470267</v>
      </c>
      <c r="L162" s="10">
        <v>8.8999999999999999E-3</v>
      </c>
      <c r="M162" s="10">
        <v>1.03E-2</v>
      </c>
      <c r="N162" s="10">
        <v>0.58609999999999995</v>
      </c>
      <c r="O162" s="10">
        <v>0.37707504723476482</v>
      </c>
      <c r="P162" s="10">
        <v>4.6899999999999997E-2</v>
      </c>
      <c r="Q162" s="10">
        <v>5.6399999999999999E-2</v>
      </c>
      <c r="R162" s="10">
        <v>0.25609999999999999</v>
      </c>
      <c r="S162" s="10">
        <v>0</v>
      </c>
      <c r="T162" s="10">
        <v>0.34300000000000003</v>
      </c>
      <c r="U162" s="10"/>
      <c r="V162" s="10">
        <v>0</v>
      </c>
      <c r="W162" s="10"/>
      <c r="X162" s="10">
        <v>5.0902000000000003</v>
      </c>
      <c r="Y162" s="10">
        <v>6.8412288000000014</v>
      </c>
      <c r="Z162" s="10">
        <v>6.84</v>
      </c>
      <c r="AA162" s="10">
        <v>6.84</v>
      </c>
      <c r="AB162" s="10">
        <f t="shared" si="100"/>
        <v>6.8412288000000014</v>
      </c>
      <c r="AC162" s="10"/>
      <c r="AD162" s="10">
        <f t="shared" si="101"/>
        <v>2.8846103026227312</v>
      </c>
      <c r="AE162" s="10">
        <f t="shared" si="102"/>
        <v>0.92013191661062543</v>
      </c>
      <c r="AF162" s="10"/>
      <c r="AG162" s="10">
        <v>0</v>
      </c>
      <c r="AH162" s="10">
        <f t="shared" si="103"/>
        <v>0</v>
      </c>
      <c r="AI162" s="10">
        <f t="shared" si="104"/>
        <v>0</v>
      </c>
      <c r="AJ162" s="10">
        <f t="shared" si="105"/>
        <v>0.77214891728312041</v>
      </c>
      <c r="AK162" s="10">
        <f t="shared" si="106"/>
        <v>1.1961600000000001E-2</v>
      </c>
      <c r="AL162" s="10">
        <f t="shared" si="107"/>
        <v>1.3843200000000002E-2</v>
      </c>
      <c r="AM162" s="10">
        <f t="shared" si="108"/>
        <v>0.84398399999999996</v>
      </c>
      <c r="AN162" s="10">
        <f t="shared" si="109"/>
        <v>0.50678886348352392</v>
      </c>
      <c r="AO162" s="10">
        <f t="shared" si="110"/>
        <v>6.3033600000000009E-2</v>
      </c>
      <c r="AP162" s="10">
        <f t="shared" si="111"/>
        <v>7.5801599999999997E-2</v>
      </c>
      <c r="AQ162" s="10">
        <f t="shared" si="112"/>
        <v>0.34419840000000002</v>
      </c>
      <c r="AR162" s="10">
        <v>0</v>
      </c>
      <c r="AS162" s="10">
        <f t="shared" si="113"/>
        <v>0.46099200000000007</v>
      </c>
      <c r="AT162" s="10">
        <f t="shared" si="114"/>
        <v>1.1853948288000002</v>
      </c>
      <c r="AU162" s="10">
        <f t="shared" si="115"/>
        <v>0</v>
      </c>
      <c r="AV162" s="10">
        <f t="shared" si="116"/>
        <v>0</v>
      </c>
      <c r="AW162" s="10">
        <f t="shared" si="117"/>
        <v>7.6218972288000009</v>
      </c>
      <c r="AX162" s="10">
        <f t="shared" si="118"/>
        <v>7.6218972288000018</v>
      </c>
      <c r="AY162" s="10">
        <v>6.8412288000000014</v>
      </c>
      <c r="AZ162" s="10">
        <f t="shared" si="119"/>
        <v>-0.78066842879999943</v>
      </c>
      <c r="BA162" s="10">
        <v>6.84</v>
      </c>
      <c r="BB162" s="10">
        <v>6.84</v>
      </c>
      <c r="BC162" s="10">
        <f t="shared" si="120"/>
        <v>9.2702324736000019</v>
      </c>
      <c r="BD162" s="9"/>
      <c r="BE162" s="24">
        <f t="shared" si="121"/>
        <v>2.8845999999999998</v>
      </c>
      <c r="BF162" s="24">
        <f t="shared" si="122"/>
        <v>0.92010000000000003</v>
      </c>
      <c r="BG162" s="24">
        <f t="shared" si="123"/>
        <v>0</v>
      </c>
      <c r="BH162" s="24">
        <f t="shared" si="124"/>
        <v>0</v>
      </c>
      <c r="BI162" s="24">
        <f t="shared" si="125"/>
        <v>0</v>
      </c>
      <c r="BJ162" s="24">
        <f t="shared" si="126"/>
        <v>0</v>
      </c>
      <c r="BK162" s="24">
        <f t="shared" si="127"/>
        <v>0.77210000000000001</v>
      </c>
      <c r="BL162" s="24">
        <f t="shared" si="128"/>
        <v>1.2E-2</v>
      </c>
      <c r="BM162" s="24">
        <f t="shared" si="129"/>
        <v>1.38E-2</v>
      </c>
      <c r="BN162" s="24">
        <f t="shared" si="130"/>
        <v>0.84399999999999997</v>
      </c>
      <c r="BO162" s="24">
        <f t="shared" si="131"/>
        <v>0.50680000000000003</v>
      </c>
      <c r="BP162" s="24">
        <f t="shared" si="132"/>
        <v>6.3E-2</v>
      </c>
      <c r="BQ162" s="24">
        <f t="shared" si="133"/>
        <v>7.5800000000000006E-2</v>
      </c>
      <c r="BR162" s="24">
        <f t="shared" si="134"/>
        <v>0.34420000000000001</v>
      </c>
      <c r="BS162" s="24">
        <f t="shared" si="135"/>
        <v>0</v>
      </c>
      <c r="BT162" s="24">
        <f t="shared" si="136"/>
        <v>0.46100000000000002</v>
      </c>
      <c r="BU162" s="24">
        <f t="shared" si="137"/>
        <v>1.1854</v>
      </c>
      <c r="BV162" s="24">
        <f t="shared" si="138"/>
        <v>0</v>
      </c>
      <c r="BW162" s="24">
        <f t="shared" si="139"/>
        <v>0</v>
      </c>
      <c r="BX162" s="24"/>
      <c r="BY162" s="24"/>
      <c r="BZ162" s="24"/>
      <c r="CA162" s="25">
        <f t="shared" si="140"/>
        <v>7.6218000000000004</v>
      </c>
      <c r="CB162" s="25">
        <f t="shared" si="141"/>
        <v>7.6218000000000004</v>
      </c>
      <c r="CC162" s="26">
        <f t="shared" si="142"/>
        <v>6.8974000000000011</v>
      </c>
      <c r="CD162" s="26">
        <f t="shared" si="143"/>
        <v>6.8974000000000011</v>
      </c>
      <c r="CE162" s="26">
        <f t="shared" si="144"/>
        <v>6.84</v>
      </c>
      <c r="CF162" s="26">
        <f t="shared" si="145"/>
        <v>6.84</v>
      </c>
      <c r="CG162" s="26">
        <f t="shared" si="146"/>
        <v>9.27</v>
      </c>
      <c r="CH162" s="13"/>
      <c r="CI162" s="13"/>
    </row>
    <row r="163" spans="2:87" x14ac:dyDescent="0.2">
      <c r="B163" s="11">
        <f t="shared" si="147"/>
        <v>159</v>
      </c>
      <c r="C163" s="3" t="s">
        <v>158</v>
      </c>
      <c r="D163" s="2" t="s">
        <v>88</v>
      </c>
      <c r="E163" s="10">
        <v>2.2531954447522313</v>
      </c>
      <c r="F163" s="10">
        <v>0.47074798399507545</v>
      </c>
      <c r="G163" s="10"/>
      <c r="H163" s="10">
        <v>0</v>
      </c>
      <c r="I163" s="10">
        <v>0</v>
      </c>
      <c r="J163" s="10">
        <v>0</v>
      </c>
      <c r="K163" s="10">
        <v>0.59577285318559559</v>
      </c>
      <c r="L163" s="10">
        <v>1.21E-2</v>
      </c>
      <c r="M163" s="10">
        <v>1.38E-2</v>
      </c>
      <c r="N163" s="10">
        <v>0.48049999999999998</v>
      </c>
      <c r="O163" s="10">
        <v>0.33248371806709753</v>
      </c>
      <c r="P163" s="10">
        <v>0.33789999999999998</v>
      </c>
      <c r="Q163" s="10">
        <v>4.2200000000000001E-2</v>
      </c>
      <c r="R163" s="10">
        <v>0.26069999999999999</v>
      </c>
      <c r="S163" s="10">
        <v>0</v>
      </c>
      <c r="T163" s="10">
        <v>0.28389999999999999</v>
      </c>
      <c r="U163" s="10"/>
      <c r="V163" s="10">
        <v>0</v>
      </c>
      <c r="W163" s="10"/>
      <c r="X163" s="10">
        <v>5.0833000000000004</v>
      </c>
      <c r="Y163" s="10">
        <v>6.8319552000000012</v>
      </c>
      <c r="Z163" s="10">
        <v>6.83</v>
      </c>
      <c r="AA163" s="10">
        <v>6.83</v>
      </c>
      <c r="AB163" s="10">
        <f t="shared" si="100"/>
        <v>6.8319552000000012</v>
      </c>
      <c r="AC163" s="10"/>
      <c r="AD163" s="10">
        <f t="shared" si="101"/>
        <v>3.0282946777469988</v>
      </c>
      <c r="AE163" s="10">
        <f t="shared" si="102"/>
        <v>0.63268529048938149</v>
      </c>
      <c r="AF163" s="10"/>
      <c r="AG163" s="10">
        <v>0</v>
      </c>
      <c r="AH163" s="10">
        <f t="shared" si="103"/>
        <v>0</v>
      </c>
      <c r="AI163" s="10">
        <f t="shared" si="104"/>
        <v>0</v>
      </c>
      <c r="AJ163" s="10">
        <f t="shared" si="105"/>
        <v>0.80071871468144051</v>
      </c>
      <c r="AK163" s="10">
        <f t="shared" si="106"/>
        <v>1.62624E-2</v>
      </c>
      <c r="AL163" s="10">
        <f t="shared" si="107"/>
        <v>1.85472E-2</v>
      </c>
      <c r="AM163" s="10">
        <f t="shared" si="108"/>
        <v>0.69191999999999998</v>
      </c>
      <c r="AN163" s="10">
        <f t="shared" si="109"/>
        <v>0.44685811708217915</v>
      </c>
      <c r="AO163" s="10">
        <f t="shared" si="110"/>
        <v>0.45413759999999997</v>
      </c>
      <c r="AP163" s="10">
        <f t="shared" si="111"/>
        <v>5.6716800000000005E-2</v>
      </c>
      <c r="AQ163" s="10">
        <f t="shared" si="112"/>
        <v>0.35038079999999999</v>
      </c>
      <c r="AR163" s="10">
        <v>0</v>
      </c>
      <c r="AS163" s="10">
        <f t="shared" si="113"/>
        <v>0.3815616</v>
      </c>
      <c r="AT163" s="10">
        <f t="shared" si="114"/>
        <v>0.98114749824000003</v>
      </c>
      <c r="AU163" s="10">
        <f t="shared" si="115"/>
        <v>0</v>
      </c>
      <c r="AV163" s="10">
        <f t="shared" si="116"/>
        <v>0</v>
      </c>
      <c r="AW163" s="10">
        <f t="shared" si="117"/>
        <v>7.4776690982399998</v>
      </c>
      <c r="AX163" s="10">
        <f t="shared" si="118"/>
        <v>7.4776690982399998</v>
      </c>
      <c r="AY163" s="10">
        <v>6.8319552000000012</v>
      </c>
      <c r="AZ163" s="10">
        <f t="shared" si="119"/>
        <v>-0.64571389823999858</v>
      </c>
      <c r="BA163" s="10">
        <v>6.83</v>
      </c>
      <c r="BB163" s="10">
        <v>6.83</v>
      </c>
      <c r="BC163" s="10">
        <f t="shared" si="120"/>
        <v>9.2441438207999997</v>
      </c>
      <c r="BD163" s="9"/>
      <c r="BE163" s="24">
        <f t="shared" si="121"/>
        <v>3.0283000000000002</v>
      </c>
      <c r="BF163" s="24">
        <f t="shared" si="122"/>
        <v>0.63270000000000004</v>
      </c>
      <c r="BG163" s="24">
        <f t="shared" si="123"/>
        <v>0</v>
      </c>
      <c r="BH163" s="24">
        <f t="shared" si="124"/>
        <v>0</v>
      </c>
      <c r="BI163" s="24">
        <f t="shared" si="125"/>
        <v>0</v>
      </c>
      <c r="BJ163" s="24">
        <f t="shared" si="126"/>
        <v>0</v>
      </c>
      <c r="BK163" s="24">
        <f t="shared" si="127"/>
        <v>0.80069999999999997</v>
      </c>
      <c r="BL163" s="24">
        <f t="shared" si="128"/>
        <v>1.6299999999999999E-2</v>
      </c>
      <c r="BM163" s="24">
        <f t="shared" si="129"/>
        <v>1.8499999999999999E-2</v>
      </c>
      <c r="BN163" s="24">
        <f t="shared" si="130"/>
        <v>0.69189999999999996</v>
      </c>
      <c r="BO163" s="24">
        <f t="shared" si="131"/>
        <v>0.44690000000000002</v>
      </c>
      <c r="BP163" s="24">
        <f t="shared" si="132"/>
        <v>0.4541</v>
      </c>
      <c r="BQ163" s="24">
        <f t="shared" si="133"/>
        <v>5.67E-2</v>
      </c>
      <c r="BR163" s="24">
        <f t="shared" si="134"/>
        <v>0.35039999999999999</v>
      </c>
      <c r="BS163" s="24">
        <f t="shared" si="135"/>
        <v>0</v>
      </c>
      <c r="BT163" s="24">
        <f t="shared" si="136"/>
        <v>0.38159999999999999</v>
      </c>
      <c r="BU163" s="24">
        <f t="shared" si="137"/>
        <v>0.98109999999999997</v>
      </c>
      <c r="BV163" s="24">
        <f t="shared" si="138"/>
        <v>0</v>
      </c>
      <c r="BW163" s="24">
        <f t="shared" si="139"/>
        <v>0</v>
      </c>
      <c r="BX163" s="24"/>
      <c r="BY163" s="24"/>
      <c r="BZ163" s="24"/>
      <c r="CA163" s="25">
        <f t="shared" si="140"/>
        <v>7.4776000000000016</v>
      </c>
      <c r="CB163" s="25">
        <f t="shared" si="141"/>
        <v>7.4776000000000016</v>
      </c>
      <c r="CC163" s="26">
        <f t="shared" si="142"/>
        <v>6.8781000000000017</v>
      </c>
      <c r="CD163" s="26">
        <f t="shared" si="143"/>
        <v>6.8781000000000017</v>
      </c>
      <c r="CE163" s="26">
        <f t="shared" si="144"/>
        <v>6.83</v>
      </c>
      <c r="CF163" s="26">
        <f t="shared" si="145"/>
        <v>6.83</v>
      </c>
      <c r="CG163" s="26">
        <f t="shared" si="146"/>
        <v>9.2439999999999998</v>
      </c>
      <c r="CH163" s="13"/>
      <c r="CI163" s="13"/>
    </row>
    <row r="164" spans="2:87" x14ac:dyDescent="0.2">
      <c r="B164" s="11">
        <f t="shared" si="147"/>
        <v>160</v>
      </c>
      <c r="C164" s="3" t="s">
        <v>158</v>
      </c>
      <c r="D164" s="3" t="s">
        <v>89</v>
      </c>
      <c r="E164" s="10">
        <v>2.7401941394220302</v>
      </c>
      <c r="F164" s="10">
        <v>0.38724193548387098</v>
      </c>
      <c r="G164" s="10"/>
      <c r="H164" s="10">
        <v>0</v>
      </c>
      <c r="I164" s="10">
        <v>0</v>
      </c>
      <c r="J164" s="10">
        <v>0</v>
      </c>
      <c r="K164" s="10">
        <v>0.59299922232245628</v>
      </c>
      <c r="L164" s="10">
        <v>5.0000000000000001E-4</v>
      </c>
      <c r="M164" s="10">
        <v>5.9999999999999995E-4</v>
      </c>
      <c r="N164" s="10">
        <v>0.3856</v>
      </c>
      <c r="O164" s="10">
        <v>0.2810647027716428</v>
      </c>
      <c r="P164" s="10">
        <v>0</v>
      </c>
      <c r="Q164" s="10">
        <v>0.08</v>
      </c>
      <c r="R164" s="10">
        <v>0.31730000000000003</v>
      </c>
      <c r="S164" s="10">
        <v>0</v>
      </c>
      <c r="T164" s="10">
        <v>0.29120000000000001</v>
      </c>
      <c r="U164" s="10"/>
      <c r="V164" s="10">
        <v>0</v>
      </c>
      <c r="W164" s="10"/>
      <c r="X164" s="10">
        <v>5.0767000000000007</v>
      </c>
      <c r="Y164" s="10">
        <v>6.8230848000000019</v>
      </c>
      <c r="Z164" s="10">
        <v>6.82</v>
      </c>
      <c r="AA164" s="10">
        <v>6.82</v>
      </c>
      <c r="AB164" s="10">
        <f t="shared" si="100"/>
        <v>6.8230848000000019</v>
      </c>
      <c r="AC164" s="10"/>
      <c r="AD164" s="10">
        <f t="shared" si="101"/>
        <v>3.6828209233832085</v>
      </c>
      <c r="AE164" s="10">
        <f t="shared" si="102"/>
        <v>0.5204531612903226</v>
      </c>
      <c r="AF164" s="10"/>
      <c r="AG164" s="10">
        <v>0</v>
      </c>
      <c r="AH164" s="10">
        <f t="shared" si="103"/>
        <v>0</v>
      </c>
      <c r="AI164" s="10">
        <f t="shared" si="104"/>
        <v>0</v>
      </c>
      <c r="AJ164" s="10">
        <f t="shared" si="105"/>
        <v>0.79699095480138127</v>
      </c>
      <c r="AK164" s="10">
        <f t="shared" si="106"/>
        <v>6.7200000000000007E-4</v>
      </c>
      <c r="AL164" s="10">
        <f t="shared" si="107"/>
        <v>8.0639999999999998E-4</v>
      </c>
      <c r="AM164" s="10">
        <f t="shared" si="108"/>
        <v>0.55526399999999998</v>
      </c>
      <c r="AN164" s="10">
        <f t="shared" si="109"/>
        <v>0.37775096052508794</v>
      </c>
      <c r="AO164" s="10">
        <f t="shared" si="110"/>
        <v>0</v>
      </c>
      <c r="AP164" s="10">
        <f t="shared" si="111"/>
        <v>0.10752000000000002</v>
      </c>
      <c r="AQ164" s="10">
        <f t="shared" si="112"/>
        <v>0.42645120000000009</v>
      </c>
      <c r="AR164" s="10">
        <v>0</v>
      </c>
      <c r="AS164" s="10">
        <f t="shared" si="113"/>
        <v>0.39137280000000002</v>
      </c>
      <c r="AT164" s="10">
        <f t="shared" si="114"/>
        <v>1.0063760179200001</v>
      </c>
      <c r="AU164" s="10">
        <f t="shared" si="115"/>
        <v>0</v>
      </c>
      <c r="AV164" s="10">
        <f t="shared" si="116"/>
        <v>0</v>
      </c>
      <c r="AW164" s="10">
        <f t="shared" si="117"/>
        <v>7.4751056179199997</v>
      </c>
      <c r="AX164" s="10">
        <f t="shared" si="118"/>
        <v>7.4751056179199997</v>
      </c>
      <c r="AY164" s="10">
        <v>6.8230848000000019</v>
      </c>
      <c r="AZ164" s="10">
        <f t="shared" si="119"/>
        <v>-0.65202081791999777</v>
      </c>
      <c r="BA164" s="10">
        <v>6.82</v>
      </c>
      <c r="BB164" s="10">
        <v>6.82</v>
      </c>
      <c r="BC164" s="10">
        <f t="shared" si="120"/>
        <v>9.2199776256000003</v>
      </c>
      <c r="BD164" s="9"/>
      <c r="BE164" s="24">
        <f t="shared" si="121"/>
        <v>3.6827999999999999</v>
      </c>
      <c r="BF164" s="24">
        <f t="shared" si="122"/>
        <v>0.52049999999999996</v>
      </c>
      <c r="BG164" s="24">
        <f t="shared" si="123"/>
        <v>0</v>
      </c>
      <c r="BH164" s="24">
        <f t="shared" si="124"/>
        <v>0</v>
      </c>
      <c r="BI164" s="24">
        <f t="shared" si="125"/>
        <v>0</v>
      </c>
      <c r="BJ164" s="24">
        <f t="shared" si="126"/>
        <v>0</v>
      </c>
      <c r="BK164" s="24">
        <f t="shared" si="127"/>
        <v>0.79700000000000004</v>
      </c>
      <c r="BL164" s="24">
        <f t="shared" si="128"/>
        <v>6.9999999999999999E-4</v>
      </c>
      <c r="BM164" s="24">
        <f t="shared" si="129"/>
        <v>8.0000000000000004E-4</v>
      </c>
      <c r="BN164" s="24">
        <f t="shared" si="130"/>
        <v>0.55530000000000002</v>
      </c>
      <c r="BO164" s="24">
        <f t="shared" si="131"/>
        <v>0.37780000000000002</v>
      </c>
      <c r="BP164" s="24">
        <f t="shared" si="132"/>
        <v>0</v>
      </c>
      <c r="BQ164" s="24">
        <f t="shared" si="133"/>
        <v>0.1075</v>
      </c>
      <c r="BR164" s="24">
        <f t="shared" si="134"/>
        <v>0.42649999999999999</v>
      </c>
      <c r="BS164" s="24">
        <f t="shared" si="135"/>
        <v>0</v>
      </c>
      <c r="BT164" s="24">
        <f t="shared" si="136"/>
        <v>0.39140000000000003</v>
      </c>
      <c r="BU164" s="24">
        <f t="shared" si="137"/>
        <v>1.0064</v>
      </c>
      <c r="BV164" s="24">
        <f t="shared" si="138"/>
        <v>0</v>
      </c>
      <c r="BW164" s="24">
        <f t="shared" si="139"/>
        <v>0</v>
      </c>
      <c r="BX164" s="24"/>
      <c r="BY164" s="24"/>
      <c r="BZ164" s="24"/>
      <c r="CA164" s="25">
        <f t="shared" si="140"/>
        <v>7.4752999999999989</v>
      </c>
      <c r="CB164" s="25">
        <f t="shared" si="141"/>
        <v>7.4752999999999989</v>
      </c>
      <c r="CC164" s="26">
        <f t="shared" si="142"/>
        <v>6.8602999999999987</v>
      </c>
      <c r="CD164" s="26">
        <f t="shared" si="143"/>
        <v>6.8602999999999987</v>
      </c>
      <c r="CE164" s="26">
        <f t="shared" si="144"/>
        <v>6.82</v>
      </c>
      <c r="CF164" s="26">
        <f t="shared" si="145"/>
        <v>6.82</v>
      </c>
      <c r="CG164" s="26">
        <f t="shared" si="146"/>
        <v>9.2200000000000006</v>
      </c>
      <c r="CH164" s="13"/>
      <c r="CI164" s="13"/>
    </row>
    <row r="165" spans="2:87" x14ac:dyDescent="0.2">
      <c r="B165" s="11">
        <f t="shared" si="147"/>
        <v>161</v>
      </c>
      <c r="C165" s="3" t="s">
        <v>158</v>
      </c>
      <c r="D165" s="3" t="s">
        <v>128</v>
      </c>
      <c r="E165" s="10">
        <v>2.2256149367252482</v>
      </c>
      <c r="F165" s="10">
        <v>0.64604672945593422</v>
      </c>
      <c r="G165" s="10"/>
      <c r="H165" s="10">
        <v>0</v>
      </c>
      <c r="I165" s="10">
        <v>0</v>
      </c>
      <c r="J165" s="10">
        <v>0</v>
      </c>
      <c r="K165" s="10">
        <v>0.58926768941968477</v>
      </c>
      <c r="L165" s="10">
        <v>3.6999999999999998E-2</v>
      </c>
      <c r="M165" s="10">
        <v>4.2500000000000003E-2</v>
      </c>
      <c r="N165" s="10">
        <v>0.57889999999999997</v>
      </c>
      <c r="O165" s="10">
        <v>0.35277064439913258</v>
      </c>
      <c r="P165" s="10">
        <v>0</v>
      </c>
      <c r="Q165" s="10">
        <v>0</v>
      </c>
      <c r="R165" s="10">
        <v>0.2601</v>
      </c>
      <c r="S165" s="10">
        <v>0</v>
      </c>
      <c r="T165" s="10">
        <v>0.35339999999999999</v>
      </c>
      <c r="U165" s="10"/>
      <c r="V165" s="10">
        <v>0</v>
      </c>
      <c r="W165" s="10"/>
      <c r="X165" s="10">
        <v>5.0856000000000003</v>
      </c>
      <c r="Y165" s="10">
        <v>6.8350464000000004</v>
      </c>
      <c r="Z165" s="10">
        <v>6.84</v>
      </c>
      <c r="AA165" s="10">
        <v>6.84</v>
      </c>
      <c r="AB165" s="10">
        <f t="shared" si="100"/>
        <v>6.8350464000000004</v>
      </c>
      <c r="AC165" s="10"/>
      <c r="AD165" s="10">
        <f t="shared" si="101"/>
        <v>2.9912264749587338</v>
      </c>
      <c r="AE165" s="10">
        <f t="shared" si="102"/>
        <v>0.86828680438877559</v>
      </c>
      <c r="AF165" s="10"/>
      <c r="AG165" s="10">
        <v>0</v>
      </c>
      <c r="AH165" s="10">
        <f t="shared" si="103"/>
        <v>0</v>
      </c>
      <c r="AI165" s="10">
        <f t="shared" si="104"/>
        <v>0</v>
      </c>
      <c r="AJ165" s="10">
        <f t="shared" si="105"/>
        <v>0.7919757745800563</v>
      </c>
      <c r="AK165" s="10">
        <f t="shared" si="106"/>
        <v>4.9728000000000001E-2</v>
      </c>
      <c r="AL165" s="10">
        <f t="shared" si="107"/>
        <v>5.7120000000000011E-2</v>
      </c>
      <c r="AM165" s="10">
        <f t="shared" si="108"/>
        <v>0.83361599999999991</v>
      </c>
      <c r="AN165" s="10">
        <f t="shared" si="109"/>
        <v>0.47412374607243424</v>
      </c>
      <c r="AO165" s="10">
        <f t="shared" si="110"/>
        <v>0</v>
      </c>
      <c r="AP165" s="10">
        <f t="shared" si="111"/>
        <v>0</v>
      </c>
      <c r="AQ165" s="10">
        <f t="shared" si="112"/>
        <v>0.34957440000000001</v>
      </c>
      <c r="AR165" s="10">
        <v>0</v>
      </c>
      <c r="AS165" s="10">
        <f t="shared" si="113"/>
        <v>0.47496960000000005</v>
      </c>
      <c r="AT165" s="10">
        <f t="shared" si="114"/>
        <v>1.2213368294400002</v>
      </c>
      <c r="AU165" s="10">
        <f t="shared" si="115"/>
        <v>0</v>
      </c>
      <c r="AV165" s="10">
        <f t="shared" si="116"/>
        <v>0</v>
      </c>
      <c r="AW165" s="10">
        <f t="shared" si="117"/>
        <v>7.6369880294399994</v>
      </c>
      <c r="AX165" s="10">
        <f t="shared" si="118"/>
        <v>7.6369880294400003</v>
      </c>
      <c r="AY165" s="10">
        <v>6.8350464000000004</v>
      </c>
      <c r="AZ165" s="10">
        <f t="shared" si="119"/>
        <v>-0.80194162943999903</v>
      </c>
      <c r="BA165" s="10">
        <v>6.84</v>
      </c>
      <c r="BB165" s="10">
        <v>6.84</v>
      </c>
      <c r="BC165" s="10">
        <f t="shared" si="120"/>
        <v>9.2609943551999994</v>
      </c>
      <c r="BD165" s="9"/>
      <c r="BE165" s="24">
        <f t="shared" si="121"/>
        <v>2.9912000000000001</v>
      </c>
      <c r="BF165" s="24">
        <f t="shared" si="122"/>
        <v>0.86829999999999996</v>
      </c>
      <c r="BG165" s="24">
        <f t="shared" si="123"/>
        <v>0</v>
      </c>
      <c r="BH165" s="24">
        <f t="shared" si="124"/>
        <v>0</v>
      </c>
      <c r="BI165" s="24">
        <f t="shared" si="125"/>
        <v>0</v>
      </c>
      <c r="BJ165" s="24">
        <f t="shared" si="126"/>
        <v>0</v>
      </c>
      <c r="BK165" s="24">
        <f t="shared" si="127"/>
        <v>0.79200000000000004</v>
      </c>
      <c r="BL165" s="24">
        <f t="shared" si="128"/>
        <v>4.9700000000000001E-2</v>
      </c>
      <c r="BM165" s="24">
        <f t="shared" si="129"/>
        <v>5.7099999999999998E-2</v>
      </c>
      <c r="BN165" s="24">
        <f t="shared" si="130"/>
        <v>0.83360000000000001</v>
      </c>
      <c r="BO165" s="24">
        <f t="shared" si="131"/>
        <v>0.47410000000000002</v>
      </c>
      <c r="BP165" s="24">
        <f t="shared" si="132"/>
        <v>0</v>
      </c>
      <c r="BQ165" s="24">
        <f t="shared" si="133"/>
        <v>0</v>
      </c>
      <c r="BR165" s="24">
        <f t="shared" si="134"/>
        <v>0.34960000000000002</v>
      </c>
      <c r="BS165" s="24">
        <f t="shared" si="135"/>
        <v>0</v>
      </c>
      <c r="BT165" s="24">
        <f t="shared" si="136"/>
        <v>0.47499999999999998</v>
      </c>
      <c r="BU165" s="24">
        <f t="shared" si="137"/>
        <v>1.2213000000000001</v>
      </c>
      <c r="BV165" s="24">
        <f t="shared" si="138"/>
        <v>0</v>
      </c>
      <c r="BW165" s="24">
        <f t="shared" si="139"/>
        <v>0</v>
      </c>
      <c r="BX165" s="24"/>
      <c r="BY165" s="24"/>
      <c r="BZ165" s="24"/>
      <c r="CA165" s="25">
        <f t="shared" si="140"/>
        <v>7.6368999999999998</v>
      </c>
      <c r="CB165" s="25">
        <f t="shared" si="141"/>
        <v>7.6368999999999998</v>
      </c>
      <c r="CC165" s="26">
        <f t="shared" si="142"/>
        <v>6.8905999999999992</v>
      </c>
      <c r="CD165" s="26">
        <f t="shared" si="143"/>
        <v>6.8905999999999992</v>
      </c>
      <c r="CE165" s="26">
        <f t="shared" si="144"/>
        <v>6.84</v>
      </c>
      <c r="CF165" s="26">
        <f t="shared" si="145"/>
        <v>6.84</v>
      </c>
      <c r="CG165" s="26">
        <f t="shared" si="146"/>
        <v>9.2609999999999992</v>
      </c>
      <c r="CH165" s="13"/>
      <c r="CI165" s="13"/>
    </row>
    <row r="166" spans="2:87" x14ac:dyDescent="0.2">
      <c r="B166" s="11">
        <f t="shared" si="147"/>
        <v>162</v>
      </c>
      <c r="C166" s="3" t="s">
        <v>163</v>
      </c>
      <c r="D166" s="3" t="s">
        <v>164</v>
      </c>
      <c r="E166" s="10">
        <v>1.6663493302312467</v>
      </c>
      <c r="F166" s="10">
        <v>0.5589600394811054</v>
      </c>
      <c r="G166" s="10"/>
      <c r="H166" s="10">
        <v>0</v>
      </c>
      <c r="I166" s="10">
        <v>0</v>
      </c>
      <c r="J166" s="10">
        <v>0</v>
      </c>
      <c r="K166" s="10">
        <v>0.7928855259447265</v>
      </c>
      <c r="L166" s="10">
        <v>4.6600000000000003E-2</v>
      </c>
      <c r="M166" s="10">
        <v>5.3499999999999999E-2</v>
      </c>
      <c r="N166" s="10">
        <v>0.10390000000000001</v>
      </c>
      <c r="O166" s="10">
        <v>0.33840510434292159</v>
      </c>
      <c r="P166" s="10">
        <v>0.89190000000000003</v>
      </c>
      <c r="Q166" s="10">
        <v>4.1000000000000003E-3</v>
      </c>
      <c r="R166" s="10">
        <v>0.2026</v>
      </c>
      <c r="S166" s="10">
        <v>0</v>
      </c>
      <c r="T166" s="10">
        <v>0.4325</v>
      </c>
      <c r="U166" s="10"/>
      <c r="V166" s="10">
        <v>0</v>
      </c>
      <c r="W166" s="10"/>
      <c r="X166" s="10">
        <v>5.0917000000000012</v>
      </c>
      <c r="Y166" s="10">
        <v>6.8432448000000017</v>
      </c>
      <c r="Z166" s="10">
        <v>6.84</v>
      </c>
      <c r="AA166" s="10">
        <v>6.84</v>
      </c>
      <c r="AB166" s="10">
        <f t="shared" si="100"/>
        <v>6.8432448000000017</v>
      </c>
      <c r="AC166" s="10"/>
      <c r="AD166" s="10">
        <f t="shared" si="101"/>
        <v>2.2395734998307955</v>
      </c>
      <c r="AE166" s="10">
        <f t="shared" si="102"/>
        <v>0.75124229306260559</v>
      </c>
      <c r="AF166" s="10"/>
      <c r="AG166" s="10">
        <v>0</v>
      </c>
      <c r="AH166" s="10">
        <f t="shared" si="103"/>
        <v>0</v>
      </c>
      <c r="AI166" s="10">
        <f t="shared" si="104"/>
        <v>0</v>
      </c>
      <c r="AJ166" s="10">
        <f t="shared" si="105"/>
        <v>1.0656381468697125</v>
      </c>
      <c r="AK166" s="10">
        <f t="shared" si="106"/>
        <v>6.2630400000000003E-2</v>
      </c>
      <c r="AL166" s="10">
        <f t="shared" si="107"/>
        <v>7.190400000000001E-2</v>
      </c>
      <c r="AM166" s="10">
        <f t="shared" si="108"/>
        <v>0.149616</v>
      </c>
      <c r="AN166" s="10">
        <f t="shared" si="109"/>
        <v>0.4548164602368866</v>
      </c>
      <c r="AO166" s="10">
        <f t="shared" si="110"/>
        <v>1.1987136</v>
      </c>
      <c r="AP166" s="10">
        <f t="shared" si="111"/>
        <v>5.5104000000000004E-3</v>
      </c>
      <c r="AQ166" s="10">
        <f t="shared" si="112"/>
        <v>0.27229440000000005</v>
      </c>
      <c r="AR166" s="10">
        <v>0</v>
      </c>
      <c r="AS166" s="10">
        <f t="shared" si="113"/>
        <v>0.58128000000000002</v>
      </c>
      <c r="AT166" s="10">
        <f t="shared" si="114"/>
        <v>1.4947033920000001</v>
      </c>
      <c r="AU166" s="10">
        <f t="shared" si="115"/>
        <v>0</v>
      </c>
      <c r="AV166" s="10">
        <f t="shared" si="116"/>
        <v>0</v>
      </c>
      <c r="AW166" s="10">
        <f t="shared" si="117"/>
        <v>7.7666425920000002</v>
      </c>
      <c r="AX166" s="10">
        <f t="shared" si="118"/>
        <v>7.7666425920000002</v>
      </c>
      <c r="AY166" s="10">
        <v>6.8432448000000017</v>
      </c>
      <c r="AZ166" s="10">
        <f t="shared" si="119"/>
        <v>-0.9233977919999985</v>
      </c>
      <c r="BA166" s="10">
        <v>6.84</v>
      </c>
      <c r="BB166" s="10">
        <v>6.84</v>
      </c>
      <c r="BC166" s="10">
        <f t="shared" si="120"/>
        <v>9.2107266048000014</v>
      </c>
      <c r="BD166" s="9"/>
      <c r="BE166" s="24">
        <f t="shared" si="121"/>
        <v>2.2395999999999998</v>
      </c>
      <c r="BF166" s="24">
        <f t="shared" si="122"/>
        <v>0.75119999999999998</v>
      </c>
      <c r="BG166" s="24">
        <f t="shared" si="123"/>
        <v>0</v>
      </c>
      <c r="BH166" s="24">
        <f t="shared" si="124"/>
        <v>0</v>
      </c>
      <c r="BI166" s="24">
        <f t="shared" si="125"/>
        <v>0</v>
      </c>
      <c r="BJ166" s="24">
        <f t="shared" si="126"/>
        <v>0</v>
      </c>
      <c r="BK166" s="24">
        <f t="shared" si="127"/>
        <v>1.0656000000000001</v>
      </c>
      <c r="BL166" s="24">
        <f t="shared" si="128"/>
        <v>6.2600000000000003E-2</v>
      </c>
      <c r="BM166" s="24">
        <f t="shared" si="129"/>
        <v>7.1900000000000006E-2</v>
      </c>
      <c r="BN166" s="24">
        <f t="shared" si="130"/>
        <v>0.14960000000000001</v>
      </c>
      <c r="BO166" s="24">
        <f t="shared" si="131"/>
        <v>0.45479999999999998</v>
      </c>
      <c r="BP166" s="24">
        <f t="shared" si="132"/>
        <v>1.1987000000000001</v>
      </c>
      <c r="BQ166" s="24">
        <f t="shared" si="133"/>
        <v>5.4999999999999997E-3</v>
      </c>
      <c r="BR166" s="24">
        <f t="shared" si="134"/>
        <v>0.27229999999999999</v>
      </c>
      <c r="BS166" s="24">
        <f t="shared" si="135"/>
        <v>0</v>
      </c>
      <c r="BT166" s="24">
        <f t="shared" si="136"/>
        <v>0.58130000000000004</v>
      </c>
      <c r="BU166" s="24">
        <f t="shared" si="137"/>
        <v>1.4946999999999999</v>
      </c>
      <c r="BV166" s="24">
        <f t="shared" si="138"/>
        <v>0</v>
      </c>
      <c r="BW166" s="24">
        <f t="shared" si="139"/>
        <v>0</v>
      </c>
      <c r="BX166" s="24"/>
      <c r="BY166" s="24"/>
      <c r="BZ166" s="24"/>
      <c r="CA166" s="25">
        <f t="shared" si="140"/>
        <v>7.7664999999999988</v>
      </c>
      <c r="CB166" s="25">
        <f t="shared" si="141"/>
        <v>7.7664999999999988</v>
      </c>
      <c r="CC166" s="26">
        <f t="shared" si="142"/>
        <v>6.8530999999999986</v>
      </c>
      <c r="CD166" s="26">
        <f t="shared" si="143"/>
        <v>6.8530999999999986</v>
      </c>
      <c r="CE166" s="26">
        <f t="shared" si="144"/>
        <v>6.84</v>
      </c>
      <c r="CF166" s="26">
        <f t="shared" si="145"/>
        <v>6.84</v>
      </c>
      <c r="CG166" s="26">
        <f t="shared" si="146"/>
        <v>9.2110000000000003</v>
      </c>
      <c r="CH166" s="13"/>
      <c r="CI166" s="13"/>
    </row>
    <row r="167" spans="2:87" x14ac:dyDescent="0.2">
      <c r="B167" s="11">
        <f t="shared" si="147"/>
        <v>163</v>
      </c>
      <c r="C167" s="3" t="s">
        <v>163</v>
      </c>
      <c r="D167" s="3" t="s">
        <v>165</v>
      </c>
      <c r="E167" s="10">
        <v>1.585459800904409</v>
      </c>
      <c r="F167" s="10">
        <v>1.5404231315161412</v>
      </c>
      <c r="G167" s="10"/>
      <c r="H167" s="10">
        <v>0</v>
      </c>
      <c r="I167" s="10">
        <v>0</v>
      </c>
      <c r="J167" s="10">
        <v>0</v>
      </c>
      <c r="K167" s="10">
        <v>0.57159140183394042</v>
      </c>
      <c r="L167" s="10">
        <v>2.12E-2</v>
      </c>
      <c r="M167" s="10">
        <v>2.4299999999999999E-2</v>
      </c>
      <c r="N167" s="10">
        <v>0.2404</v>
      </c>
      <c r="O167" s="10">
        <v>0.14742566574550936</v>
      </c>
      <c r="P167" s="10">
        <v>0.54630000000000001</v>
      </c>
      <c r="Q167" s="10">
        <v>8.3999999999999995E-3</v>
      </c>
      <c r="R167" s="10">
        <v>0.1898</v>
      </c>
      <c r="S167" s="10">
        <v>0</v>
      </c>
      <c r="T167" s="10">
        <v>0.2208</v>
      </c>
      <c r="U167" s="10"/>
      <c r="V167" s="10">
        <v>0</v>
      </c>
      <c r="W167" s="10"/>
      <c r="X167" s="10">
        <v>5.0961000000000007</v>
      </c>
      <c r="Y167" s="10">
        <v>6.8491584000000012</v>
      </c>
      <c r="Z167" s="10">
        <v>6.85</v>
      </c>
      <c r="AA167" s="10">
        <v>6.85</v>
      </c>
      <c r="AB167" s="10">
        <f t="shared" si="100"/>
        <v>6.8491584000000012</v>
      </c>
      <c r="AC167" s="10"/>
      <c r="AD167" s="10">
        <f t="shared" si="101"/>
        <v>2.1308579724155257</v>
      </c>
      <c r="AE167" s="10">
        <f t="shared" si="102"/>
        <v>2.0703286887576939</v>
      </c>
      <c r="AF167" s="10"/>
      <c r="AG167" s="10">
        <v>0</v>
      </c>
      <c r="AH167" s="10">
        <f t="shared" si="103"/>
        <v>0</v>
      </c>
      <c r="AI167" s="10">
        <f t="shared" si="104"/>
        <v>0</v>
      </c>
      <c r="AJ167" s="10">
        <f t="shared" si="105"/>
        <v>0.768218844064816</v>
      </c>
      <c r="AK167" s="10">
        <f t="shared" si="106"/>
        <v>2.8492799999999999E-2</v>
      </c>
      <c r="AL167" s="10">
        <f t="shared" si="107"/>
        <v>3.2659199999999999E-2</v>
      </c>
      <c r="AM167" s="10">
        <f t="shared" si="108"/>
        <v>0.34617599999999998</v>
      </c>
      <c r="AN167" s="10">
        <f t="shared" si="109"/>
        <v>0.19814009476196459</v>
      </c>
      <c r="AO167" s="10">
        <f t="shared" si="110"/>
        <v>0.73422720000000008</v>
      </c>
      <c r="AP167" s="10">
        <f t="shared" si="111"/>
        <v>1.1289599999999999E-2</v>
      </c>
      <c r="AQ167" s="10">
        <f t="shared" si="112"/>
        <v>0.25509120000000002</v>
      </c>
      <c r="AR167" s="10">
        <v>0</v>
      </c>
      <c r="AS167" s="10">
        <f t="shared" si="113"/>
        <v>0.2967552</v>
      </c>
      <c r="AT167" s="10">
        <f t="shared" si="114"/>
        <v>0.76307632128000003</v>
      </c>
      <c r="AU167" s="10">
        <f t="shared" si="115"/>
        <v>0</v>
      </c>
      <c r="AV167" s="10">
        <f t="shared" si="116"/>
        <v>0</v>
      </c>
      <c r="AW167" s="10">
        <f t="shared" si="117"/>
        <v>7.3385579212800005</v>
      </c>
      <c r="AX167" s="10">
        <f t="shared" si="118"/>
        <v>7.3385579212800005</v>
      </c>
      <c r="AY167" s="10">
        <v>6.8491584000000012</v>
      </c>
      <c r="AZ167" s="10">
        <f t="shared" si="119"/>
        <v>-0.48939952127999931</v>
      </c>
      <c r="BA167" s="10">
        <v>6.85</v>
      </c>
      <c r="BB167" s="10">
        <v>6.85</v>
      </c>
      <c r="BC167" s="10">
        <f t="shared" si="120"/>
        <v>9.2362862592000017</v>
      </c>
      <c r="BD167" s="9"/>
      <c r="BE167" s="24">
        <f t="shared" si="121"/>
        <v>2.1309</v>
      </c>
      <c r="BF167" s="24">
        <f t="shared" si="122"/>
        <v>2.0703</v>
      </c>
      <c r="BG167" s="24">
        <f t="shared" si="123"/>
        <v>0</v>
      </c>
      <c r="BH167" s="24">
        <f t="shared" si="124"/>
        <v>0</v>
      </c>
      <c r="BI167" s="24">
        <f t="shared" si="125"/>
        <v>0</v>
      </c>
      <c r="BJ167" s="24">
        <f t="shared" si="126"/>
        <v>0</v>
      </c>
      <c r="BK167" s="24">
        <f t="shared" si="127"/>
        <v>0.76819999999999999</v>
      </c>
      <c r="BL167" s="24">
        <f t="shared" si="128"/>
        <v>2.8500000000000001E-2</v>
      </c>
      <c r="BM167" s="24">
        <f t="shared" si="129"/>
        <v>3.27E-2</v>
      </c>
      <c r="BN167" s="24">
        <f t="shared" si="130"/>
        <v>0.34620000000000001</v>
      </c>
      <c r="BO167" s="24">
        <f t="shared" si="131"/>
        <v>0.1981</v>
      </c>
      <c r="BP167" s="24">
        <f t="shared" si="132"/>
        <v>0.73419999999999996</v>
      </c>
      <c r="BQ167" s="24">
        <f t="shared" si="133"/>
        <v>1.1299999999999999E-2</v>
      </c>
      <c r="BR167" s="24">
        <f t="shared" si="134"/>
        <v>0.25509999999999999</v>
      </c>
      <c r="BS167" s="24">
        <f t="shared" si="135"/>
        <v>0</v>
      </c>
      <c r="BT167" s="24">
        <f t="shared" si="136"/>
        <v>0.29680000000000001</v>
      </c>
      <c r="BU167" s="24">
        <f t="shared" si="137"/>
        <v>0.7631</v>
      </c>
      <c r="BV167" s="24">
        <f t="shared" si="138"/>
        <v>0</v>
      </c>
      <c r="BW167" s="24">
        <f t="shared" si="139"/>
        <v>0</v>
      </c>
      <c r="BX167" s="24"/>
      <c r="BY167" s="24"/>
      <c r="BZ167" s="24"/>
      <c r="CA167" s="25">
        <f t="shared" si="140"/>
        <v>7.3386000000000005</v>
      </c>
      <c r="CB167" s="25">
        <f t="shared" si="141"/>
        <v>7.3386000000000005</v>
      </c>
      <c r="CC167" s="26">
        <f t="shared" si="142"/>
        <v>6.872300000000001</v>
      </c>
      <c r="CD167" s="26">
        <f t="shared" si="143"/>
        <v>6.872300000000001</v>
      </c>
      <c r="CE167" s="26">
        <f t="shared" si="144"/>
        <v>6.85</v>
      </c>
      <c r="CF167" s="26">
        <f t="shared" si="145"/>
        <v>6.85</v>
      </c>
      <c r="CG167" s="26">
        <f t="shared" si="146"/>
        <v>9.2360000000000007</v>
      </c>
      <c r="CH167" s="13"/>
      <c r="CI167" s="13"/>
    </row>
    <row r="168" spans="2:87" x14ac:dyDescent="0.2">
      <c r="B168" s="11">
        <f t="shared" si="147"/>
        <v>164</v>
      </c>
      <c r="C168" s="3" t="s">
        <v>163</v>
      </c>
      <c r="D168" s="3" t="s">
        <v>124</v>
      </c>
      <c r="E168" s="10">
        <v>0.70396921100482246</v>
      </c>
      <c r="F168" s="10">
        <v>1.6762025219384933</v>
      </c>
      <c r="G168" s="10"/>
      <c r="H168" s="10">
        <v>0</v>
      </c>
      <c r="I168" s="10">
        <v>0.27050000000000002</v>
      </c>
      <c r="J168" s="10">
        <v>0.18149999999999999</v>
      </c>
      <c r="K168" s="10">
        <v>0.91323313305399645</v>
      </c>
      <c r="L168" s="10">
        <v>7.6E-3</v>
      </c>
      <c r="M168" s="10">
        <v>7.4000000000000003E-3</v>
      </c>
      <c r="N168" s="10">
        <v>0.21429999999999999</v>
      </c>
      <c r="O168" s="10">
        <v>0.48529513400268798</v>
      </c>
      <c r="P168" s="10">
        <v>6.6900000000000001E-2</v>
      </c>
      <c r="Q168" s="10">
        <v>0</v>
      </c>
      <c r="R168" s="10">
        <v>6.8199999999999997E-2</v>
      </c>
      <c r="S168" s="10">
        <v>0</v>
      </c>
      <c r="T168" s="10">
        <v>0.2384</v>
      </c>
      <c r="U168" s="10"/>
      <c r="V168" s="10">
        <v>0.27150000000000002</v>
      </c>
      <c r="W168" s="10"/>
      <c r="X168" s="10">
        <v>5.1050000000000004</v>
      </c>
      <c r="Y168" s="10">
        <v>6.8611200000000006</v>
      </c>
      <c r="Z168" s="10">
        <v>6.86</v>
      </c>
      <c r="AA168" s="10">
        <v>6.13</v>
      </c>
      <c r="AB168" s="10">
        <f t="shared" si="100"/>
        <v>6.1326720000000012</v>
      </c>
      <c r="AC168" s="10"/>
      <c r="AD168" s="10">
        <f t="shared" si="101"/>
        <v>0.94613461959048151</v>
      </c>
      <c r="AE168" s="10">
        <f t="shared" si="102"/>
        <v>2.2528161894853351</v>
      </c>
      <c r="AF168" s="10"/>
      <c r="AG168" s="10">
        <v>0</v>
      </c>
      <c r="AH168" s="10">
        <f t="shared" si="103"/>
        <v>0.36355200000000004</v>
      </c>
      <c r="AI168" s="10">
        <f t="shared" si="104"/>
        <v>0.24393600000000001</v>
      </c>
      <c r="AJ168" s="10">
        <f t="shared" si="105"/>
        <v>1.2273853308245715</v>
      </c>
      <c r="AK168" s="10">
        <f t="shared" si="106"/>
        <v>1.02144E-2</v>
      </c>
      <c r="AL168" s="10">
        <f t="shared" si="107"/>
        <v>9.9456000000000024E-3</v>
      </c>
      <c r="AM168" s="10">
        <f t="shared" si="108"/>
        <v>0.30859199999999998</v>
      </c>
      <c r="AN168" s="10">
        <f t="shared" si="109"/>
        <v>0.65223666009961268</v>
      </c>
      <c r="AO168" s="10">
        <f t="shared" si="110"/>
        <v>8.991360000000001E-2</v>
      </c>
      <c r="AP168" s="10">
        <f t="shared" si="111"/>
        <v>0</v>
      </c>
      <c r="AQ168" s="10">
        <f t="shared" si="112"/>
        <v>9.1660800000000001E-2</v>
      </c>
      <c r="AR168" s="10">
        <v>0</v>
      </c>
      <c r="AS168" s="10">
        <f t="shared" si="113"/>
        <v>0.32040960000000002</v>
      </c>
      <c r="AT168" s="10">
        <f t="shared" si="114"/>
        <v>0.8239012454400001</v>
      </c>
      <c r="AU168" s="10">
        <f t="shared" si="115"/>
        <v>0.36489600000000005</v>
      </c>
      <c r="AV168" s="10">
        <f t="shared" si="116"/>
        <v>0.93829357440000016</v>
      </c>
      <c r="AW168" s="10">
        <f t="shared" si="117"/>
        <v>7.9585820198399997</v>
      </c>
      <c r="AX168" s="10">
        <f t="shared" si="118"/>
        <v>7.9585820198400006</v>
      </c>
      <c r="AY168" s="10">
        <v>6.8611200000000006</v>
      </c>
      <c r="AZ168" s="10">
        <f t="shared" si="119"/>
        <v>-1.0974620198399991</v>
      </c>
      <c r="BA168" s="10">
        <v>6.86</v>
      </c>
      <c r="BB168" s="10">
        <v>6.13</v>
      </c>
      <c r="BC168" s="10">
        <f t="shared" si="120"/>
        <v>8.2699610111999995</v>
      </c>
      <c r="BD168" s="9"/>
      <c r="BE168" s="24">
        <f t="shared" si="121"/>
        <v>0.94610000000000005</v>
      </c>
      <c r="BF168" s="24">
        <f t="shared" si="122"/>
        <v>2.2528000000000001</v>
      </c>
      <c r="BG168" s="24">
        <f t="shared" si="123"/>
        <v>0</v>
      </c>
      <c r="BH168" s="24">
        <f t="shared" si="124"/>
        <v>0</v>
      </c>
      <c r="BI168" s="24">
        <f t="shared" si="125"/>
        <v>0.36359999999999998</v>
      </c>
      <c r="BJ168" s="24">
        <f t="shared" si="126"/>
        <v>0.24390000000000001</v>
      </c>
      <c r="BK168" s="24">
        <f t="shared" si="127"/>
        <v>1.2274</v>
      </c>
      <c r="BL168" s="24">
        <f t="shared" si="128"/>
        <v>1.0200000000000001E-2</v>
      </c>
      <c r="BM168" s="24">
        <f t="shared" si="129"/>
        <v>9.9000000000000008E-3</v>
      </c>
      <c r="BN168" s="24">
        <f t="shared" si="130"/>
        <v>0.30859999999999999</v>
      </c>
      <c r="BO168" s="24">
        <f t="shared" si="131"/>
        <v>0.6522</v>
      </c>
      <c r="BP168" s="24">
        <f t="shared" si="132"/>
        <v>8.9899999999999994E-2</v>
      </c>
      <c r="BQ168" s="24">
        <f t="shared" si="133"/>
        <v>0</v>
      </c>
      <c r="BR168" s="24">
        <f t="shared" si="134"/>
        <v>9.1700000000000004E-2</v>
      </c>
      <c r="BS168" s="24">
        <f t="shared" si="135"/>
        <v>0</v>
      </c>
      <c r="BT168" s="24">
        <f t="shared" si="136"/>
        <v>0.32040000000000002</v>
      </c>
      <c r="BU168" s="24">
        <f t="shared" si="137"/>
        <v>0.82389999999999997</v>
      </c>
      <c r="BV168" s="24">
        <f t="shared" si="138"/>
        <v>0.3649</v>
      </c>
      <c r="BW168" s="24">
        <f t="shared" si="139"/>
        <v>0.93830000000000002</v>
      </c>
      <c r="BX168" s="24"/>
      <c r="BY168" s="24"/>
      <c r="BZ168" s="24"/>
      <c r="CA168" s="25">
        <f t="shared" si="140"/>
        <v>7.9585000000000008</v>
      </c>
      <c r="CB168" s="25">
        <f t="shared" si="141"/>
        <v>6.656600000000001</v>
      </c>
      <c r="CC168" s="26">
        <f t="shared" si="142"/>
        <v>6.8816000000000015</v>
      </c>
      <c r="CD168" s="26">
        <f t="shared" si="143"/>
        <v>6.1531000000000011</v>
      </c>
      <c r="CE168" s="26">
        <f t="shared" si="144"/>
        <v>6.86</v>
      </c>
      <c r="CF168" s="26">
        <f t="shared" si="145"/>
        <v>6.13</v>
      </c>
      <c r="CG168" s="26">
        <f t="shared" si="146"/>
        <v>8.27</v>
      </c>
      <c r="CH168" s="13"/>
      <c r="CI168" s="13"/>
    </row>
    <row r="169" spans="2:87" x14ac:dyDescent="0.2">
      <c r="B169" s="11">
        <f t="shared" si="147"/>
        <v>165</v>
      </c>
      <c r="C169" s="3" t="s">
        <v>163</v>
      </c>
      <c r="D169" s="3" t="s">
        <v>90</v>
      </c>
      <c r="E169" s="10">
        <v>0.80528833184750115</v>
      </c>
      <c r="F169" s="10">
        <v>0.3791638365934239</v>
      </c>
      <c r="G169" s="10"/>
      <c r="H169" s="10">
        <v>0</v>
      </c>
      <c r="I169" s="10">
        <v>0</v>
      </c>
      <c r="J169" s="10">
        <v>0</v>
      </c>
      <c r="K169" s="10">
        <v>0.72865114583879598</v>
      </c>
      <c r="L169" s="10">
        <v>2.4799999999999999E-2</v>
      </c>
      <c r="M169" s="10">
        <v>2.8400000000000002E-2</v>
      </c>
      <c r="N169" s="10">
        <v>6.3700000000000007E-2</v>
      </c>
      <c r="O169" s="10">
        <v>0.15979668572027897</v>
      </c>
      <c r="P169" s="10">
        <v>1.0223</v>
      </c>
      <c r="Q169" s="10">
        <v>5.3E-3</v>
      </c>
      <c r="R169" s="10">
        <v>0.1071</v>
      </c>
      <c r="S169" s="10">
        <v>0</v>
      </c>
      <c r="T169" s="10">
        <v>0.1085</v>
      </c>
      <c r="U169" s="10"/>
      <c r="V169" s="10">
        <v>0</v>
      </c>
      <c r="W169" s="10"/>
      <c r="X169" s="10">
        <v>3.4329999999999994</v>
      </c>
      <c r="Y169" s="10">
        <v>4.6139519999999994</v>
      </c>
      <c r="Z169" s="10">
        <v>4.6100000000000003</v>
      </c>
      <c r="AA169" s="10">
        <v>4.6100000000000003</v>
      </c>
      <c r="AB169" s="10">
        <f t="shared" si="100"/>
        <v>4.6139519999999994</v>
      </c>
      <c r="AC169" s="10"/>
      <c r="AD169" s="10">
        <f t="shared" si="101"/>
        <v>1.0823075180030415</v>
      </c>
      <c r="AE169" s="10">
        <f t="shared" si="102"/>
        <v>0.50959619638156173</v>
      </c>
      <c r="AF169" s="10"/>
      <c r="AG169" s="10">
        <v>0</v>
      </c>
      <c r="AH169" s="10">
        <f t="shared" si="103"/>
        <v>0</v>
      </c>
      <c r="AI169" s="10">
        <f t="shared" si="104"/>
        <v>0</v>
      </c>
      <c r="AJ169" s="10">
        <f t="shared" si="105"/>
        <v>0.97930714000734176</v>
      </c>
      <c r="AK169" s="10">
        <f t="shared" si="106"/>
        <v>3.3331199999999998E-2</v>
      </c>
      <c r="AL169" s="10">
        <f t="shared" si="107"/>
        <v>3.8169600000000005E-2</v>
      </c>
      <c r="AM169" s="10">
        <f t="shared" si="108"/>
        <v>9.1728000000000004E-2</v>
      </c>
      <c r="AN169" s="10">
        <f t="shared" si="109"/>
        <v>0.21476674560805495</v>
      </c>
      <c r="AO169" s="10">
        <f t="shared" si="110"/>
        <v>1.3739711999999999</v>
      </c>
      <c r="AP169" s="10">
        <f t="shared" si="111"/>
        <v>7.1231999999999997E-3</v>
      </c>
      <c r="AQ169" s="10">
        <f t="shared" si="112"/>
        <v>0.14394240000000003</v>
      </c>
      <c r="AR169" s="10">
        <v>0</v>
      </c>
      <c r="AS169" s="10">
        <f t="shared" si="113"/>
        <v>0.14582400000000001</v>
      </c>
      <c r="AT169" s="10">
        <f t="shared" si="114"/>
        <v>0.37497183360000003</v>
      </c>
      <c r="AU169" s="10">
        <f t="shared" si="115"/>
        <v>0</v>
      </c>
      <c r="AV169" s="10">
        <f t="shared" si="116"/>
        <v>0</v>
      </c>
      <c r="AW169" s="10">
        <f t="shared" si="117"/>
        <v>4.8492150335999993</v>
      </c>
      <c r="AX169" s="10">
        <f t="shared" si="118"/>
        <v>4.8492150335999993</v>
      </c>
      <c r="AY169" s="10">
        <v>4.6139519999999994</v>
      </c>
      <c r="AZ169" s="10">
        <f t="shared" si="119"/>
        <v>-0.23526303359999989</v>
      </c>
      <c r="BA169" s="10">
        <v>4.6100000000000003</v>
      </c>
      <c r="BB169" s="10">
        <v>4.6100000000000003</v>
      </c>
      <c r="BC169" s="10">
        <f t="shared" si="120"/>
        <v>6.2093703167999994</v>
      </c>
      <c r="BD169" s="9"/>
      <c r="BE169" s="24">
        <f t="shared" si="121"/>
        <v>1.0823</v>
      </c>
      <c r="BF169" s="24">
        <f t="shared" si="122"/>
        <v>0.50960000000000005</v>
      </c>
      <c r="BG169" s="24">
        <f t="shared" si="123"/>
        <v>0</v>
      </c>
      <c r="BH169" s="24">
        <f t="shared" si="124"/>
        <v>0</v>
      </c>
      <c r="BI169" s="24">
        <f t="shared" si="125"/>
        <v>0</v>
      </c>
      <c r="BJ169" s="24">
        <f t="shared" si="126"/>
        <v>0</v>
      </c>
      <c r="BK169" s="24">
        <f t="shared" si="127"/>
        <v>0.97929999999999995</v>
      </c>
      <c r="BL169" s="24">
        <f t="shared" si="128"/>
        <v>3.3300000000000003E-2</v>
      </c>
      <c r="BM169" s="24">
        <f t="shared" si="129"/>
        <v>3.8199999999999998E-2</v>
      </c>
      <c r="BN169" s="24">
        <f t="shared" si="130"/>
        <v>9.1700000000000004E-2</v>
      </c>
      <c r="BO169" s="24">
        <f t="shared" si="131"/>
        <v>0.21479999999999999</v>
      </c>
      <c r="BP169" s="24">
        <f t="shared" si="132"/>
        <v>1.3740000000000001</v>
      </c>
      <c r="BQ169" s="24">
        <f t="shared" si="133"/>
        <v>7.1000000000000004E-3</v>
      </c>
      <c r="BR169" s="24">
        <f t="shared" si="134"/>
        <v>0.1439</v>
      </c>
      <c r="BS169" s="24">
        <f t="shared" si="135"/>
        <v>0</v>
      </c>
      <c r="BT169" s="24">
        <f t="shared" si="136"/>
        <v>0.14580000000000001</v>
      </c>
      <c r="BU169" s="24">
        <f t="shared" si="137"/>
        <v>0.375</v>
      </c>
      <c r="BV169" s="24">
        <f t="shared" si="138"/>
        <v>0</v>
      </c>
      <c r="BW169" s="24">
        <f t="shared" si="139"/>
        <v>0</v>
      </c>
      <c r="BX169" s="24"/>
      <c r="BY169" s="24"/>
      <c r="BZ169" s="24"/>
      <c r="CA169" s="25">
        <f t="shared" si="140"/>
        <v>4.8492000000000006</v>
      </c>
      <c r="CB169" s="25">
        <f t="shared" si="141"/>
        <v>4.8492000000000006</v>
      </c>
      <c r="CC169" s="26">
        <f t="shared" si="142"/>
        <v>4.620000000000001</v>
      </c>
      <c r="CD169" s="26">
        <f t="shared" si="143"/>
        <v>4.620000000000001</v>
      </c>
      <c r="CE169" s="26">
        <f t="shared" si="144"/>
        <v>4.6100000000000003</v>
      </c>
      <c r="CF169" s="26">
        <f t="shared" si="145"/>
        <v>4.6100000000000003</v>
      </c>
      <c r="CG169" s="26">
        <f t="shared" si="146"/>
        <v>6.2089999999999996</v>
      </c>
      <c r="CH169" s="13"/>
      <c r="CI169" s="13"/>
    </row>
    <row r="170" spans="2:87" x14ac:dyDescent="0.2">
      <c r="B170" s="11">
        <f t="shared" si="147"/>
        <v>166</v>
      </c>
      <c r="C170" s="3" t="s">
        <v>163</v>
      </c>
      <c r="D170" s="3" t="s">
        <v>166</v>
      </c>
      <c r="E170" s="10">
        <v>2.2499815672759116</v>
      </c>
      <c r="F170" s="10">
        <v>0.59855313709426816</v>
      </c>
      <c r="G170" s="10"/>
      <c r="H170" s="10">
        <v>0</v>
      </c>
      <c r="I170" s="10">
        <v>0</v>
      </c>
      <c r="J170" s="10">
        <v>0</v>
      </c>
      <c r="K170" s="10">
        <v>0.72658938105596205</v>
      </c>
      <c r="L170" s="10">
        <v>3.2899999999999999E-2</v>
      </c>
      <c r="M170" s="10">
        <v>3.78E-2</v>
      </c>
      <c r="N170" s="10">
        <v>7.3800000000000004E-2</v>
      </c>
      <c r="O170" s="10">
        <v>0.27237591457385801</v>
      </c>
      <c r="P170" s="10">
        <v>0.38450000000000001</v>
      </c>
      <c r="Q170" s="10">
        <v>0</v>
      </c>
      <c r="R170" s="10">
        <v>0.29899999999999999</v>
      </c>
      <c r="S170" s="10">
        <v>0</v>
      </c>
      <c r="T170" s="10">
        <v>0.42530000000000001</v>
      </c>
      <c r="U170" s="10"/>
      <c r="V170" s="10">
        <v>0</v>
      </c>
      <c r="W170" s="10"/>
      <c r="X170" s="10">
        <v>5.1008000000000004</v>
      </c>
      <c r="Y170" s="10">
        <v>6.8554752000000008</v>
      </c>
      <c r="Z170" s="10">
        <v>6.86</v>
      </c>
      <c r="AA170" s="10">
        <v>6.86</v>
      </c>
      <c r="AB170" s="10">
        <f t="shared" si="100"/>
        <v>6.8554752000000008</v>
      </c>
      <c r="AC170" s="10"/>
      <c r="AD170" s="10">
        <f t="shared" si="101"/>
        <v>3.0239752264188251</v>
      </c>
      <c r="AE170" s="10">
        <f t="shared" si="102"/>
        <v>0.80445541625469652</v>
      </c>
      <c r="AF170" s="10"/>
      <c r="AG170" s="10">
        <v>0</v>
      </c>
      <c r="AH170" s="10">
        <f t="shared" si="103"/>
        <v>0</v>
      </c>
      <c r="AI170" s="10">
        <f t="shared" si="104"/>
        <v>0</v>
      </c>
      <c r="AJ170" s="10">
        <f t="shared" si="105"/>
        <v>0.97653612813921298</v>
      </c>
      <c r="AK170" s="10">
        <f t="shared" si="106"/>
        <v>4.4217599999999996E-2</v>
      </c>
      <c r="AL170" s="10">
        <f t="shared" si="107"/>
        <v>5.0803200000000007E-2</v>
      </c>
      <c r="AM170" s="10">
        <f t="shared" si="108"/>
        <v>0.10627199999999999</v>
      </c>
      <c r="AN170" s="10">
        <f t="shared" si="109"/>
        <v>0.3660732291872652</v>
      </c>
      <c r="AO170" s="10">
        <f t="shared" si="110"/>
        <v>0.51676800000000001</v>
      </c>
      <c r="AP170" s="10">
        <f t="shared" si="111"/>
        <v>0</v>
      </c>
      <c r="AQ170" s="10">
        <f t="shared" si="112"/>
        <v>0.40185599999999999</v>
      </c>
      <c r="AR170" s="10">
        <v>0</v>
      </c>
      <c r="AS170" s="10">
        <f t="shared" si="113"/>
        <v>0.57160319999999998</v>
      </c>
      <c r="AT170" s="10">
        <f t="shared" si="114"/>
        <v>1.46982046848</v>
      </c>
      <c r="AU170" s="10">
        <f t="shared" si="115"/>
        <v>0</v>
      </c>
      <c r="AV170" s="10">
        <f t="shared" si="116"/>
        <v>0</v>
      </c>
      <c r="AW170" s="10">
        <f t="shared" si="117"/>
        <v>7.7607772684799983</v>
      </c>
      <c r="AX170" s="10">
        <f t="shared" si="118"/>
        <v>7.7607772684799983</v>
      </c>
      <c r="AY170" s="10">
        <v>6.8554752000000008</v>
      </c>
      <c r="AZ170" s="10">
        <f t="shared" si="119"/>
        <v>-0.9053020684799975</v>
      </c>
      <c r="BA170" s="10">
        <v>6.86</v>
      </c>
      <c r="BB170" s="10">
        <v>6.86</v>
      </c>
      <c r="BC170" s="10">
        <f t="shared" si="120"/>
        <v>9.2232806399999987</v>
      </c>
      <c r="BD170" s="9"/>
      <c r="BE170" s="24">
        <f t="shared" si="121"/>
        <v>3.024</v>
      </c>
      <c r="BF170" s="24">
        <f t="shared" si="122"/>
        <v>0.80449999999999999</v>
      </c>
      <c r="BG170" s="24">
        <f t="shared" si="123"/>
        <v>0</v>
      </c>
      <c r="BH170" s="24">
        <f t="shared" si="124"/>
        <v>0</v>
      </c>
      <c r="BI170" s="24">
        <f t="shared" si="125"/>
        <v>0</v>
      </c>
      <c r="BJ170" s="24">
        <f t="shared" si="126"/>
        <v>0</v>
      </c>
      <c r="BK170" s="24">
        <f t="shared" si="127"/>
        <v>0.97650000000000003</v>
      </c>
      <c r="BL170" s="24">
        <f t="shared" si="128"/>
        <v>4.4200000000000003E-2</v>
      </c>
      <c r="BM170" s="24">
        <f t="shared" si="129"/>
        <v>5.0799999999999998E-2</v>
      </c>
      <c r="BN170" s="24">
        <f t="shared" si="130"/>
        <v>0.10630000000000001</v>
      </c>
      <c r="BO170" s="24">
        <f t="shared" si="131"/>
        <v>0.36609999999999998</v>
      </c>
      <c r="BP170" s="24">
        <f t="shared" si="132"/>
        <v>0.51680000000000004</v>
      </c>
      <c r="BQ170" s="24">
        <f t="shared" si="133"/>
        <v>0</v>
      </c>
      <c r="BR170" s="24">
        <f t="shared" si="134"/>
        <v>0.40189999999999998</v>
      </c>
      <c r="BS170" s="24">
        <f t="shared" si="135"/>
        <v>0</v>
      </c>
      <c r="BT170" s="24">
        <f t="shared" si="136"/>
        <v>0.5716</v>
      </c>
      <c r="BU170" s="24">
        <f t="shared" si="137"/>
        <v>1.4698</v>
      </c>
      <c r="BV170" s="24">
        <f t="shared" si="138"/>
        <v>0</v>
      </c>
      <c r="BW170" s="24">
        <f t="shared" si="139"/>
        <v>0</v>
      </c>
      <c r="BX170" s="24"/>
      <c r="BY170" s="24"/>
      <c r="BZ170" s="24"/>
      <c r="CA170" s="25">
        <f t="shared" si="140"/>
        <v>7.7609000000000004</v>
      </c>
      <c r="CB170" s="25">
        <f t="shared" si="141"/>
        <v>7.7609000000000004</v>
      </c>
      <c r="CC170" s="26">
        <f t="shared" si="142"/>
        <v>6.8627000000000002</v>
      </c>
      <c r="CD170" s="26">
        <f t="shared" si="143"/>
        <v>6.8627000000000002</v>
      </c>
      <c r="CE170" s="26">
        <f t="shared" si="144"/>
        <v>6.86</v>
      </c>
      <c r="CF170" s="26">
        <f t="shared" si="145"/>
        <v>6.86</v>
      </c>
      <c r="CG170" s="26">
        <f t="shared" si="146"/>
        <v>9.2230000000000008</v>
      </c>
      <c r="CH170" s="13"/>
      <c r="CI170" s="13"/>
    </row>
    <row r="171" spans="2:87" x14ac:dyDescent="0.2">
      <c r="B171" s="11">
        <f t="shared" si="147"/>
        <v>167</v>
      </c>
      <c r="C171" s="3" t="s">
        <v>163</v>
      </c>
      <c r="D171" s="3" t="s">
        <v>167</v>
      </c>
      <c r="E171" s="10">
        <v>0.80510775553493297</v>
      </c>
      <c r="F171" s="10">
        <v>0.70465911882982013</v>
      </c>
      <c r="G171" s="10"/>
      <c r="H171" s="10">
        <v>0</v>
      </c>
      <c r="I171" s="10">
        <v>0</v>
      </c>
      <c r="J171" s="10">
        <v>0</v>
      </c>
      <c r="K171" s="10">
        <v>0.72570343364709</v>
      </c>
      <c r="L171" s="10">
        <v>0</v>
      </c>
      <c r="M171" s="10">
        <v>0</v>
      </c>
      <c r="N171" s="10">
        <v>7.6399999999999996E-2</v>
      </c>
      <c r="O171" s="10">
        <v>0.21922969198815678</v>
      </c>
      <c r="P171" s="10">
        <v>0.3881</v>
      </c>
      <c r="Q171" s="10">
        <v>5.1999999999999998E-3</v>
      </c>
      <c r="R171" s="10">
        <v>0.1069</v>
      </c>
      <c r="S171" s="10">
        <v>0</v>
      </c>
      <c r="T171" s="10">
        <v>0.25540000000000002</v>
      </c>
      <c r="U171" s="10"/>
      <c r="V171" s="10">
        <v>0</v>
      </c>
      <c r="W171" s="10"/>
      <c r="X171" s="10">
        <v>3.2866999999999997</v>
      </c>
      <c r="Y171" s="10">
        <v>4.4173247999999994</v>
      </c>
      <c r="Z171" s="10">
        <v>4.42</v>
      </c>
      <c r="AA171" s="10">
        <v>4.42</v>
      </c>
      <c r="AB171" s="10">
        <f t="shared" si="100"/>
        <v>4.4173247999999994</v>
      </c>
      <c r="AC171" s="10"/>
      <c r="AD171" s="10">
        <f t="shared" si="101"/>
        <v>1.0820648234389501</v>
      </c>
      <c r="AE171" s="10">
        <f t="shared" si="102"/>
        <v>0.9470618557072783</v>
      </c>
      <c r="AF171" s="10"/>
      <c r="AG171" s="10">
        <v>0</v>
      </c>
      <c r="AH171" s="10">
        <f t="shared" si="103"/>
        <v>0</v>
      </c>
      <c r="AI171" s="10">
        <f t="shared" si="104"/>
        <v>0</v>
      </c>
      <c r="AJ171" s="10">
        <f t="shared" si="105"/>
        <v>0.97534541482168891</v>
      </c>
      <c r="AK171" s="10">
        <f t="shared" si="106"/>
        <v>0</v>
      </c>
      <c r="AL171" s="10">
        <f t="shared" si="107"/>
        <v>0</v>
      </c>
      <c r="AM171" s="10">
        <f t="shared" si="108"/>
        <v>0.11001599999999999</v>
      </c>
      <c r="AN171" s="10">
        <f t="shared" si="109"/>
        <v>0.29464470603208276</v>
      </c>
      <c r="AO171" s="10">
        <f t="shared" si="110"/>
        <v>0.52160640000000003</v>
      </c>
      <c r="AP171" s="10">
        <f t="shared" si="111"/>
        <v>6.9887999999999999E-3</v>
      </c>
      <c r="AQ171" s="10">
        <f t="shared" si="112"/>
        <v>0.14367359999999998</v>
      </c>
      <c r="AR171" s="10">
        <v>0</v>
      </c>
      <c r="AS171" s="10">
        <f t="shared" si="113"/>
        <v>0.3432576</v>
      </c>
      <c r="AT171" s="10">
        <f t="shared" si="114"/>
        <v>0.88265259264000007</v>
      </c>
      <c r="AU171" s="10">
        <f t="shared" si="115"/>
        <v>0</v>
      </c>
      <c r="AV171" s="10">
        <f t="shared" si="116"/>
        <v>0</v>
      </c>
      <c r="AW171" s="10">
        <f t="shared" si="117"/>
        <v>4.9640541926399999</v>
      </c>
      <c r="AX171" s="10">
        <f t="shared" si="118"/>
        <v>4.9640541926399999</v>
      </c>
      <c r="AY171" s="10">
        <v>4.4173247999999994</v>
      </c>
      <c r="AZ171" s="10">
        <f t="shared" si="119"/>
        <v>-0.54672939264000053</v>
      </c>
      <c r="BA171" s="10">
        <v>4.42</v>
      </c>
      <c r="BB171" s="10">
        <v>4.42</v>
      </c>
      <c r="BC171" s="10">
        <f t="shared" si="120"/>
        <v>5.9467419648000002</v>
      </c>
      <c r="BD171" s="9"/>
      <c r="BE171" s="24">
        <f t="shared" si="121"/>
        <v>1.0821000000000001</v>
      </c>
      <c r="BF171" s="24">
        <f t="shared" si="122"/>
        <v>0.94710000000000005</v>
      </c>
      <c r="BG171" s="24">
        <f t="shared" si="123"/>
        <v>0</v>
      </c>
      <c r="BH171" s="24">
        <f t="shared" si="124"/>
        <v>0</v>
      </c>
      <c r="BI171" s="24">
        <f t="shared" si="125"/>
        <v>0</v>
      </c>
      <c r="BJ171" s="24">
        <f t="shared" si="126"/>
        <v>0</v>
      </c>
      <c r="BK171" s="24">
        <f t="shared" si="127"/>
        <v>0.97529999999999994</v>
      </c>
      <c r="BL171" s="24">
        <f t="shared" si="128"/>
        <v>0</v>
      </c>
      <c r="BM171" s="24">
        <f t="shared" si="129"/>
        <v>0</v>
      </c>
      <c r="BN171" s="24">
        <f t="shared" si="130"/>
        <v>0.11</v>
      </c>
      <c r="BO171" s="24">
        <f t="shared" si="131"/>
        <v>0.29459999999999997</v>
      </c>
      <c r="BP171" s="24">
        <f t="shared" si="132"/>
        <v>0.52159999999999995</v>
      </c>
      <c r="BQ171" s="24">
        <f t="shared" si="133"/>
        <v>7.0000000000000001E-3</v>
      </c>
      <c r="BR171" s="24">
        <f t="shared" si="134"/>
        <v>0.14369999999999999</v>
      </c>
      <c r="BS171" s="24">
        <f t="shared" si="135"/>
        <v>0</v>
      </c>
      <c r="BT171" s="24">
        <f t="shared" si="136"/>
        <v>0.34329999999999999</v>
      </c>
      <c r="BU171" s="24">
        <f t="shared" si="137"/>
        <v>0.88270000000000004</v>
      </c>
      <c r="BV171" s="24">
        <f t="shared" si="138"/>
        <v>0</v>
      </c>
      <c r="BW171" s="24">
        <f t="shared" si="139"/>
        <v>0</v>
      </c>
      <c r="BX171" s="24"/>
      <c r="BY171" s="24"/>
      <c r="BZ171" s="24"/>
      <c r="CA171" s="25">
        <f t="shared" si="140"/>
        <v>4.9641000000000002</v>
      </c>
      <c r="CB171" s="25">
        <f t="shared" si="141"/>
        <v>4.9641000000000002</v>
      </c>
      <c r="CC171" s="26">
        <f t="shared" si="142"/>
        <v>4.4247000000000005</v>
      </c>
      <c r="CD171" s="26">
        <f t="shared" si="143"/>
        <v>4.4247000000000005</v>
      </c>
      <c r="CE171" s="26">
        <f t="shared" si="144"/>
        <v>4.42</v>
      </c>
      <c r="CF171" s="26">
        <f t="shared" si="145"/>
        <v>4.42</v>
      </c>
      <c r="CG171" s="26">
        <f t="shared" si="146"/>
        <v>5.9470000000000001</v>
      </c>
      <c r="CH171" s="13"/>
      <c r="CI171" s="13"/>
    </row>
    <row r="172" spans="2:87" x14ac:dyDescent="0.2">
      <c r="B172" s="11">
        <f t="shared" si="147"/>
        <v>168</v>
      </c>
      <c r="C172" s="3" t="s">
        <v>163</v>
      </c>
      <c r="D172" s="3" t="s">
        <v>168</v>
      </c>
      <c r="E172" s="10">
        <v>0.52299218342886922</v>
      </c>
      <c r="F172" s="10">
        <v>0.41264512767066175</v>
      </c>
      <c r="G172" s="10"/>
      <c r="H172" s="10">
        <v>0</v>
      </c>
      <c r="I172" s="10">
        <v>0</v>
      </c>
      <c r="J172" s="10">
        <v>0</v>
      </c>
      <c r="K172" s="10">
        <v>0.73972173006774355</v>
      </c>
      <c r="L172" s="10">
        <v>0</v>
      </c>
      <c r="M172" s="10">
        <v>0</v>
      </c>
      <c r="N172" s="10">
        <v>6.3899999999999998E-2</v>
      </c>
      <c r="O172" s="10">
        <v>0.22664095883272539</v>
      </c>
      <c r="P172" s="10">
        <v>1.0969</v>
      </c>
      <c r="Q172" s="10">
        <v>5.8999999999999999E-3</v>
      </c>
      <c r="R172" s="10">
        <v>6.8500000000000005E-2</v>
      </c>
      <c r="S172" s="10">
        <v>0</v>
      </c>
      <c r="T172" s="10">
        <v>0.2387</v>
      </c>
      <c r="U172" s="10"/>
      <c r="V172" s="10">
        <v>0</v>
      </c>
      <c r="W172" s="10"/>
      <c r="X172" s="10">
        <v>3.3759000000000001</v>
      </c>
      <c r="Y172" s="10">
        <v>4.5372096000000006</v>
      </c>
      <c r="Z172" s="10">
        <v>4.54</v>
      </c>
      <c r="AA172" s="10">
        <v>4.54</v>
      </c>
      <c r="AB172" s="10">
        <f t="shared" si="100"/>
        <v>4.5372096000000006</v>
      </c>
      <c r="AC172" s="10"/>
      <c r="AD172" s="10">
        <f t="shared" si="101"/>
        <v>0.70290149452840034</v>
      </c>
      <c r="AE172" s="10">
        <f t="shared" si="102"/>
        <v>0.55459505158936939</v>
      </c>
      <c r="AF172" s="10"/>
      <c r="AG172" s="10">
        <v>0</v>
      </c>
      <c r="AH172" s="10">
        <f t="shared" si="103"/>
        <v>0</v>
      </c>
      <c r="AI172" s="10">
        <f t="shared" si="104"/>
        <v>0</v>
      </c>
      <c r="AJ172" s="10">
        <f t="shared" si="105"/>
        <v>0.99418600521104739</v>
      </c>
      <c r="AK172" s="10">
        <f t="shared" si="106"/>
        <v>0</v>
      </c>
      <c r="AL172" s="10">
        <f t="shared" si="107"/>
        <v>0</v>
      </c>
      <c r="AM172" s="10">
        <f t="shared" si="108"/>
        <v>9.2016000000000001E-2</v>
      </c>
      <c r="AN172" s="10">
        <f t="shared" si="109"/>
        <v>0.30460544867118294</v>
      </c>
      <c r="AO172" s="10">
        <f t="shared" si="110"/>
        <v>1.4742336</v>
      </c>
      <c r="AP172" s="10">
        <f t="shared" si="111"/>
        <v>7.9296000000000002E-3</v>
      </c>
      <c r="AQ172" s="10">
        <f t="shared" si="112"/>
        <v>9.2064000000000007E-2</v>
      </c>
      <c r="AR172" s="10">
        <v>0</v>
      </c>
      <c r="AS172" s="10">
        <f t="shared" si="113"/>
        <v>0.32081280000000001</v>
      </c>
      <c r="AT172" s="10">
        <f t="shared" si="114"/>
        <v>0.82493803392000009</v>
      </c>
      <c r="AU172" s="10">
        <f t="shared" si="115"/>
        <v>0</v>
      </c>
      <c r="AV172" s="10">
        <f t="shared" si="116"/>
        <v>0</v>
      </c>
      <c r="AW172" s="10">
        <f t="shared" si="117"/>
        <v>5.0474692339200002</v>
      </c>
      <c r="AX172" s="10">
        <f t="shared" si="118"/>
        <v>5.0474692339199994</v>
      </c>
      <c r="AY172" s="10">
        <v>4.5372096000000006</v>
      </c>
      <c r="AZ172" s="10">
        <f t="shared" si="119"/>
        <v>-0.51025963391999962</v>
      </c>
      <c r="BA172" s="10">
        <v>4.54</v>
      </c>
      <c r="BB172" s="10">
        <v>4.54</v>
      </c>
      <c r="BC172" s="10">
        <f t="shared" si="120"/>
        <v>6.1062543360000001</v>
      </c>
      <c r="BD172" s="9"/>
      <c r="BE172" s="24">
        <f t="shared" si="121"/>
        <v>0.70289999999999997</v>
      </c>
      <c r="BF172" s="24">
        <f t="shared" si="122"/>
        <v>0.55459999999999998</v>
      </c>
      <c r="BG172" s="24">
        <f t="shared" si="123"/>
        <v>0</v>
      </c>
      <c r="BH172" s="24">
        <f t="shared" si="124"/>
        <v>0</v>
      </c>
      <c r="BI172" s="24">
        <f t="shared" si="125"/>
        <v>0</v>
      </c>
      <c r="BJ172" s="24">
        <f t="shared" si="126"/>
        <v>0</v>
      </c>
      <c r="BK172" s="24">
        <f t="shared" si="127"/>
        <v>0.99419999999999997</v>
      </c>
      <c r="BL172" s="24">
        <f t="shared" si="128"/>
        <v>0</v>
      </c>
      <c r="BM172" s="24">
        <f t="shared" si="129"/>
        <v>0</v>
      </c>
      <c r="BN172" s="24">
        <f t="shared" si="130"/>
        <v>9.1999999999999998E-2</v>
      </c>
      <c r="BO172" s="24">
        <f t="shared" si="131"/>
        <v>0.30459999999999998</v>
      </c>
      <c r="BP172" s="24">
        <f t="shared" si="132"/>
        <v>1.4742</v>
      </c>
      <c r="BQ172" s="24">
        <f t="shared" si="133"/>
        <v>7.9000000000000008E-3</v>
      </c>
      <c r="BR172" s="24">
        <f t="shared" si="134"/>
        <v>9.2100000000000001E-2</v>
      </c>
      <c r="BS172" s="24">
        <f t="shared" si="135"/>
        <v>0</v>
      </c>
      <c r="BT172" s="24">
        <f t="shared" si="136"/>
        <v>0.32079999999999997</v>
      </c>
      <c r="BU172" s="24">
        <f t="shared" si="137"/>
        <v>0.82489999999999997</v>
      </c>
      <c r="BV172" s="24">
        <f t="shared" si="138"/>
        <v>0</v>
      </c>
      <c r="BW172" s="24">
        <f t="shared" si="139"/>
        <v>0</v>
      </c>
      <c r="BX172" s="24"/>
      <c r="BY172" s="24"/>
      <c r="BZ172" s="24"/>
      <c r="CA172" s="25">
        <f t="shared" si="140"/>
        <v>5.0473999999999997</v>
      </c>
      <c r="CB172" s="25">
        <f t="shared" si="141"/>
        <v>5.0473999999999997</v>
      </c>
      <c r="CC172" s="26">
        <f t="shared" si="142"/>
        <v>4.5433000000000003</v>
      </c>
      <c r="CD172" s="26">
        <f t="shared" si="143"/>
        <v>4.5433000000000003</v>
      </c>
      <c r="CE172" s="26">
        <f t="shared" si="144"/>
        <v>4.54</v>
      </c>
      <c r="CF172" s="26">
        <f t="shared" si="145"/>
        <v>4.54</v>
      </c>
      <c r="CG172" s="26">
        <f t="shared" si="146"/>
        <v>6.1059999999999999</v>
      </c>
      <c r="CH172" s="13"/>
      <c r="CI172" s="13"/>
    </row>
    <row r="173" spans="2:87" x14ac:dyDescent="0.2">
      <c r="B173" s="11">
        <f t="shared" si="147"/>
        <v>169</v>
      </c>
      <c r="C173" s="3" t="s">
        <v>163</v>
      </c>
      <c r="D173" s="3" t="s">
        <v>169</v>
      </c>
      <c r="E173" s="10">
        <v>2.3099240373701213</v>
      </c>
      <c r="F173" s="10">
        <v>0.87411432230274455</v>
      </c>
      <c r="G173" s="10"/>
      <c r="H173" s="10">
        <v>0</v>
      </c>
      <c r="I173" s="10">
        <v>0</v>
      </c>
      <c r="J173" s="10">
        <v>0</v>
      </c>
      <c r="K173" s="10">
        <v>0.57089420530283186</v>
      </c>
      <c r="L173" s="10">
        <v>3.95E-2</v>
      </c>
      <c r="M173" s="10">
        <v>4.5400000000000003E-2</v>
      </c>
      <c r="N173" s="10">
        <v>7.2800000000000004E-2</v>
      </c>
      <c r="O173" s="10">
        <v>0.14706743502430222</v>
      </c>
      <c r="P173" s="10">
        <v>0.10489999999999999</v>
      </c>
      <c r="Q173" s="10">
        <v>0</v>
      </c>
      <c r="R173" s="10">
        <v>0.29360000000000003</v>
      </c>
      <c r="S173" s="10">
        <v>0</v>
      </c>
      <c r="T173" s="10">
        <v>0.60089999999999999</v>
      </c>
      <c r="U173" s="10"/>
      <c r="V173" s="10">
        <v>0</v>
      </c>
      <c r="W173" s="10"/>
      <c r="X173" s="10">
        <v>5.059099999999999</v>
      </c>
      <c r="Y173" s="10">
        <v>6.7994303999999994</v>
      </c>
      <c r="Z173" s="10">
        <v>6.8</v>
      </c>
      <c r="AA173" s="10">
        <v>6.8</v>
      </c>
      <c r="AB173" s="10">
        <f t="shared" si="100"/>
        <v>6.7994303999999994</v>
      </c>
      <c r="AC173" s="10"/>
      <c r="AD173" s="10">
        <f t="shared" si="101"/>
        <v>3.1045379062254432</v>
      </c>
      <c r="AE173" s="10">
        <f t="shared" si="102"/>
        <v>1.1748096491748887</v>
      </c>
      <c r="AF173" s="10"/>
      <c r="AG173" s="10">
        <v>0</v>
      </c>
      <c r="AH173" s="10">
        <f t="shared" si="103"/>
        <v>0</v>
      </c>
      <c r="AI173" s="10">
        <f t="shared" si="104"/>
        <v>0</v>
      </c>
      <c r="AJ173" s="10">
        <f t="shared" si="105"/>
        <v>0.76728181192700606</v>
      </c>
      <c r="AK173" s="10">
        <f t="shared" si="106"/>
        <v>5.3088000000000003E-2</v>
      </c>
      <c r="AL173" s="10">
        <f t="shared" si="107"/>
        <v>6.1017600000000012E-2</v>
      </c>
      <c r="AM173" s="10">
        <f t="shared" si="108"/>
        <v>0.10483200000000001</v>
      </c>
      <c r="AN173" s="10">
        <f t="shared" si="109"/>
        <v>0.19765863267266218</v>
      </c>
      <c r="AO173" s="10">
        <f t="shared" si="110"/>
        <v>0.14098560000000002</v>
      </c>
      <c r="AP173" s="10">
        <f t="shared" si="111"/>
        <v>0</v>
      </c>
      <c r="AQ173" s="10">
        <f t="shared" si="112"/>
        <v>0.39459840000000007</v>
      </c>
      <c r="AR173" s="10">
        <v>0</v>
      </c>
      <c r="AS173" s="10">
        <f t="shared" si="113"/>
        <v>0.80760960000000004</v>
      </c>
      <c r="AT173" s="10">
        <f t="shared" si="114"/>
        <v>2.07668732544</v>
      </c>
      <c r="AU173" s="10">
        <f t="shared" si="115"/>
        <v>0</v>
      </c>
      <c r="AV173" s="10">
        <f t="shared" si="116"/>
        <v>0</v>
      </c>
      <c r="AW173" s="10">
        <f t="shared" si="117"/>
        <v>8.0754969254400013</v>
      </c>
      <c r="AX173" s="10">
        <f t="shared" si="118"/>
        <v>8.0754969254399995</v>
      </c>
      <c r="AY173" s="10">
        <v>6.7994303999999994</v>
      </c>
      <c r="AZ173" s="10">
        <f t="shared" si="119"/>
        <v>-1.2760665254400019</v>
      </c>
      <c r="BA173" s="10">
        <v>6.8</v>
      </c>
      <c r="BB173" s="10">
        <v>6.8</v>
      </c>
      <c r="BC173" s="10">
        <f t="shared" si="120"/>
        <v>9.147827404800001</v>
      </c>
      <c r="BD173" s="9"/>
      <c r="BE173" s="24">
        <f t="shared" si="121"/>
        <v>3.1044999999999998</v>
      </c>
      <c r="BF173" s="24">
        <f t="shared" si="122"/>
        <v>1.1748000000000001</v>
      </c>
      <c r="BG173" s="24">
        <f t="shared" si="123"/>
        <v>0</v>
      </c>
      <c r="BH173" s="24">
        <f t="shared" si="124"/>
        <v>0</v>
      </c>
      <c r="BI173" s="24">
        <f t="shared" si="125"/>
        <v>0</v>
      </c>
      <c r="BJ173" s="24">
        <f t="shared" si="126"/>
        <v>0</v>
      </c>
      <c r="BK173" s="24">
        <f t="shared" si="127"/>
        <v>0.76729999999999998</v>
      </c>
      <c r="BL173" s="24">
        <f t="shared" si="128"/>
        <v>5.3100000000000001E-2</v>
      </c>
      <c r="BM173" s="24">
        <f t="shared" si="129"/>
        <v>6.0999999999999999E-2</v>
      </c>
      <c r="BN173" s="24">
        <f t="shared" si="130"/>
        <v>0.1048</v>
      </c>
      <c r="BO173" s="24">
        <f t="shared" si="131"/>
        <v>0.19769999999999999</v>
      </c>
      <c r="BP173" s="24">
        <f t="shared" si="132"/>
        <v>0.14099999999999999</v>
      </c>
      <c r="BQ173" s="24">
        <f t="shared" si="133"/>
        <v>0</v>
      </c>
      <c r="BR173" s="24">
        <f t="shared" si="134"/>
        <v>0.39460000000000001</v>
      </c>
      <c r="BS173" s="24">
        <f t="shared" si="135"/>
        <v>0</v>
      </c>
      <c r="BT173" s="24">
        <f t="shared" si="136"/>
        <v>0.80759999999999998</v>
      </c>
      <c r="BU173" s="24">
        <f t="shared" si="137"/>
        <v>2.0767000000000002</v>
      </c>
      <c r="BV173" s="24">
        <f t="shared" si="138"/>
        <v>0</v>
      </c>
      <c r="BW173" s="24">
        <f t="shared" si="139"/>
        <v>0</v>
      </c>
      <c r="BX173" s="24"/>
      <c r="BY173" s="24"/>
      <c r="BZ173" s="24"/>
      <c r="CA173" s="25">
        <f t="shared" si="140"/>
        <v>8.0754999999999999</v>
      </c>
      <c r="CB173" s="25">
        <f t="shared" si="141"/>
        <v>8.0754999999999999</v>
      </c>
      <c r="CC173" s="26">
        <f t="shared" si="142"/>
        <v>6.8063999999999991</v>
      </c>
      <c r="CD173" s="26">
        <f t="shared" si="143"/>
        <v>6.8063999999999991</v>
      </c>
      <c r="CE173" s="26">
        <f t="shared" si="144"/>
        <v>6.8</v>
      </c>
      <c r="CF173" s="26">
        <f t="shared" si="145"/>
        <v>6.8</v>
      </c>
      <c r="CG173" s="26">
        <f t="shared" si="146"/>
        <v>9.1479999999999997</v>
      </c>
      <c r="CH173" s="13"/>
      <c r="CI173" s="13"/>
    </row>
    <row r="174" spans="2:87" x14ac:dyDescent="0.2">
      <c r="B174" s="11">
        <f t="shared" si="147"/>
        <v>170</v>
      </c>
      <c r="C174" s="3" t="s">
        <v>163</v>
      </c>
      <c r="D174" s="3" t="s">
        <v>170</v>
      </c>
      <c r="E174" s="10">
        <v>0.86002110477688221</v>
      </c>
      <c r="F174" s="10">
        <v>0.73508560644780807</v>
      </c>
      <c r="G174" s="10"/>
      <c r="H174" s="10">
        <v>0</v>
      </c>
      <c r="I174" s="10">
        <v>0</v>
      </c>
      <c r="J174" s="10">
        <v>0</v>
      </c>
      <c r="K174" s="10">
        <v>1.205288586593277</v>
      </c>
      <c r="L174" s="10">
        <v>2.7300000000000001E-2</v>
      </c>
      <c r="M174" s="10">
        <v>3.1300000000000001E-2</v>
      </c>
      <c r="N174" s="10">
        <v>8.7800000000000003E-2</v>
      </c>
      <c r="O174" s="10">
        <v>0.27880470218203263</v>
      </c>
      <c r="P174" s="10">
        <v>0.54249999999999998</v>
      </c>
      <c r="Q174" s="10">
        <v>1.4800000000000001E-2</v>
      </c>
      <c r="R174" s="10">
        <v>0.1027</v>
      </c>
      <c r="S174" s="10">
        <v>0</v>
      </c>
      <c r="T174" s="10">
        <v>0.29049999999999998</v>
      </c>
      <c r="U174" s="10"/>
      <c r="V174" s="10">
        <v>0</v>
      </c>
      <c r="W174" s="10"/>
      <c r="X174" s="10">
        <v>4.1760999999999999</v>
      </c>
      <c r="Y174" s="10">
        <v>5.6126784000000001</v>
      </c>
      <c r="Z174" s="10">
        <v>5.61</v>
      </c>
      <c r="AA174" s="10">
        <v>5.61</v>
      </c>
      <c r="AB174" s="10">
        <f t="shared" si="100"/>
        <v>5.6126784000000001</v>
      </c>
      <c r="AC174" s="10"/>
      <c r="AD174" s="10">
        <f t="shared" si="101"/>
        <v>1.1558683648201298</v>
      </c>
      <c r="AE174" s="10">
        <f t="shared" si="102"/>
        <v>0.98795505506585413</v>
      </c>
      <c r="AF174" s="10"/>
      <c r="AG174" s="10">
        <v>0</v>
      </c>
      <c r="AH174" s="10">
        <f t="shared" si="103"/>
        <v>0</v>
      </c>
      <c r="AI174" s="10">
        <f t="shared" si="104"/>
        <v>0</v>
      </c>
      <c r="AJ174" s="10">
        <f t="shared" si="105"/>
        <v>1.6199078603813644</v>
      </c>
      <c r="AK174" s="10">
        <f t="shared" si="106"/>
        <v>3.6691200000000007E-2</v>
      </c>
      <c r="AL174" s="10">
        <f t="shared" si="107"/>
        <v>4.2067200000000006E-2</v>
      </c>
      <c r="AM174" s="10">
        <f t="shared" si="108"/>
        <v>0.12643199999999999</v>
      </c>
      <c r="AN174" s="10">
        <f t="shared" si="109"/>
        <v>0.37471351973265188</v>
      </c>
      <c r="AO174" s="10">
        <f t="shared" si="110"/>
        <v>0.72911999999999999</v>
      </c>
      <c r="AP174" s="10">
        <f t="shared" si="111"/>
        <v>1.9891200000000005E-2</v>
      </c>
      <c r="AQ174" s="10">
        <f t="shared" si="112"/>
        <v>0.13802880000000001</v>
      </c>
      <c r="AR174" s="10">
        <v>0</v>
      </c>
      <c r="AS174" s="10">
        <f t="shared" si="113"/>
        <v>0.39043199999999995</v>
      </c>
      <c r="AT174" s="10">
        <f t="shared" si="114"/>
        <v>1.0039568447999998</v>
      </c>
      <c r="AU174" s="10">
        <f t="shared" si="115"/>
        <v>0</v>
      </c>
      <c r="AV174" s="10">
        <f t="shared" si="116"/>
        <v>0</v>
      </c>
      <c r="AW174" s="10">
        <f t="shared" si="117"/>
        <v>6.2346320447999988</v>
      </c>
      <c r="AX174" s="10">
        <f t="shared" si="118"/>
        <v>6.2346320447999997</v>
      </c>
      <c r="AY174" s="10">
        <v>5.6126784000000001</v>
      </c>
      <c r="AZ174" s="10">
        <f t="shared" si="119"/>
        <v>-0.62195364479999871</v>
      </c>
      <c r="BA174" s="10">
        <v>5.61</v>
      </c>
      <c r="BB174" s="10">
        <v>5.61</v>
      </c>
      <c r="BC174" s="10">
        <f t="shared" si="120"/>
        <v>7.5547680767999994</v>
      </c>
      <c r="BD174" s="9"/>
      <c r="BE174" s="24">
        <f t="shared" si="121"/>
        <v>1.1558999999999999</v>
      </c>
      <c r="BF174" s="24">
        <f t="shared" si="122"/>
        <v>0.98799999999999999</v>
      </c>
      <c r="BG174" s="24">
        <f t="shared" si="123"/>
        <v>0</v>
      </c>
      <c r="BH174" s="24">
        <f t="shared" si="124"/>
        <v>0</v>
      </c>
      <c r="BI174" s="24">
        <f t="shared" si="125"/>
        <v>0</v>
      </c>
      <c r="BJ174" s="24">
        <f t="shared" si="126"/>
        <v>0</v>
      </c>
      <c r="BK174" s="24">
        <f t="shared" si="127"/>
        <v>1.6198999999999999</v>
      </c>
      <c r="BL174" s="24">
        <f t="shared" si="128"/>
        <v>3.6700000000000003E-2</v>
      </c>
      <c r="BM174" s="24">
        <f t="shared" si="129"/>
        <v>4.2099999999999999E-2</v>
      </c>
      <c r="BN174" s="24">
        <f t="shared" si="130"/>
        <v>0.12640000000000001</v>
      </c>
      <c r="BO174" s="24">
        <f t="shared" si="131"/>
        <v>0.37469999999999998</v>
      </c>
      <c r="BP174" s="24">
        <f t="shared" si="132"/>
        <v>0.72909999999999997</v>
      </c>
      <c r="BQ174" s="24">
        <f t="shared" si="133"/>
        <v>1.9900000000000001E-2</v>
      </c>
      <c r="BR174" s="24">
        <f t="shared" si="134"/>
        <v>0.13800000000000001</v>
      </c>
      <c r="BS174" s="24">
        <f t="shared" si="135"/>
        <v>0</v>
      </c>
      <c r="BT174" s="24">
        <f t="shared" si="136"/>
        <v>0.39040000000000002</v>
      </c>
      <c r="BU174" s="24">
        <f t="shared" si="137"/>
        <v>1.004</v>
      </c>
      <c r="BV174" s="24">
        <f t="shared" si="138"/>
        <v>0</v>
      </c>
      <c r="BW174" s="24">
        <f t="shared" si="139"/>
        <v>0</v>
      </c>
      <c r="BX174" s="24"/>
      <c r="BY174" s="24"/>
      <c r="BZ174" s="24"/>
      <c r="CA174" s="25">
        <f t="shared" si="140"/>
        <v>6.2347000000000001</v>
      </c>
      <c r="CB174" s="25">
        <f t="shared" si="141"/>
        <v>6.2347000000000001</v>
      </c>
      <c r="CC174" s="26">
        <f t="shared" si="142"/>
        <v>5.6211000000000002</v>
      </c>
      <c r="CD174" s="26">
        <f t="shared" si="143"/>
        <v>5.6211000000000002</v>
      </c>
      <c r="CE174" s="26">
        <f t="shared" si="144"/>
        <v>5.61</v>
      </c>
      <c r="CF174" s="26">
        <f t="shared" si="145"/>
        <v>5.61</v>
      </c>
      <c r="CG174" s="26">
        <f t="shared" si="146"/>
        <v>7.5549999999999997</v>
      </c>
      <c r="CH174" s="13"/>
      <c r="CI174" s="13"/>
    </row>
    <row r="175" spans="2:87" x14ac:dyDescent="0.2">
      <c r="B175" s="11">
        <f t="shared" si="147"/>
        <v>171</v>
      </c>
      <c r="C175" s="3" t="s">
        <v>163</v>
      </c>
      <c r="D175" s="3" t="s">
        <v>171</v>
      </c>
      <c r="E175" s="10">
        <v>1.3193855003652302</v>
      </c>
      <c r="F175" s="10">
        <v>1.2517693239922971</v>
      </c>
      <c r="G175" s="10"/>
      <c r="H175" s="10">
        <v>0</v>
      </c>
      <c r="I175" s="10">
        <v>0.26769999999999999</v>
      </c>
      <c r="J175" s="10">
        <v>0.17799999999999999</v>
      </c>
      <c r="K175" s="10">
        <v>0.76105486752108376</v>
      </c>
      <c r="L175" s="10">
        <v>3.2500000000000001E-2</v>
      </c>
      <c r="M175" s="10">
        <v>3.73E-2</v>
      </c>
      <c r="N175" s="10">
        <v>0.21540000000000001</v>
      </c>
      <c r="O175" s="10">
        <v>0.41129030812138923</v>
      </c>
      <c r="P175" s="10">
        <v>8.9499999999999996E-2</v>
      </c>
      <c r="Q175" s="10">
        <v>0</v>
      </c>
      <c r="R175" s="10">
        <v>0.1532</v>
      </c>
      <c r="S175" s="10">
        <v>0</v>
      </c>
      <c r="T175" s="10">
        <v>0.20660000000000001</v>
      </c>
      <c r="U175" s="10"/>
      <c r="V175" s="10">
        <v>0.26929999999999998</v>
      </c>
      <c r="W175" s="10"/>
      <c r="X175" s="10">
        <v>5.1930000000000005</v>
      </c>
      <c r="Y175" s="10">
        <v>6.9793920000000007</v>
      </c>
      <c r="Z175" s="10">
        <v>6.98</v>
      </c>
      <c r="AA175" s="10">
        <v>6.26</v>
      </c>
      <c r="AB175" s="10">
        <f t="shared" si="100"/>
        <v>6.2576640000000019</v>
      </c>
      <c r="AC175" s="10"/>
      <c r="AD175" s="10">
        <f t="shared" si="101"/>
        <v>1.7732541124908694</v>
      </c>
      <c r="AE175" s="10">
        <f t="shared" si="102"/>
        <v>1.6823779714456475</v>
      </c>
      <c r="AF175" s="10"/>
      <c r="AG175" s="10">
        <v>0</v>
      </c>
      <c r="AH175" s="10">
        <f t="shared" si="103"/>
        <v>0.35978880000000002</v>
      </c>
      <c r="AI175" s="10">
        <f t="shared" si="104"/>
        <v>0.239232</v>
      </c>
      <c r="AJ175" s="10">
        <f t="shared" si="105"/>
        <v>1.0228577419483367</v>
      </c>
      <c r="AK175" s="10">
        <f t="shared" si="106"/>
        <v>4.3680000000000004E-2</v>
      </c>
      <c r="AL175" s="10">
        <f t="shared" si="107"/>
        <v>5.0131200000000001E-2</v>
      </c>
      <c r="AM175" s="10">
        <f t="shared" si="108"/>
        <v>0.31017599999999995</v>
      </c>
      <c r="AN175" s="10">
        <f t="shared" si="109"/>
        <v>0.55277417411514718</v>
      </c>
      <c r="AO175" s="10">
        <f t="shared" si="110"/>
        <v>0.12028800000000001</v>
      </c>
      <c r="AP175" s="10">
        <f t="shared" si="111"/>
        <v>0</v>
      </c>
      <c r="AQ175" s="10">
        <f t="shared" si="112"/>
        <v>0.20590080000000002</v>
      </c>
      <c r="AR175" s="10">
        <v>0</v>
      </c>
      <c r="AS175" s="10">
        <f t="shared" si="113"/>
        <v>0.27767040000000004</v>
      </c>
      <c r="AT175" s="10">
        <f t="shared" si="114"/>
        <v>0.71400166656000019</v>
      </c>
      <c r="AU175" s="10">
        <f t="shared" si="115"/>
        <v>0.36193919999999996</v>
      </c>
      <c r="AV175" s="10">
        <f t="shared" si="116"/>
        <v>0.9306904588799999</v>
      </c>
      <c r="AW175" s="10">
        <f t="shared" si="117"/>
        <v>8.0051529254400009</v>
      </c>
      <c r="AX175" s="10">
        <f t="shared" si="118"/>
        <v>8.0051529254400009</v>
      </c>
      <c r="AY175" s="10">
        <v>6.9793920000000007</v>
      </c>
      <c r="AZ175" s="10">
        <f t="shared" si="119"/>
        <v>-1.0257609254400002</v>
      </c>
      <c r="BA175" s="10">
        <v>6.98</v>
      </c>
      <c r="BB175" s="10">
        <v>6.26</v>
      </c>
      <c r="BC175" s="10">
        <f t="shared" si="120"/>
        <v>8.4380921856000022</v>
      </c>
      <c r="BD175" s="9"/>
      <c r="BE175" s="24">
        <f t="shared" si="121"/>
        <v>1.7733000000000001</v>
      </c>
      <c r="BF175" s="24">
        <f t="shared" si="122"/>
        <v>1.6823999999999999</v>
      </c>
      <c r="BG175" s="24">
        <f t="shared" si="123"/>
        <v>0</v>
      </c>
      <c r="BH175" s="24">
        <f t="shared" si="124"/>
        <v>0</v>
      </c>
      <c r="BI175" s="24">
        <f t="shared" si="125"/>
        <v>0.35980000000000001</v>
      </c>
      <c r="BJ175" s="24">
        <f t="shared" si="126"/>
        <v>0.2392</v>
      </c>
      <c r="BK175" s="24">
        <f t="shared" si="127"/>
        <v>1.0228999999999999</v>
      </c>
      <c r="BL175" s="24">
        <f t="shared" si="128"/>
        <v>4.3700000000000003E-2</v>
      </c>
      <c r="BM175" s="24">
        <f t="shared" si="129"/>
        <v>5.0099999999999999E-2</v>
      </c>
      <c r="BN175" s="24">
        <f t="shared" si="130"/>
        <v>0.31019999999999998</v>
      </c>
      <c r="BO175" s="24">
        <f t="shared" si="131"/>
        <v>0.55279999999999996</v>
      </c>
      <c r="BP175" s="24">
        <f t="shared" si="132"/>
        <v>0.1203</v>
      </c>
      <c r="BQ175" s="24">
        <f t="shared" si="133"/>
        <v>0</v>
      </c>
      <c r="BR175" s="24">
        <f t="shared" si="134"/>
        <v>0.2059</v>
      </c>
      <c r="BS175" s="24">
        <f t="shared" si="135"/>
        <v>0</v>
      </c>
      <c r="BT175" s="24">
        <f t="shared" si="136"/>
        <v>0.2777</v>
      </c>
      <c r="BU175" s="24">
        <f t="shared" si="137"/>
        <v>0.71399999999999997</v>
      </c>
      <c r="BV175" s="24">
        <f t="shared" si="138"/>
        <v>0.3619</v>
      </c>
      <c r="BW175" s="24">
        <f t="shared" si="139"/>
        <v>0.93069999999999997</v>
      </c>
      <c r="BX175" s="24"/>
      <c r="BY175" s="24"/>
      <c r="BZ175" s="24"/>
      <c r="CA175" s="25">
        <f t="shared" si="140"/>
        <v>8.0053000000000001</v>
      </c>
      <c r="CB175" s="25">
        <f t="shared" si="141"/>
        <v>6.7148000000000003</v>
      </c>
      <c r="CC175" s="26">
        <f t="shared" si="142"/>
        <v>7.0002000000000004</v>
      </c>
      <c r="CD175" s="26">
        <f t="shared" si="143"/>
        <v>6.2785000000000002</v>
      </c>
      <c r="CE175" s="26">
        <f t="shared" si="144"/>
        <v>6.98</v>
      </c>
      <c r="CF175" s="26">
        <f t="shared" si="145"/>
        <v>6.26</v>
      </c>
      <c r="CG175" s="26">
        <f t="shared" si="146"/>
        <v>8.4380000000000006</v>
      </c>
      <c r="CH175" s="13"/>
      <c r="CI175" s="13"/>
    </row>
    <row r="176" spans="2:87" x14ac:dyDescent="0.2">
      <c r="B176" s="11">
        <f t="shared" si="147"/>
        <v>172</v>
      </c>
      <c r="C176" s="3" t="s">
        <v>163</v>
      </c>
      <c r="D176" s="3" t="s">
        <v>172</v>
      </c>
      <c r="E176" s="10">
        <v>1.092679980903883</v>
      </c>
      <c r="F176" s="10">
        <v>0.7577714353914704</v>
      </c>
      <c r="G176" s="10"/>
      <c r="H176" s="10">
        <v>0</v>
      </c>
      <c r="I176" s="10">
        <v>0</v>
      </c>
      <c r="J176" s="10">
        <v>0</v>
      </c>
      <c r="K176" s="10">
        <v>0.61013886059834499</v>
      </c>
      <c r="L176" s="10">
        <v>5.6300000000000003E-2</v>
      </c>
      <c r="M176" s="10">
        <v>6.4600000000000005E-2</v>
      </c>
      <c r="N176" s="10">
        <v>0.2868</v>
      </c>
      <c r="O176" s="10">
        <v>0.2181097231063017</v>
      </c>
      <c r="P176" s="10">
        <v>0.98780000000000001</v>
      </c>
      <c r="Q176" s="10">
        <v>8.2000000000000007E-3</v>
      </c>
      <c r="R176" s="10">
        <v>0.1108</v>
      </c>
      <c r="S176" s="10">
        <v>0</v>
      </c>
      <c r="T176" s="10">
        <v>0</v>
      </c>
      <c r="U176" s="10"/>
      <c r="V176" s="10">
        <v>0</v>
      </c>
      <c r="W176" s="10"/>
      <c r="X176" s="10">
        <v>4.1932</v>
      </c>
      <c r="Y176" s="10">
        <v>5.6356608000000001</v>
      </c>
      <c r="Z176" s="10">
        <v>5.64</v>
      </c>
      <c r="AA176" s="10">
        <v>5.64</v>
      </c>
      <c r="AB176" s="10">
        <f t="shared" si="100"/>
        <v>5.6356608000000001</v>
      </c>
      <c r="AC176" s="10"/>
      <c r="AD176" s="10">
        <f t="shared" si="101"/>
        <v>1.4685618943348189</v>
      </c>
      <c r="AE176" s="10">
        <f t="shared" si="102"/>
        <v>1.0184448091661362</v>
      </c>
      <c r="AF176" s="10"/>
      <c r="AG176" s="10">
        <v>0</v>
      </c>
      <c r="AH176" s="10">
        <f t="shared" si="103"/>
        <v>0</v>
      </c>
      <c r="AI176" s="10">
        <f t="shared" si="104"/>
        <v>0</v>
      </c>
      <c r="AJ176" s="10">
        <f t="shared" si="105"/>
        <v>0.82002662864417564</v>
      </c>
      <c r="AK176" s="10">
        <f t="shared" si="106"/>
        <v>7.5667200000000018E-2</v>
      </c>
      <c r="AL176" s="10">
        <f t="shared" si="107"/>
        <v>8.6822400000000008E-2</v>
      </c>
      <c r="AM176" s="10">
        <f t="shared" si="108"/>
        <v>0.41299199999999997</v>
      </c>
      <c r="AN176" s="10">
        <f t="shared" si="109"/>
        <v>0.2931394678548695</v>
      </c>
      <c r="AO176" s="10">
        <f t="shared" si="110"/>
        <v>1.3276032000000002</v>
      </c>
      <c r="AP176" s="10">
        <f t="shared" si="111"/>
        <v>1.1020800000000001E-2</v>
      </c>
      <c r="AQ176" s="10">
        <f t="shared" si="112"/>
        <v>0.1489152</v>
      </c>
      <c r="AR176" s="10">
        <v>0</v>
      </c>
      <c r="AS176" s="10">
        <f t="shared" si="113"/>
        <v>0</v>
      </c>
      <c r="AT176" s="10">
        <f t="shared" si="114"/>
        <v>0</v>
      </c>
      <c r="AU176" s="10">
        <f t="shared" si="115"/>
        <v>0</v>
      </c>
      <c r="AV176" s="10">
        <f t="shared" si="116"/>
        <v>0</v>
      </c>
      <c r="AW176" s="10">
        <f t="shared" si="117"/>
        <v>5.6631936000000005</v>
      </c>
      <c r="AX176" s="10">
        <f t="shared" si="118"/>
        <v>5.6631936000000005</v>
      </c>
      <c r="AY176" s="10">
        <v>5.6356608000000001</v>
      </c>
      <c r="AZ176" s="10">
        <f t="shared" si="119"/>
        <v>-2.7532800000000357E-2</v>
      </c>
      <c r="BA176" s="10">
        <v>5.64</v>
      </c>
      <c r="BB176" s="10">
        <v>5.64</v>
      </c>
      <c r="BC176" s="10">
        <f t="shared" si="120"/>
        <v>7.6113321984000013</v>
      </c>
      <c r="BD176" s="9"/>
      <c r="BE176" s="24">
        <f t="shared" si="121"/>
        <v>1.4685999999999999</v>
      </c>
      <c r="BF176" s="24">
        <f t="shared" si="122"/>
        <v>1.0184</v>
      </c>
      <c r="BG176" s="24">
        <f t="shared" si="123"/>
        <v>0</v>
      </c>
      <c r="BH176" s="24">
        <f t="shared" si="124"/>
        <v>0</v>
      </c>
      <c r="BI176" s="24">
        <f t="shared" si="125"/>
        <v>0</v>
      </c>
      <c r="BJ176" s="24">
        <f t="shared" si="126"/>
        <v>0</v>
      </c>
      <c r="BK176" s="24">
        <f t="shared" si="127"/>
        <v>0.82</v>
      </c>
      <c r="BL176" s="24">
        <f t="shared" si="128"/>
        <v>7.5700000000000003E-2</v>
      </c>
      <c r="BM176" s="24">
        <f t="shared" si="129"/>
        <v>8.6800000000000002E-2</v>
      </c>
      <c r="BN176" s="24">
        <f t="shared" si="130"/>
        <v>0.41299999999999998</v>
      </c>
      <c r="BO176" s="24">
        <f t="shared" si="131"/>
        <v>0.29310000000000003</v>
      </c>
      <c r="BP176" s="24">
        <f t="shared" si="132"/>
        <v>1.3275999999999999</v>
      </c>
      <c r="BQ176" s="24">
        <f t="shared" si="133"/>
        <v>1.0999999999999999E-2</v>
      </c>
      <c r="BR176" s="24">
        <f t="shared" si="134"/>
        <v>0.1489</v>
      </c>
      <c r="BS176" s="24">
        <f t="shared" si="135"/>
        <v>0</v>
      </c>
      <c r="BT176" s="24">
        <f t="shared" si="136"/>
        <v>0</v>
      </c>
      <c r="BU176" s="24">
        <f t="shared" si="137"/>
        <v>0</v>
      </c>
      <c r="BV176" s="24">
        <f t="shared" si="138"/>
        <v>0</v>
      </c>
      <c r="BW176" s="24">
        <f t="shared" si="139"/>
        <v>0</v>
      </c>
      <c r="BX176" s="24"/>
      <c r="BY176" s="24"/>
      <c r="BZ176" s="24"/>
      <c r="CA176" s="25">
        <f t="shared" si="140"/>
        <v>5.6631</v>
      </c>
      <c r="CB176" s="25">
        <f t="shared" si="141"/>
        <v>5.6631</v>
      </c>
      <c r="CC176" s="26">
        <f t="shared" si="142"/>
        <v>5.6631</v>
      </c>
      <c r="CD176" s="26">
        <f t="shared" si="143"/>
        <v>5.6631</v>
      </c>
      <c r="CE176" s="26">
        <f t="shared" si="144"/>
        <v>5.64</v>
      </c>
      <c r="CF176" s="26">
        <f t="shared" si="145"/>
        <v>5.64</v>
      </c>
      <c r="CG176" s="26">
        <f t="shared" si="146"/>
        <v>7.6109999999999998</v>
      </c>
      <c r="CH176" s="13"/>
      <c r="CI176" s="13"/>
    </row>
    <row r="177" spans="2:89" x14ac:dyDescent="0.2">
      <c r="B177" s="11">
        <f t="shared" si="147"/>
        <v>173</v>
      </c>
      <c r="C177" s="3" t="s">
        <v>163</v>
      </c>
      <c r="D177" s="3" t="s">
        <v>173</v>
      </c>
      <c r="E177" s="10">
        <v>1.2922905135951663</v>
      </c>
      <c r="F177" s="10">
        <v>0.48575188821752269</v>
      </c>
      <c r="G177" s="10"/>
      <c r="H177" s="10">
        <v>0</v>
      </c>
      <c r="I177" s="10">
        <v>0</v>
      </c>
      <c r="J177" s="10">
        <v>0</v>
      </c>
      <c r="K177" s="10">
        <v>0.551788746223565</v>
      </c>
      <c r="L177" s="10">
        <v>2.5000000000000001E-2</v>
      </c>
      <c r="M177" s="10">
        <v>2.87E-2</v>
      </c>
      <c r="N177" s="10">
        <v>0.29499999999999998</v>
      </c>
      <c r="O177" s="10">
        <v>0.19226885196374624</v>
      </c>
      <c r="P177" s="10">
        <v>0.8367</v>
      </c>
      <c r="Q177" s="10">
        <v>1.9599999999999999E-2</v>
      </c>
      <c r="R177" s="10">
        <v>0.14710000000000001</v>
      </c>
      <c r="S177" s="10">
        <v>0</v>
      </c>
      <c r="T177" s="10">
        <v>0.17319999999999999</v>
      </c>
      <c r="U177" s="10"/>
      <c r="V177" s="10">
        <v>0</v>
      </c>
      <c r="W177" s="10"/>
      <c r="X177" s="10">
        <v>4.0473999999999997</v>
      </c>
      <c r="Y177" s="10">
        <v>5.4397055999999999</v>
      </c>
      <c r="Z177" s="10">
        <v>5.44</v>
      </c>
      <c r="AA177" s="10">
        <v>5.44</v>
      </c>
      <c r="AB177" s="10">
        <f t="shared" si="100"/>
        <v>5.4397055999999999</v>
      </c>
      <c r="AC177" s="10"/>
      <c r="AD177" s="10">
        <f t="shared" si="101"/>
        <v>1.7368384502719036</v>
      </c>
      <c r="AE177" s="10">
        <f t="shared" si="102"/>
        <v>0.65285053776435042</v>
      </c>
      <c r="AF177" s="10"/>
      <c r="AG177" s="10">
        <v>0</v>
      </c>
      <c r="AH177" s="10">
        <f t="shared" si="103"/>
        <v>0</v>
      </c>
      <c r="AI177" s="10">
        <f t="shared" si="104"/>
        <v>0</v>
      </c>
      <c r="AJ177" s="10">
        <f t="shared" si="105"/>
        <v>0.74160407492447145</v>
      </c>
      <c r="AK177" s="10">
        <f t="shared" si="106"/>
        <v>3.3600000000000005E-2</v>
      </c>
      <c r="AL177" s="10">
        <f t="shared" si="107"/>
        <v>3.8572800000000004E-2</v>
      </c>
      <c r="AM177" s="10">
        <f t="shared" si="108"/>
        <v>0.42479999999999996</v>
      </c>
      <c r="AN177" s="10">
        <f t="shared" si="109"/>
        <v>0.25840933703927493</v>
      </c>
      <c r="AO177" s="10">
        <f t="shared" si="110"/>
        <v>1.1245248000000001</v>
      </c>
      <c r="AP177" s="10">
        <f t="shared" si="111"/>
        <v>2.6342400000000002E-2</v>
      </c>
      <c r="AQ177" s="10">
        <f t="shared" si="112"/>
        <v>0.19770240000000003</v>
      </c>
      <c r="AR177" s="10">
        <v>0</v>
      </c>
      <c r="AS177" s="10">
        <f t="shared" si="113"/>
        <v>0.23278080000000001</v>
      </c>
      <c r="AT177" s="10">
        <f t="shared" si="114"/>
        <v>0.59857254912000002</v>
      </c>
      <c r="AU177" s="10">
        <f t="shared" si="115"/>
        <v>0</v>
      </c>
      <c r="AV177" s="10">
        <f t="shared" si="116"/>
        <v>0</v>
      </c>
      <c r="AW177" s="10">
        <f t="shared" si="117"/>
        <v>5.8338173491200003</v>
      </c>
      <c r="AX177" s="10">
        <f t="shared" si="118"/>
        <v>5.8338173491200003</v>
      </c>
      <c r="AY177" s="10">
        <v>5.4397055999999999</v>
      </c>
      <c r="AZ177" s="10">
        <f t="shared" si="119"/>
        <v>-0.39411174912000035</v>
      </c>
      <c r="BA177" s="10">
        <v>5.44</v>
      </c>
      <c r="BB177" s="10">
        <v>5.44</v>
      </c>
      <c r="BC177" s="10">
        <f t="shared" si="120"/>
        <v>7.3490264064000019</v>
      </c>
      <c r="BD177" s="9"/>
      <c r="BE177" s="24">
        <f t="shared" si="121"/>
        <v>1.7367999999999999</v>
      </c>
      <c r="BF177" s="24">
        <f t="shared" si="122"/>
        <v>0.65290000000000004</v>
      </c>
      <c r="BG177" s="24">
        <f t="shared" si="123"/>
        <v>0</v>
      </c>
      <c r="BH177" s="24">
        <f t="shared" si="124"/>
        <v>0</v>
      </c>
      <c r="BI177" s="24">
        <f t="shared" si="125"/>
        <v>0</v>
      </c>
      <c r="BJ177" s="24">
        <f t="shared" si="126"/>
        <v>0</v>
      </c>
      <c r="BK177" s="24">
        <f t="shared" si="127"/>
        <v>0.74160000000000004</v>
      </c>
      <c r="BL177" s="24">
        <f t="shared" si="128"/>
        <v>3.3599999999999998E-2</v>
      </c>
      <c r="BM177" s="24">
        <f t="shared" si="129"/>
        <v>3.8600000000000002E-2</v>
      </c>
      <c r="BN177" s="24">
        <f t="shared" si="130"/>
        <v>0.42480000000000001</v>
      </c>
      <c r="BO177" s="24">
        <f t="shared" si="131"/>
        <v>0.25840000000000002</v>
      </c>
      <c r="BP177" s="24">
        <f t="shared" si="132"/>
        <v>1.1245000000000001</v>
      </c>
      <c r="BQ177" s="24">
        <f t="shared" si="133"/>
        <v>2.63E-2</v>
      </c>
      <c r="BR177" s="24">
        <f t="shared" si="134"/>
        <v>0.19769999999999999</v>
      </c>
      <c r="BS177" s="24">
        <f t="shared" si="135"/>
        <v>0</v>
      </c>
      <c r="BT177" s="24">
        <f t="shared" si="136"/>
        <v>0.23280000000000001</v>
      </c>
      <c r="BU177" s="24">
        <f t="shared" si="137"/>
        <v>0.59860000000000002</v>
      </c>
      <c r="BV177" s="24">
        <f t="shared" si="138"/>
        <v>0</v>
      </c>
      <c r="BW177" s="24">
        <f t="shared" si="139"/>
        <v>0</v>
      </c>
      <c r="BX177" s="24"/>
      <c r="BY177" s="24"/>
      <c r="BZ177" s="24"/>
      <c r="CA177" s="25">
        <f t="shared" si="140"/>
        <v>5.8338000000000001</v>
      </c>
      <c r="CB177" s="25">
        <f t="shared" si="141"/>
        <v>5.8338000000000001</v>
      </c>
      <c r="CC177" s="26">
        <f t="shared" si="142"/>
        <v>5.468</v>
      </c>
      <c r="CD177" s="26">
        <f t="shared" si="143"/>
        <v>5.468</v>
      </c>
      <c r="CE177" s="26">
        <f t="shared" si="144"/>
        <v>5.44</v>
      </c>
      <c r="CF177" s="26">
        <f t="shared" si="145"/>
        <v>5.44</v>
      </c>
      <c r="CG177" s="26">
        <f t="shared" si="146"/>
        <v>7.3490000000000002</v>
      </c>
      <c r="CH177" s="13"/>
      <c r="CI177" s="13"/>
    </row>
    <row r="178" spans="2:89" x14ac:dyDescent="0.2">
      <c r="B178" s="11">
        <f t="shared" si="147"/>
        <v>174</v>
      </c>
      <c r="C178" s="3" t="s">
        <v>163</v>
      </c>
      <c r="D178" s="3" t="s">
        <v>174</v>
      </c>
      <c r="E178" s="10">
        <v>2.8239436964504283</v>
      </c>
      <c r="F178" s="10">
        <v>0.5004704249807862</v>
      </c>
      <c r="G178" s="10"/>
      <c r="H178" s="10">
        <v>0</v>
      </c>
      <c r="I178" s="10">
        <v>0</v>
      </c>
      <c r="J178" s="10">
        <v>0</v>
      </c>
      <c r="K178" s="10">
        <v>0.5004704249807862</v>
      </c>
      <c r="L178" s="10">
        <v>2.6200000000000001E-2</v>
      </c>
      <c r="M178" s="10">
        <v>3.0099999999999998E-2</v>
      </c>
      <c r="N178" s="10">
        <v>0.32650000000000001</v>
      </c>
      <c r="O178" s="10">
        <v>0.20861545358799921</v>
      </c>
      <c r="P178" s="10">
        <v>8.5000000000000006E-2</v>
      </c>
      <c r="Q178" s="10">
        <v>2.29E-2</v>
      </c>
      <c r="R178" s="10">
        <v>0.3548</v>
      </c>
      <c r="S178" s="10">
        <v>0</v>
      </c>
      <c r="T178" s="10">
        <v>4.1700000000000001E-2</v>
      </c>
      <c r="U178" s="10"/>
      <c r="V178" s="10">
        <v>0</v>
      </c>
      <c r="W178" s="10"/>
      <c r="X178" s="10">
        <v>4.9206999999999992</v>
      </c>
      <c r="Y178" s="10">
        <v>6.6134207999999992</v>
      </c>
      <c r="Z178" s="10">
        <v>6.61</v>
      </c>
      <c r="AA178" s="10">
        <v>6.61</v>
      </c>
      <c r="AB178" s="10">
        <f t="shared" si="100"/>
        <v>6.6134207999999992</v>
      </c>
      <c r="AC178" s="10"/>
      <c r="AD178" s="10">
        <f t="shared" si="101"/>
        <v>3.7953803280293759</v>
      </c>
      <c r="AE178" s="10">
        <f t="shared" si="102"/>
        <v>0.67263225117417669</v>
      </c>
      <c r="AF178" s="10"/>
      <c r="AG178" s="10">
        <v>0</v>
      </c>
      <c r="AH178" s="10">
        <f t="shared" si="103"/>
        <v>0</v>
      </c>
      <c r="AI178" s="10">
        <f t="shared" si="104"/>
        <v>0</v>
      </c>
      <c r="AJ178" s="10">
        <f t="shared" si="105"/>
        <v>0.67263225117417669</v>
      </c>
      <c r="AK178" s="10">
        <f t="shared" si="106"/>
        <v>3.5212800000000002E-2</v>
      </c>
      <c r="AL178" s="10">
        <f t="shared" si="107"/>
        <v>4.0454399999999995E-2</v>
      </c>
      <c r="AM178" s="10">
        <f t="shared" si="108"/>
        <v>0.47015999999999997</v>
      </c>
      <c r="AN178" s="10">
        <f t="shared" si="109"/>
        <v>0.28037916962227094</v>
      </c>
      <c r="AO178" s="10">
        <f t="shared" si="110"/>
        <v>0.11424000000000002</v>
      </c>
      <c r="AP178" s="10">
        <f t="shared" si="111"/>
        <v>3.0777600000000002E-2</v>
      </c>
      <c r="AQ178" s="10">
        <f t="shared" si="112"/>
        <v>0.47685120000000003</v>
      </c>
      <c r="AR178" s="10">
        <v>0</v>
      </c>
      <c r="AS178" s="10">
        <f t="shared" si="113"/>
        <v>5.6044799999999999E-2</v>
      </c>
      <c r="AT178" s="10">
        <f t="shared" si="114"/>
        <v>0.14411359872000001</v>
      </c>
      <c r="AU178" s="10">
        <f t="shared" si="115"/>
        <v>0</v>
      </c>
      <c r="AV178" s="10">
        <f t="shared" si="116"/>
        <v>0</v>
      </c>
      <c r="AW178" s="10">
        <f t="shared" si="117"/>
        <v>6.7328335987200001</v>
      </c>
      <c r="AX178" s="10">
        <f t="shared" si="118"/>
        <v>6.7328335987200001</v>
      </c>
      <c r="AY178" s="10">
        <v>6.6134207999999992</v>
      </c>
      <c r="AZ178" s="10">
        <f t="shared" si="119"/>
        <v>-0.11941279872000088</v>
      </c>
      <c r="BA178" s="10">
        <v>6.61</v>
      </c>
      <c r="BB178" s="10">
        <v>6.61</v>
      </c>
      <c r="BC178" s="10">
        <f t="shared" si="120"/>
        <v>8.9305638912000003</v>
      </c>
      <c r="BD178" s="9"/>
      <c r="BE178" s="24">
        <f t="shared" si="121"/>
        <v>3.7953999999999999</v>
      </c>
      <c r="BF178" s="24">
        <f t="shared" si="122"/>
        <v>0.67259999999999998</v>
      </c>
      <c r="BG178" s="24">
        <f t="shared" si="123"/>
        <v>0</v>
      </c>
      <c r="BH178" s="24">
        <f t="shared" si="124"/>
        <v>0</v>
      </c>
      <c r="BI178" s="24">
        <f t="shared" si="125"/>
        <v>0</v>
      </c>
      <c r="BJ178" s="24">
        <f t="shared" si="126"/>
        <v>0</v>
      </c>
      <c r="BK178" s="24">
        <f t="shared" si="127"/>
        <v>0.67259999999999998</v>
      </c>
      <c r="BL178" s="24">
        <f t="shared" si="128"/>
        <v>3.5200000000000002E-2</v>
      </c>
      <c r="BM178" s="24">
        <f t="shared" si="129"/>
        <v>4.0500000000000001E-2</v>
      </c>
      <c r="BN178" s="24">
        <f t="shared" si="130"/>
        <v>0.47020000000000001</v>
      </c>
      <c r="BO178" s="24">
        <f t="shared" si="131"/>
        <v>0.28039999999999998</v>
      </c>
      <c r="BP178" s="24">
        <f t="shared" si="132"/>
        <v>0.1142</v>
      </c>
      <c r="BQ178" s="24">
        <f t="shared" si="133"/>
        <v>3.0800000000000001E-2</v>
      </c>
      <c r="BR178" s="24">
        <f t="shared" si="134"/>
        <v>0.47689999999999999</v>
      </c>
      <c r="BS178" s="24">
        <f t="shared" si="135"/>
        <v>0</v>
      </c>
      <c r="BT178" s="24">
        <f t="shared" si="136"/>
        <v>5.6000000000000001E-2</v>
      </c>
      <c r="BU178" s="24">
        <f t="shared" si="137"/>
        <v>0.14410000000000001</v>
      </c>
      <c r="BV178" s="24">
        <f t="shared" si="138"/>
        <v>0</v>
      </c>
      <c r="BW178" s="24">
        <f t="shared" si="139"/>
        <v>0</v>
      </c>
      <c r="BX178" s="24"/>
      <c r="BY178" s="24"/>
      <c r="BZ178" s="24"/>
      <c r="CA178" s="25">
        <f t="shared" si="140"/>
        <v>6.7328999999999999</v>
      </c>
      <c r="CB178" s="25">
        <f t="shared" si="141"/>
        <v>6.7328999999999999</v>
      </c>
      <c r="CC178" s="26">
        <f t="shared" si="142"/>
        <v>6.6448</v>
      </c>
      <c r="CD178" s="26">
        <f t="shared" si="143"/>
        <v>6.6448</v>
      </c>
      <c r="CE178" s="26">
        <f t="shared" si="144"/>
        <v>6.61</v>
      </c>
      <c r="CF178" s="26">
        <f t="shared" si="145"/>
        <v>6.61</v>
      </c>
      <c r="CG178" s="26">
        <f t="shared" si="146"/>
        <v>8.9309999999999992</v>
      </c>
      <c r="CH178" s="13"/>
      <c r="CI178" s="13"/>
    </row>
    <row r="179" spans="2:89" x14ac:dyDescent="0.2">
      <c r="B179" s="11">
        <f t="shared" si="147"/>
        <v>175</v>
      </c>
      <c r="C179" s="3" t="s">
        <v>163</v>
      </c>
      <c r="D179" s="3" t="s">
        <v>175</v>
      </c>
      <c r="E179" s="10">
        <v>1.1738021001615508</v>
      </c>
      <c r="F179" s="10">
        <v>0.64357996768982229</v>
      </c>
      <c r="G179" s="10"/>
      <c r="H179" s="10">
        <v>0</v>
      </c>
      <c r="I179" s="10">
        <v>0</v>
      </c>
      <c r="J179" s="10">
        <v>0</v>
      </c>
      <c r="K179" s="10">
        <v>0.74499256865912755</v>
      </c>
      <c r="L179" s="10">
        <v>4.8399999999999999E-2</v>
      </c>
      <c r="M179" s="10">
        <v>5.5500000000000001E-2</v>
      </c>
      <c r="N179" s="10">
        <v>0.31359999999999999</v>
      </c>
      <c r="O179" s="10">
        <v>0.15382536348949921</v>
      </c>
      <c r="P179" s="10">
        <v>0.84589999999999999</v>
      </c>
      <c r="Q179" s="10">
        <v>9.5999999999999992E-3</v>
      </c>
      <c r="R179" s="10">
        <v>0.1391</v>
      </c>
      <c r="S179" s="10">
        <v>0</v>
      </c>
      <c r="T179" s="10">
        <v>0.54059999999999997</v>
      </c>
      <c r="U179" s="10"/>
      <c r="V179" s="10">
        <v>0</v>
      </c>
      <c r="W179" s="10"/>
      <c r="X179" s="10">
        <v>4.6688999999999989</v>
      </c>
      <c r="Y179" s="10">
        <v>6.2750015999999995</v>
      </c>
      <c r="Z179" s="10">
        <v>6.28</v>
      </c>
      <c r="AA179" s="10">
        <v>6.28</v>
      </c>
      <c r="AB179" s="10">
        <f t="shared" si="100"/>
        <v>6.2750015999999995</v>
      </c>
      <c r="AC179" s="10"/>
      <c r="AD179" s="10">
        <f t="shared" si="101"/>
        <v>1.5775900226171242</v>
      </c>
      <c r="AE179" s="10">
        <f t="shared" si="102"/>
        <v>0.86497147657512119</v>
      </c>
      <c r="AF179" s="10"/>
      <c r="AG179" s="10">
        <v>0</v>
      </c>
      <c r="AH179" s="10">
        <f t="shared" si="103"/>
        <v>0</v>
      </c>
      <c r="AI179" s="10">
        <f t="shared" si="104"/>
        <v>0</v>
      </c>
      <c r="AJ179" s="10">
        <f t="shared" si="105"/>
        <v>1.0012700122778675</v>
      </c>
      <c r="AK179" s="10">
        <f t="shared" si="106"/>
        <v>6.5049599999999999E-2</v>
      </c>
      <c r="AL179" s="10">
        <f t="shared" si="107"/>
        <v>7.4592000000000006E-2</v>
      </c>
      <c r="AM179" s="10">
        <f t="shared" si="108"/>
        <v>0.45158399999999999</v>
      </c>
      <c r="AN179" s="10">
        <f t="shared" si="109"/>
        <v>0.20674128852988696</v>
      </c>
      <c r="AO179" s="10">
        <f t="shared" si="110"/>
        <v>1.1368895999999999</v>
      </c>
      <c r="AP179" s="10">
        <f t="shared" si="111"/>
        <v>1.29024E-2</v>
      </c>
      <c r="AQ179" s="10">
        <f t="shared" si="112"/>
        <v>0.18695040000000002</v>
      </c>
      <c r="AR179" s="10">
        <v>0</v>
      </c>
      <c r="AS179" s="10">
        <f t="shared" si="113"/>
        <v>0.72656639999999995</v>
      </c>
      <c r="AT179" s="10">
        <f t="shared" si="114"/>
        <v>1.8682928409599999</v>
      </c>
      <c r="AU179" s="10">
        <f t="shared" si="115"/>
        <v>0</v>
      </c>
      <c r="AV179" s="10">
        <f t="shared" si="116"/>
        <v>0</v>
      </c>
      <c r="AW179" s="10">
        <f t="shared" si="117"/>
        <v>7.4468336409600004</v>
      </c>
      <c r="AX179" s="10">
        <f t="shared" si="118"/>
        <v>7.4468336409599996</v>
      </c>
      <c r="AY179" s="10">
        <v>6.2750015999999995</v>
      </c>
      <c r="AZ179" s="10">
        <f t="shared" si="119"/>
        <v>-1.1718320409600009</v>
      </c>
      <c r="BA179" s="10">
        <v>6.28</v>
      </c>
      <c r="BB179" s="10">
        <v>6.28</v>
      </c>
      <c r="BC179" s="10">
        <f t="shared" si="120"/>
        <v>8.4740640768000013</v>
      </c>
      <c r="BD179" s="9"/>
      <c r="BE179" s="24">
        <f t="shared" si="121"/>
        <v>1.5775999999999999</v>
      </c>
      <c r="BF179" s="24">
        <f t="shared" si="122"/>
        <v>0.86499999999999999</v>
      </c>
      <c r="BG179" s="24">
        <f t="shared" si="123"/>
        <v>0</v>
      </c>
      <c r="BH179" s="24">
        <f t="shared" si="124"/>
        <v>0</v>
      </c>
      <c r="BI179" s="24">
        <f t="shared" si="125"/>
        <v>0</v>
      </c>
      <c r="BJ179" s="24">
        <f t="shared" si="126"/>
        <v>0</v>
      </c>
      <c r="BK179" s="24">
        <f t="shared" si="127"/>
        <v>1.0013000000000001</v>
      </c>
      <c r="BL179" s="24">
        <f t="shared" si="128"/>
        <v>6.5000000000000002E-2</v>
      </c>
      <c r="BM179" s="24">
        <f t="shared" si="129"/>
        <v>7.46E-2</v>
      </c>
      <c r="BN179" s="24">
        <f t="shared" si="130"/>
        <v>0.4516</v>
      </c>
      <c r="BO179" s="24">
        <f t="shared" si="131"/>
        <v>0.20669999999999999</v>
      </c>
      <c r="BP179" s="24">
        <f t="shared" si="132"/>
        <v>1.1369</v>
      </c>
      <c r="BQ179" s="24">
        <f t="shared" si="133"/>
        <v>1.29E-2</v>
      </c>
      <c r="BR179" s="24">
        <f t="shared" si="134"/>
        <v>0.187</v>
      </c>
      <c r="BS179" s="24">
        <f t="shared" si="135"/>
        <v>0</v>
      </c>
      <c r="BT179" s="24">
        <f t="shared" si="136"/>
        <v>0.72660000000000002</v>
      </c>
      <c r="BU179" s="24">
        <f t="shared" si="137"/>
        <v>1.8683000000000001</v>
      </c>
      <c r="BV179" s="24">
        <f t="shared" si="138"/>
        <v>0</v>
      </c>
      <c r="BW179" s="24">
        <f t="shared" si="139"/>
        <v>0</v>
      </c>
      <c r="BX179" s="24"/>
      <c r="BY179" s="24"/>
      <c r="BZ179" s="24"/>
      <c r="CA179" s="25">
        <f t="shared" si="140"/>
        <v>7.4468999999999994</v>
      </c>
      <c r="CB179" s="25">
        <f t="shared" si="141"/>
        <v>7.4468999999999994</v>
      </c>
      <c r="CC179" s="26">
        <f t="shared" si="142"/>
        <v>6.3052000000000001</v>
      </c>
      <c r="CD179" s="26">
        <f t="shared" si="143"/>
        <v>6.3052000000000001</v>
      </c>
      <c r="CE179" s="26">
        <f t="shared" si="144"/>
        <v>6.28</v>
      </c>
      <c r="CF179" s="26">
        <f t="shared" si="145"/>
        <v>6.28</v>
      </c>
      <c r="CG179" s="26">
        <f t="shared" si="146"/>
        <v>8.4740000000000002</v>
      </c>
      <c r="CH179" s="13"/>
      <c r="CI179" s="13"/>
    </row>
    <row r="180" spans="2:89" x14ac:dyDescent="0.2">
      <c r="B180" s="11">
        <f t="shared" si="147"/>
        <v>176</v>
      </c>
      <c r="C180" s="3" t="s">
        <v>163</v>
      </c>
      <c r="D180" s="2" t="s">
        <v>176</v>
      </c>
      <c r="E180" s="10">
        <v>1.7664011582530721</v>
      </c>
      <c r="F180" s="10">
        <v>0.63870194287612092</v>
      </c>
      <c r="G180" s="10"/>
      <c r="H180" s="10">
        <v>0</v>
      </c>
      <c r="I180" s="10">
        <v>0</v>
      </c>
      <c r="J180" s="10">
        <v>0</v>
      </c>
      <c r="K180" s="10">
        <v>0.62488524161408165</v>
      </c>
      <c r="L180" s="10">
        <v>2.6499999999999999E-2</v>
      </c>
      <c r="M180" s="10">
        <v>3.04E-2</v>
      </c>
      <c r="N180" s="10">
        <v>0.71450000000000002</v>
      </c>
      <c r="O180" s="10">
        <v>0.40111165725672537</v>
      </c>
      <c r="P180" s="10">
        <v>0.57140000000000002</v>
      </c>
      <c r="Q180" s="10">
        <v>3.7199999999999997E-2</v>
      </c>
      <c r="R180" s="10">
        <v>0.1792</v>
      </c>
      <c r="S180" s="10">
        <v>0</v>
      </c>
      <c r="T180" s="10">
        <v>0.1056</v>
      </c>
      <c r="U180" s="10"/>
      <c r="V180" s="10">
        <v>0</v>
      </c>
      <c r="W180" s="10"/>
      <c r="X180" s="10">
        <v>5.0959000000000003</v>
      </c>
      <c r="Y180" s="10">
        <v>6.8488896000000006</v>
      </c>
      <c r="Z180" s="10">
        <v>6.85</v>
      </c>
      <c r="AA180" s="10">
        <v>6.85</v>
      </c>
      <c r="AB180" s="10">
        <f t="shared" si="100"/>
        <v>6.8488896000000006</v>
      </c>
      <c r="AC180" s="10"/>
      <c r="AD180" s="10">
        <f t="shared" si="101"/>
        <v>2.374043156692129</v>
      </c>
      <c r="AE180" s="10">
        <f t="shared" si="102"/>
        <v>0.85841541122550657</v>
      </c>
      <c r="AF180" s="10"/>
      <c r="AG180" s="10">
        <v>0</v>
      </c>
      <c r="AH180" s="10">
        <f t="shared" si="103"/>
        <v>0</v>
      </c>
      <c r="AI180" s="10">
        <f t="shared" si="104"/>
        <v>0</v>
      </c>
      <c r="AJ180" s="10">
        <f t="shared" si="105"/>
        <v>0.83984576472932582</v>
      </c>
      <c r="AK180" s="10">
        <f t="shared" si="106"/>
        <v>3.5616000000000002E-2</v>
      </c>
      <c r="AL180" s="10">
        <f t="shared" si="107"/>
        <v>4.0857600000000001E-2</v>
      </c>
      <c r="AM180" s="10">
        <f t="shared" si="108"/>
        <v>1.02888</v>
      </c>
      <c r="AN180" s="10">
        <f t="shared" si="109"/>
        <v>0.53909406735303889</v>
      </c>
      <c r="AO180" s="10">
        <f t="shared" si="110"/>
        <v>0.76796160000000013</v>
      </c>
      <c r="AP180" s="10">
        <f t="shared" si="111"/>
        <v>4.9996800000000001E-2</v>
      </c>
      <c r="AQ180" s="10">
        <f t="shared" si="112"/>
        <v>0.24084480000000003</v>
      </c>
      <c r="AR180" s="10">
        <v>0</v>
      </c>
      <c r="AS180" s="10">
        <f t="shared" si="113"/>
        <v>0.14192640000000001</v>
      </c>
      <c r="AT180" s="10">
        <f t="shared" si="114"/>
        <v>0.36494954496000004</v>
      </c>
      <c r="AU180" s="10">
        <f t="shared" si="115"/>
        <v>0</v>
      </c>
      <c r="AV180" s="10">
        <f t="shared" si="116"/>
        <v>0</v>
      </c>
      <c r="AW180" s="10">
        <f t="shared" si="117"/>
        <v>7.1405047449600003</v>
      </c>
      <c r="AX180" s="10">
        <f t="shared" si="118"/>
        <v>7.1405047449600003</v>
      </c>
      <c r="AY180" s="10">
        <v>6.8488896000000006</v>
      </c>
      <c r="AZ180" s="10">
        <f t="shared" si="119"/>
        <v>-0.29161514495999974</v>
      </c>
      <c r="BA180" s="10">
        <v>6.85</v>
      </c>
      <c r="BB180" s="10">
        <v>6.85</v>
      </c>
      <c r="BC180" s="10">
        <f t="shared" si="120"/>
        <v>9.2970952704000016</v>
      </c>
      <c r="BD180" s="9"/>
      <c r="BE180" s="24">
        <f t="shared" si="121"/>
        <v>2.3740000000000001</v>
      </c>
      <c r="BF180" s="24">
        <f t="shared" si="122"/>
        <v>0.85840000000000005</v>
      </c>
      <c r="BG180" s="24">
        <f t="shared" si="123"/>
        <v>0</v>
      </c>
      <c r="BH180" s="24">
        <f t="shared" si="124"/>
        <v>0</v>
      </c>
      <c r="BI180" s="24">
        <f t="shared" si="125"/>
        <v>0</v>
      </c>
      <c r="BJ180" s="24">
        <f t="shared" si="126"/>
        <v>0</v>
      </c>
      <c r="BK180" s="24">
        <f t="shared" si="127"/>
        <v>0.83979999999999999</v>
      </c>
      <c r="BL180" s="24">
        <f t="shared" si="128"/>
        <v>3.56E-2</v>
      </c>
      <c r="BM180" s="24">
        <f t="shared" si="129"/>
        <v>4.0899999999999999E-2</v>
      </c>
      <c r="BN180" s="24">
        <f t="shared" si="130"/>
        <v>1.0288999999999999</v>
      </c>
      <c r="BO180" s="24">
        <f t="shared" si="131"/>
        <v>0.53910000000000002</v>
      </c>
      <c r="BP180" s="24">
        <f t="shared" si="132"/>
        <v>0.76800000000000002</v>
      </c>
      <c r="BQ180" s="24">
        <f t="shared" si="133"/>
        <v>0.05</v>
      </c>
      <c r="BR180" s="24">
        <f t="shared" si="134"/>
        <v>0.24079999999999999</v>
      </c>
      <c r="BS180" s="24">
        <f t="shared" si="135"/>
        <v>0</v>
      </c>
      <c r="BT180" s="24">
        <f t="shared" si="136"/>
        <v>0.1419</v>
      </c>
      <c r="BU180" s="24">
        <f t="shared" si="137"/>
        <v>0.3649</v>
      </c>
      <c r="BV180" s="24">
        <f t="shared" si="138"/>
        <v>0</v>
      </c>
      <c r="BW180" s="24">
        <f t="shared" si="139"/>
        <v>0</v>
      </c>
      <c r="BX180" s="24"/>
      <c r="BY180" s="24"/>
      <c r="BZ180" s="24"/>
      <c r="CA180" s="25">
        <f t="shared" si="140"/>
        <v>7.1403999999999996</v>
      </c>
      <c r="CB180" s="25">
        <f t="shared" si="141"/>
        <v>7.1403999999999996</v>
      </c>
      <c r="CC180" s="26">
        <f t="shared" si="142"/>
        <v>6.9173999999999989</v>
      </c>
      <c r="CD180" s="26">
        <f t="shared" si="143"/>
        <v>6.9173999999999989</v>
      </c>
      <c r="CE180" s="26">
        <f t="shared" si="144"/>
        <v>6.85</v>
      </c>
      <c r="CF180" s="26">
        <f t="shared" si="145"/>
        <v>6.85</v>
      </c>
      <c r="CG180" s="26">
        <f t="shared" si="146"/>
        <v>9.2970000000000006</v>
      </c>
      <c r="CH180" s="13"/>
      <c r="CI180" s="13"/>
    </row>
    <row r="181" spans="2:89" x14ac:dyDescent="0.2">
      <c r="B181" s="11">
        <f t="shared" si="147"/>
        <v>177</v>
      </c>
      <c r="C181" s="3" t="s">
        <v>163</v>
      </c>
      <c r="D181" s="2" t="s">
        <v>177</v>
      </c>
      <c r="E181" s="10">
        <v>1.9934550106609807</v>
      </c>
      <c r="F181" s="10">
        <v>0.62121236673773994</v>
      </c>
      <c r="G181" s="10"/>
      <c r="H181" s="10">
        <v>0</v>
      </c>
      <c r="I181" s="10">
        <v>0.83909999999999996</v>
      </c>
      <c r="J181" s="10">
        <v>0</v>
      </c>
      <c r="K181" s="10">
        <v>0.52624093816631135</v>
      </c>
      <c r="L181" s="10">
        <v>2.93E-2</v>
      </c>
      <c r="M181" s="10">
        <v>3.3700000000000001E-2</v>
      </c>
      <c r="N181" s="10">
        <v>9.9599999999999994E-2</v>
      </c>
      <c r="O181" s="10">
        <v>0.18309168443496801</v>
      </c>
      <c r="P181" s="10">
        <v>0.15959999999999999</v>
      </c>
      <c r="Q181" s="10">
        <v>3.61E-2</v>
      </c>
      <c r="R181" s="10">
        <v>0.24349999999999999</v>
      </c>
      <c r="S181" s="10">
        <v>0</v>
      </c>
      <c r="T181" s="10">
        <v>0.1255</v>
      </c>
      <c r="U181" s="10"/>
      <c r="V181" s="10">
        <v>0.21859999999999999</v>
      </c>
      <c r="W181" s="10"/>
      <c r="X181" s="10">
        <v>5.109</v>
      </c>
      <c r="Y181" s="10">
        <v>6.8664960000000006</v>
      </c>
      <c r="Z181" s="10">
        <v>6.87</v>
      </c>
      <c r="AA181" s="10">
        <v>5.45</v>
      </c>
      <c r="AB181" s="10">
        <f t="shared" si="100"/>
        <v>5.4449472000000005</v>
      </c>
      <c r="AC181" s="10"/>
      <c r="AD181" s="10">
        <f t="shared" si="101"/>
        <v>2.6792035343283582</v>
      </c>
      <c r="AE181" s="10">
        <f t="shared" si="102"/>
        <v>0.83490942089552256</v>
      </c>
      <c r="AF181" s="10"/>
      <c r="AG181" s="10">
        <v>0</v>
      </c>
      <c r="AH181" s="10">
        <f t="shared" si="103"/>
        <v>1.1277504</v>
      </c>
      <c r="AI181" s="10">
        <f t="shared" si="104"/>
        <v>0</v>
      </c>
      <c r="AJ181" s="10">
        <f t="shared" si="105"/>
        <v>0.70726782089552254</v>
      </c>
      <c r="AK181" s="10">
        <f t="shared" si="106"/>
        <v>3.9379200000000003E-2</v>
      </c>
      <c r="AL181" s="10">
        <f t="shared" si="107"/>
        <v>4.5292800000000008E-2</v>
      </c>
      <c r="AM181" s="10">
        <f t="shared" si="108"/>
        <v>0.14342399999999997</v>
      </c>
      <c r="AN181" s="10">
        <f t="shared" si="109"/>
        <v>0.24607522388059702</v>
      </c>
      <c r="AO181" s="10">
        <f t="shared" si="110"/>
        <v>0.21450239999999998</v>
      </c>
      <c r="AP181" s="10">
        <f t="shared" si="111"/>
        <v>4.8518400000000003E-2</v>
      </c>
      <c r="AQ181" s="10">
        <f t="shared" si="112"/>
        <v>0.327264</v>
      </c>
      <c r="AR181" s="10">
        <v>0</v>
      </c>
      <c r="AS181" s="10">
        <f t="shared" si="113"/>
        <v>0.16867200000000002</v>
      </c>
      <c r="AT181" s="10">
        <f t="shared" si="114"/>
        <v>0.43372318080000005</v>
      </c>
      <c r="AU181" s="10">
        <f t="shared" si="115"/>
        <v>0.29379840000000002</v>
      </c>
      <c r="AV181" s="10">
        <f t="shared" si="116"/>
        <v>0.7554732057600001</v>
      </c>
      <c r="AW181" s="10">
        <f t="shared" si="117"/>
        <v>7.6027835865600002</v>
      </c>
      <c r="AX181" s="10">
        <f t="shared" si="118"/>
        <v>7.6027835865600011</v>
      </c>
      <c r="AY181" s="10">
        <v>6.8664960000000006</v>
      </c>
      <c r="AZ181" s="10">
        <f t="shared" si="119"/>
        <v>-0.7362875865599996</v>
      </c>
      <c r="BA181" s="10">
        <v>6.87</v>
      </c>
      <c r="BB181" s="10">
        <v>5.45</v>
      </c>
      <c r="BC181" s="10">
        <f t="shared" si="120"/>
        <v>7.3308598272000003</v>
      </c>
      <c r="BD181" s="9"/>
      <c r="BE181" s="24">
        <f t="shared" si="121"/>
        <v>2.6791999999999998</v>
      </c>
      <c r="BF181" s="24">
        <f t="shared" si="122"/>
        <v>0.83489999999999998</v>
      </c>
      <c r="BG181" s="24">
        <f t="shared" si="123"/>
        <v>0</v>
      </c>
      <c r="BH181" s="24">
        <f t="shared" si="124"/>
        <v>0</v>
      </c>
      <c r="BI181" s="24">
        <f t="shared" si="125"/>
        <v>1.1277999999999999</v>
      </c>
      <c r="BJ181" s="24">
        <f t="shared" si="126"/>
        <v>0</v>
      </c>
      <c r="BK181" s="24">
        <f t="shared" si="127"/>
        <v>0.70730000000000004</v>
      </c>
      <c r="BL181" s="24">
        <f t="shared" si="128"/>
        <v>3.9399999999999998E-2</v>
      </c>
      <c r="BM181" s="24">
        <f t="shared" si="129"/>
        <v>4.53E-2</v>
      </c>
      <c r="BN181" s="24">
        <f t="shared" si="130"/>
        <v>0.1434</v>
      </c>
      <c r="BO181" s="24">
        <f t="shared" si="131"/>
        <v>0.24610000000000001</v>
      </c>
      <c r="BP181" s="24">
        <f t="shared" si="132"/>
        <v>0.2145</v>
      </c>
      <c r="BQ181" s="24">
        <f t="shared" si="133"/>
        <v>4.8500000000000001E-2</v>
      </c>
      <c r="BR181" s="24">
        <f t="shared" si="134"/>
        <v>0.32729999999999998</v>
      </c>
      <c r="BS181" s="24">
        <f t="shared" si="135"/>
        <v>0</v>
      </c>
      <c r="BT181" s="24">
        <f t="shared" si="136"/>
        <v>0.16869999999999999</v>
      </c>
      <c r="BU181" s="24">
        <f t="shared" si="137"/>
        <v>0.43369999999999997</v>
      </c>
      <c r="BV181" s="24">
        <f t="shared" si="138"/>
        <v>0.29380000000000001</v>
      </c>
      <c r="BW181" s="24">
        <f t="shared" si="139"/>
        <v>0.75549999999999995</v>
      </c>
      <c r="BX181" s="24"/>
      <c r="BY181" s="24"/>
      <c r="BZ181" s="24"/>
      <c r="CA181" s="25">
        <f t="shared" si="140"/>
        <v>7.6028999999999991</v>
      </c>
      <c r="CB181" s="25">
        <f t="shared" si="141"/>
        <v>5.7195999999999998</v>
      </c>
      <c r="CC181" s="26">
        <f t="shared" si="142"/>
        <v>6.8761999999999999</v>
      </c>
      <c r="CD181" s="26">
        <f t="shared" si="143"/>
        <v>5.4546000000000001</v>
      </c>
      <c r="CE181" s="26">
        <f t="shared" si="144"/>
        <v>6.87</v>
      </c>
      <c r="CF181" s="26">
        <f t="shared" si="145"/>
        <v>5.45</v>
      </c>
      <c r="CG181" s="26">
        <f t="shared" si="146"/>
        <v>7.3310000000000004</v>
      </c>
      <c r="CH181" s="13"/>
      <c r="CI181" s="13"/>
    </row>
    <row r="182" spans="2:89" x14ac:dyDescent="0.2">
      <c r="B182" s="11">
        <f t="shared" si="147"/>
        <v>178</v>
      </c>
      <c r="C182" s="3" t="s">
        <v>163</v>
      </c>
      <c r="D182" s="3" t="s">
        <v>178</v>
      </c>
      <c r="E182" s="10">
        <v>2.3404015509601184</v>
      </c>
      <c r="F182" s="10">
        <v>0.44570725891538299</v>
      </c>
      <c r="G182" s="10"/>
      <c r="H182" s="10">
        <v>0</v>
      </c>
      <c r="I182" s="10">
        <v>0</v>
      </c>
      <c r="J182" s="10">
        <v>0</v>
      </c>
      <c r="K182" s="10">
        <v>0.54567195610888375</v>
      </c>
      <c r="L182" s="10">
        <v>2.92E-2</v>
      </c>
      <c r="M182" s="10">
        <v>3.3500000000000002E-2</v>
      </c>
      <c r="N182" s="10">
        <v>0.46</v>
      </c>
      <c r="O182" s="10">
        <v>0.23011923401561513</v>
      </c>
      <c r="P182" s="10">
        <v>0.56459999999999999</v>
      </c>
      <c r="Q182" s="10">
        <v>1.72E-2</v>
      </c>
      <c r="R182" s="10">
        <v>0.26950000000000002</v>
      </c>
      <c r="S182" s="10">
        <v>0</v>
      </c>
      <c r="T182" s="10">
        <v>9.5500000000000002E-2</v>
      </c>
      <c r="U182" s="10"/>
      <c r="V182" s="10">
        <v>0</v>
      </c>
      <c r="W182" s="10"/>
      <c r="X182" s="10">
        <v>5.0314000000000005</v>
      </c>
      <c r="Y182" s="10">
        <v>6.7622016000000009</v>
      </c>
      <c r="Z182" s="10">
        <v>6.76</v>
      </c>
      <c r="AA182" s="10">
        <v>6.76</v>
      </c>
      <c r="AB182" s="10">
        <f t="shared" si="100"/>
        <v>6.7622016000000009</v>
      </c>
      <c r="AC182" s="10"/>
      <c r="AD182" s="10">
        <f t="shared" si="101"/>
        <v>3.1454996844903995</v>
      </c>
      <c r="AE182" s="10">
        <f t="shared" si="102"/>
        <v>0.59903055598227473</v>
      </c>
      <c r="AF182" s="10"/>
      <c r="AG182" s="10">
        <v>0</v>
      </c>
      <c r="AH182" s="10">
        <f t="shared" si="103"/>
        <v>0</v>
      </c>
      <c r="AI182" s="10">
        <f t="shared" si="104"/>
        <v>0</v>
      </c>
      <c r="AJ182" s="10">
        <f t="shared" si="105"/>
        <v>0.73338310901033976</v>
      </c>
      <c r="AK182" s="10">
        <f t="shared" si="106"/>
        <v>3.9244800000000003E-2</v>
      </c>
      <c r="AL182" s="10">
        <f t="shared" si="107"/>
        <v>4.5024000000000002E-2</v>
      </c>
      <c r="AM182" s="10">
        <f t="shared" si="108"/>
        <v>0.66239999999999999</v>
      </c>
      <c r="AN182" s="10">
        <f t="shared" si="109"/>
        <v>0.30928025051698671</v>
      </c>
      <c r="AO182" s="10">
        <f t="shared" si="110"/>
        <v>0.75882240000000001</v>
      </c>
      <c r="AP182" s="10">
        <f t="shared" si="111"/>
        <v>2.3116800000000003E-2</v>
      </c>
      <c r="AQ182" s="10">
        <f t="shared" si="112"/>
        <v>0.36220800000000003</v>
      </c>
      <c r="AR182" s="10">
        <v>0</v>
      </c>
      <c r="AS182" s="10">
        <f t="shared" si="113"/>
        <v>0.12835200000000002</v>
      </c>
      <c r="AT182" s="10">
        <f t="shared" si="114"/>
        <v>0.33004433280000006</v>
      </c>
      <c r="AU182" s="10">
        <f t="shared" si="115"/>
        <v>0</v>
      </c>
      <c r="AV182" s="10">
        <f t="shared" si="116"/>
        <v>0</v>
      </c>
      <c r="AW182" s="10">
        <f t="shared" si="117"/>
        <v>7.0080539328000011</v>
      </c>
      <c r="AX182" s="10">
        <f t="shared" si="118"/>
        <v>7.0080539328000002</v>
      </c>
      <c r="AY182" s="10">
        <v>6.7622016000000009</v>
      </c>
      <c r="AZ182" s="10">
        <f t="shared" si="119"/>
        <v>-0.24585233280000018</v>
      </c>
      <c r="BA182" s="10">
        <v>6.76</v>
      </c>
      <c r="BB182" s="10">
        <v>6.76</v>
      </c>
      <c r="BC182" s="10">
        <f t="shared" si="120"/>
        <v>9.1477499904000013</v>
      </c>
      <c r="BD182" s="9"/>
      <c r="BE182" s="24">
        <f t="shared" si="121"/>
        <v>3.1455000000000002</v>
      </c>
      <c r="BF182" s="24">
        <f t="shared" si="122"/>
        <v>0.59899999999999998</v>
      </c>
      <c r="BG182" s="24">
        <f t="shared" si="123"/>
        <v>0</v>
      </c>
      <c r="BH182" s="24">
        <f t="shared" si="124"/>
        <v>0</v>
      </c>
      <c r="BI182" s="24">
        <f t="shared" si="125"/>
        <v>0</v>
      </c>
      <c r="BJ182" s="24">
        <f t="shared" si="126"/>
        <v>0</v>
      </c>
      <c r="BK182" s="24">
        <f t="shared" si="127"/>
        <v>0.73340000000000005</v>
      </c>
      <c r="BL182" s="24">
        <f t="shared" si="128"/>
        <v>3.9199999999999999E-2</v>
      </c>
      <c r="BM182" s="24">
        <f t="shared" si="129"/>
        <v>4.4999999999999998E-2</v>
      </c>
      <c r="BN182" s="24">
        <f t="shared" si="130"/>
        <v>0.66239999999999999</v>
      </c>
      <c r="BO182" s="24">
        <f t="shared" si="131"/>
        <v>0.30930000000000002</v>
      </c>
      <c r="BP182" s="24">
        <f t="shared" si="132"/>
        <v>0.75880000000000003</v>
      </c>
      <c r="BQ182" s="24">
        <f t="shared" si="133"/>
        <v>2.3099999999999999E-2</v>
      </c>
      <c r="BR182" s="24">
        <f t="shared" si="134"/>
        <v>0.36220000000000002</v>
      </c>
      <c r="BS182" s="24">
        <f t="shared" si="135"/>
        <v>0</v>
      </c>
      <c r="BT182" s="24">
        <f t="shared" si="136"/>
        <v>0.12839999999999999</v>
      </c>
      <c r="BU182" s="24">
        <f t="shared" si="137"/>
        <v>0.33</v>
      </c>
      <c r="BV182" s="24">
        <f t="shared" si="138"/>
        <v>0</v>
      </c>
      <c r="BW182" s="24">
        <f t="shared" si="139"/>
        <v>0</v>
      </c>
      <c r="BX182" s="24"/>
      <c r="BY182" s="24"/>
      <c r="BZ182" s="24"/>
      <c r="CA182" s="25">
        <f t="shared" si="140"/>
        <v>7.0079000000000002</v>
      </c>
      <c r="CB182" s="25">
        <f t="shared" si="141"/>
        <v>7.0079000000000002</v>
      </c>
      <c r="CC182" s="26">
        <f t="shared" si="142"/>
        <v>6.8063000000000002</v>
      </c>
      <c r="CD182" s="26">
        <f t="shared" si="143"/>
        <v>6.8063000000000002</v>
      </c>
      <c r="CE182" s="26">
        <f t="shared" si="144"/>
        <v>6.76</v>
      </c>
      <c r="CF182" s="26">
        <f t="shared" si="145"/>
        <v>6.76</v>
      </c>
      <c r="CG182" s="26">
        <f t="shared" si="146"/>
        <v>9.1479999999999997</v>
      </c>
      <c r="CH182" s="13"/>
      <c r="CI182" s="13"/>
    </row>
    <row r="183" spans="2:89" x14ac:dyDescent="0.2">
      <c r="B183" s="11">
        <f t="shared" si="147"/>
        <v>179</v>
      </c>
      <c r="C183" s="3" t="s">
        <v>163</v>
      </c>
      <c r="D183" s="3" t="s">
        <v>179</v>
      </c>
      <c r="E183" s="10">
        <v>0.85066887932613078</v>
      </c>
      <c r="F183" s="10">
        <v>0.70891118842702805</v>
      </c>
      <c r="G183" s="10"/>
      <c r="H183" s="10">
        <v>0</v>
      </c>
      <c r="I183" s="10">
        <v>0.83040000000000003</v>
      </c>
      <c r="J183" s="10">
        <v>0</v>
      </c>
      <c r="K183" s="10">
        <v>0.75162259659403041</v>
      </c>
      <c r="L183" s="10">
        <v>2.64E-2</v>
      </c>
      <c r="M183" s="10">
        <v>2.9100000000000001E-2</v>
      </c>
      <c r="N183" s="10">
        <v>0.1239</v>
      </c>
      <c r="O183" s="10">
        <v>0.36979733565281087</v>
      </c>
      <c r="P183" s="10">
        <v>0.80649999999999999</v>
      </c>
      <c r="Q183" s="10">
        <v>0</v>
      </c>
      <c r="R183" s="10">
        <v>9.98E-2</v>
      </c>
      <c r="S183" s="10">
        <v>0</v>
      </c>
      <c r="T183" s="10">
        <v>0.18149999999999999</v>
      </c>
      <c r="U183" s="10"/>
      <c r="V183" s="10">
        <v>0.40600000000000003</v>
      </c>
      <c r="W183" s="10"/>
      <c r="X183" s="10">
        <v>5.1846000000000005</v>
      </c>
      <c r="Y183" s="10">
        <v>6.9681024000000011</v>
      </c>
      <c r="Z183" s="10">
        <v>6.97</v>
      </c>
      <c r="AA183" s="10">
        <v>5.31</v>
      </c>
      <c r="AB183" s="10">
        <f t="shared" si="100"/>
        <v>5.3063808000000012</v>
      </c>
      <c r="AC183" s="10"/>
      <c r="AD183" s="10">
        <f t="shared" si="101"/>
        <v>1.1432989738143198</v>
      </c>
      <c r="AE183" s="10">
        <f t="shared" si="102"/>
        <v>0.95277663724592576</v>
      </c>
      <c r="AF183" s="10"/>
      <c r="AG183" s="10">
        <v>0</v>
      </c>
      <c r="AH183" s="10">
        <f t="shared" si="103"/>
        <v>1.1160576</v>
      </c>
      <c r="AI183" s="10">
        <f t="shared" si="104"/>
        <v>0</v>
      </c>
      <c r="AJ183" s="10">
        <f t="shared" si="105"/>
        <v>1.010180769822377</v>
      </c>
      <c r="AK183" s="10">
        <f t="shared" si="106"/>
        <v>3.5481600000000002E-2</v>
      </c>
      <c r="AL183" s="10">
        <f t="shared" si="107"/>
        <v>3.9110400000000003E-2</v>
      </c>
      <c r="AM183" s="10">
        <f t="shared" si="108"/>
        <v>0.17841599999999996</v>
      </c>
      <c r="AN183" s="10">
        <f t="shared" si="109"/>
        <v>0.49700761911737779</v>
      </c>
      <c r="AO183" s="10">
        <f t="shared" si="110"/>
        <v>1.083936</v>
      </c>
      <c r="AP183" s="10">
        <f t="shared" si="111"/>
        <v>0</v>
      </c>
      <c r="AQ183" s="10">
        <f t="shared" si="112"/>
        <v>0.13413120000000001</v>
      </c>
      <c r="AR183" s="10">
        <v>0</v>
      </c>
      <c r="AS183" s="10">
        <f t="shared" si="113"/>
        <v>0.24393600000000001</v>
      </c>
      <c r="AT183" s="10">
        <f t="shared" si="114"/>
        <v>0.62725703040000003</v>
      </c>
      <c r="AU183" s="10">
        <f t="shared" si="115"/>
        <v>0.54566400000000004</v>
      </c>
      <c r="AV183" s="10">
        <f t="shared" si="116"/>
        <v>1.4031204096000001</v>
      </c>
      <c r="AW183" s="10">
        <f t="shared" si="117"/>
        <v>8.2207742400000008</v>
      </c>
      <c r="AX183" s="10">
        <f t="shared" si="118"/>
        <v>8.2207742400000008</v>
      </c>
      <c r="AY183" s="10">
        <v>6.9681024000000011</v>
      </c>
      <c r="AZ183" s="10">
        <f t="shared" si="119"/>
        <v>-1.2526718399999996</v>
      </c>
      <c r="BA183" s="10">
        <v>6.97</v>
      </c>
      <c r="BB183" s="10">
        <v>5.31</v>
      </c>
      <c r="BC183" s="10">
        <f t="shared" si="120"/>
        <v>7.1477618688</v>
      </c>
      <c r="BD183" s="9"/>
      <c r="BE183" s="24">
        <f t="shared" si="121"/>
        <v>1.1433</v>
      </c>
      <c r="BF183" s="24">
        <f t="shared" si="122"/>
        <v>0.95279999999999998</v>
      </c>
      <c r="BG183" s="24">
        <f t="shared" si="123"/>
        <v>0</v>
      </c>
      <c r="BH183" s="24">
        <f t="shared" si="124"/>
        <v>0</v>
      </c>
      <c r="BI183" s="24">
        <f t="shared" si="125"/>
        <v>1.1161000000000001</v>
      </c>
      <c r="BJ183" s="24">
        <f t="shared" si="126"/>
        <v>0</v>
      </c>
      <c r="BK183" s="24">
        <f t="shared" si="127"/>
        <v>1.0102</v>
      </c>
      <c r="BL183" s="24">
        <f t="shared" si="128"/>
        <v>3.5499999999999997E-2</v>
      </c>
      <c r="BM183" s="24">
        <f t="shared" si="129"/>
        <v>3.9100000000000003E-2</v>
      </c>
      <c r="BN183" s="24">
        <f t="shared" si="130"/>
        <v>0.1784</v>
      </c>
      <c r="BO183" s="24">
        <f t="shared" si="131"/>
        <v>0.497</v>
      </c>
      <c r="BP183" s="24">
        <f t="shared" si="132"/>
        <v>1.0839000000000001</v>
      </c>
      <c r="BQ183" s="24">
        <f t="shared" si="133"/>
        <v>0</v>
      </c>
      <c r="BR183" s="24">
        <f t="shared" si="134"/>
        <v>0.1341</v>
      </c>
      <c r="BS183" s="24">
        <f t="shared" si="135"/>
        <v>0</v>
      </c>
      <c r="BT183" s="24">
        <f t="shared" si="136"/>
        <v>0.24390000000000001</v>
      </c>
      <c r="BU183" s="24">
        <f t="shared" si="137"/>
        <v>0.62729999999999997</v>
      </c>
      <c r="BV183" s="24">
        <f t="shared" si="138"/>
        <v>0.54569999999999996</v>
      </c>
      <c r="BW183" s="24">
        <f t="shared" si="139"/>
        <v>1.4031</v>
      </c>
      <c r="BX183" s="24"/>
      <c r="BY183" s="24"/>
      <c r="BZ183" s="24"/>
      <c r="CA183" s="25">
        <f t="shared" si="140"/>
        <v>8.2208000000000006</v>
      </c>
      <c r="CB183" s="25">
        <f t="shared" si="141"/>
        <v>5.7016</v>
      </c>
      <c r="CC183" s="26">
        <f t="shared" si="142"/>
        <v>6.98</v>
      </c>
      <c r="CD183" s="26">
        <f t="shared" si="143"/>
        <v>5.3182</v>
      </c>
      <c r="CE183" s="26">
        <f t="shared" si="144"/>
        <v>6.97</v>
      </c>
      <c r="CF183" s="26">
        <f t="shared" si="145"/>
        <v>5.31</v>
      </c>
      <c r="CG183" s="26">
        <f t="shared" si="146"/>
        <v>7.1479999999999997</v>
      </c>
      <c r="CH183" s="13"/>
      <c r="CI183" s="13"/>
    </row>
    <row r="184" spans="2:89" x14ac:dyDescent="0.2">
      <c r="B184" s="11">
        <f t="shared" si="147"/>
        <v>180</v>
      </c>
      <c r="C184" s="3" t="s">
        <v>163</v>
      </c>
      <c r="D184" s="2" t="s">
        <v>180</v>
      </c>
      <c r="E184" s="10">
        <v>0.88465533588203171</v>
      </c>
      <c r="F184" s="10">
        <v>0.62028961223375201</v>
      </c>
      <c r="G184" s="10"/>
      <c r="H184" s="10">
        <v>0</v>
      </c>
      <c r="I184" s="10">
        <v>0</v>
      </c>
      <c r="J184" s="10">
        <v>0</v>
      </c>
      <c r="K184" s="10">
        <v>0.59126228290551608</v>
      </c>
      <c r="L184" s="10">
        <v>4.2599999999999999E-2</v>
      </c>
      <c r="M184" s="10">
        <v>4.8899999999999999E-2</v>
      </c>
      <c r="N184" s="10">
        <v>0.72470000000000001</v>
      </c>
      <c r="O184" s="10">
        <v>0.38739276897870017</v>
      </c>
      <c r="P184" s="10">
        <v>0.95389999999999997</v>
      </c>
      <c r="Q184" s="10">
        <v>2.24E-2</v>
      </c>
      <c r="R184" s="10">
        <v>9.4E-2</v>
      </c>
      <c r="S184" s="10">
        <v>0</v>
      </c>
      <c r="T184" s="10">
        <v>0.32219999999999999</v>
      </c>
      <c r="U184" s="10"/>
      <c r="V184" s="10">
        <v>0</v>
      </c>
      <c r="W184" s="10"/>
      <c r="X184" s="10">
        <v>4.6923000000000004</v>
      </c>
      <c r="Y184" s="10">
        <v>6.3064512000000006</v>
      </c>
      <c r="Z184" s="10">
        <v>6.31</v>
      </c>
      <c r="AA184" s="10">
        <v>6.31</v>
      </c>
      <c r="AB184" s="10">
        <f t="shared" si="100"/>
        <v>6.3064512000000006</v>
      </c>
      <c r="AC184" s="10"/>
      <c r="AD184" s="10">
        <f t="shared" si="101"/>
        <v>1.1889767714254507</v>
      </c>
      <c r="AE184" s="10">
        <f t="shared" si="102"/>
        <v>0.83366923884216271</v>
      </c>
      <c r="AF184" s="10"/>
      <c r="AG184" s="10">
        <v>0</v>
      </c>
      <c r="AH184" s="10">
        <f t="shared" si="103"/>
        <v>0</v>
      </c>
      <c r="AI184" s="10">
        <f t="shared" si="104"/>
        <v>0</v>
      </c>
      <c r="AJ184" s="10">
        <f t="shared" si="105"/>
        <v>0.79465650822501366</v>
      </c>
      <c r="AK184" s="10">
        <f t="shared" si="106"/>
        <v>5.7254400000000004E-2</v>
      </c>
      <c r="AL184" s="10">
        <f t="shared" si="107"/>
        <v>6.5721600000000005E-2</v>
      </c>
      <c r="AM184" s="10">
        <f t="shared" si="108"/>
        <v>1.0435679999999998</v>
      </c>
      <c r="AN184" s="10">
        <f t="shared" si="109"/>
        <v>0.52065588150737308</v>
      </c>
      <c r="AO184" s="10">
        <f t="shared" si="110"/>
        <v>1.2820415999999999</v>
      </c>
      <c r="AP184" s="10">
        <f t="shared" si="111"/>
        <v>3.0105600000000003E-2</v>
      </c>
      <c r="AQ184" s="10">
        <f t="shared" si="112"/>
        <v>0.126336</v>
      </c>
      <c r="AR184" s="10">
        <v>0</v>
      </c>
      <c r="AS184" s="10">
        <f t="shared" si="113"/>
        <v>0.4330368</v>
      </c>
      <c r="AT184" s="10">
        <f t="shared" si="114"/>
        <v>1.1135108275200001</v>
      </c>
      <c r="AU184" s="10">
        <f t="shared" si="115"/>
        <v>0</v>
      </c>
      <c r="AV184" s="10">
        <f t="shared" si="116"/>
        <v>0</v>
      </c>
      <c r="AW184" s="10">
        <f t="shared" si="117"/>
        <v>7.0564964275200008</v>
      </c>
      <c r="AX184" s="10">
        <f t="shared" si="118"/>
        <v>7.0564964275200008</v>
      </c>
      <c r="AY184" s="10">
        <v>6.3064512000000006</v>
      </c>
      <c r="AZ184" s="10">
        <f t="shared" si="119"/>
        <v>-0.75004522752000025</v>
      </c>
      <c r="BA184" s="10">
        <v>6.31</v>
      </c>
      <c r="BB184" s="10">
        <v>6.31</v>
      </c>
      <c r="BC184" s="10">
        <f t="shared" si="120"/>
        <v>8.5693741056000015</v>
      </c>
      <c r="BD184" s="9"/>
      <c r="BE184" s="24">
        <f t="shared" si="121"/>
        <v>1.1890000000000001</v>
      </c>
      <c r="BF184" s="24">
        <f t="shared" si="122"/>
        <v>0.8337</v>
      </c>
      <c r="BG184" s="24">
        <f t="shared" si="123"/>
        <v>0</v>
      </c>
      <c r="BH184" s="24">
        <f t="shared" si="124"/>
        <v>0</v>
      </c>
      <c r="BI184" s="24">
        <f t="shared" si="125"/>
        <v>0</v>
      </c>
      <c r="BJ184" s="24">
        <f t="shared" si="126"/>
        <v>0</v>
      </c>
      <c r="BK184" s="24">
        <f t="shared" si="127"/>
        <v>0.79469999999999996</v>
      </c>
      <c r="BL184" s="24">
        <f t="shared" si="128"/>
        <v>5.7299999999999997E-2</v>
      </c>
      <c r="BM184" s="24">
        <f t="shared" si="129"/>
        <v>6.5699999999999995E-2</v>
      </c>
      <c r="BN184" s="24">
        <f t="shared" si="130"/>
        <v>1.0436000000000001</v>
      </c>
      <c r="BO184" s="24">
        <f t="shared" si="131"/>
        <v>0.52070000000000005</v>
      </c>
      <c r="BP184" s="24">
        <f t="shared" si="132"/>
        <v>1.282</v>
      </c>
      <c r="BQ184" s="24">
        <f t="shared" si="133"/>
        <v>3.0099999999999998E-2</v>
      </c>
      <c r="BR184" s="24">
        <f t="shared" si="134"/>
        <v>0.1263</v>
      </c>
      <c r="BS184" s="24">
        <f t="shared" si="135"/>
        <v>0</v>
      </c>
      <c r="BT184" s="24">
        <f t="shared" si="136"/>
        <v>0.433</v>
      </c>
      <c r="BU184" s="24">
        <f t="shared" si="137"/>
        <v>1.1134999999999999</v>
      </c>
      <c r="BV184" s="24">
        <f t="shared" si="138"/>
        <v>0</v>
      </c>
      <c r="BW184" s="24">
        <f t="shared" si="139"/>
        <v>0</v>
      </c>
      <c r="BX184" s="24"/>
      <c r="BY184" s="24"/>
      <c r="BZ184" s="24"/>
      <c r="CA184" s="25">
        <f t="shared" si="140"/>
        <v>7.0566000000000004</v>
      </c>
      <c r="CB184" s="25">
        <f t="shared" si="141"/>
        <v>7.0566000000000004</v>
      </c>
      <c r="CC184" s="26">
        <f t="shared" si="142"/>
        <v>6.3761000000000001</v>
      </c>
      <c r="CD184" s="26">
        <f t="shared" si="143"/>
        <v>6.3761000000000001</v>
      </c>
      <c r="CE184" s="26">
        <f t="shared" si="144"/>
        <v>6.31</v>
      </c>
      <c r="CF184" s="26">
        <f t="shared" si="145"/>
        <v>6.31</v>
      </c>
      <c r="CG184" s="26">
        <f t="shared" si="146"/>
        <v>8.5690000000000008</v>
      </c>
      <c r="CH184" s="13"/>
      <c r="CI184" s="13"/>
    </row>
    <row r="185" spans="2:89" x14ac:dyDescent="0.2">
      <c r="B185" s="11">
        <f t="shared" si="147"/>
        <v>181</v>
      </c>
      <c r="C185" s="3" t="s">
        <v>163</v>
      </c>
      <c r="D185" s="3" t="s">
        <v>181</v>
      </c>
      <c r="E185" s="10">
        <v>1.4362763551401869</v>
      </c>
      <c r="F185" s="10">
        <v>0.75770551401869157</v>
      </c>
      <c r="G185" s="10"/>
      <c r="H185" s="10">
        <v>0</v>
      </c>
      <c r="I185" s="10">
        <v>0.95930000000000004</v>
      </c>
      <c r="J185" s="10">
        <v>0.1532</v>
      </c>
      <c r="K185" s="10">
        <v>0.55094971962616823</v>
      </c>
      <c r="L185" s="10">
        <v>3.3399999999999999E-2</v>
      </c>
      <c r="M185" s="10">
        <v>3.8300000000000001E-2</v>
      </c>
      <c r="N185" s="10">
        <v>0.1019</v>
      </c>
      <c r="O185" s="10">
        <v>0.20136841121495325</v>
      </c>
      <c r="P185" s="10">
        <v>0.1477</v>
      </c>
      <c r="Q185" s="10">
        <v>1.7500000000000002E-2</v>
      </c>
      <c r="R185" s="10">
        <v>0.1731</v>
      </c>
      <c r="S185" s="10">
        <v>0</v>
      </c>
      <c r="T185" s="10">
        <v>0.24529999999999999</v>
      </c>
      <c r="U185" s="10"/>
      <c r="V185" s="10">
        <v>0.23449999999999999</v>
      </c>
      <c r="W185" s="10"/>
      <c r="X185" s="10">
        <v>5.0505000000000004</v>
      </c>
      <c r="Y185" s="10">
        <v>6.787872000000001</v>
      </c>
      <c r="Z185" s="10">
        <v>6.79</v>
      </c>
      <c r="AA185" s="10">
        <v>5.18</v>
      </c>
      <c r="AB185" s="10">
        <f t="shared" si="100"/>
        <v>5.1834047999999999</v>
      </c>
      <c r="AC185" s="10"/>
      <c r="AD185" s="10">
        <f t="shared" si="101"/>
        <v>1.9303554213084113</v>
      </c>
      <c r="AE185" s="10">
        <f t="shared" si="102"/>
        <v>1.0183562108411215</v>
      </c>
      <c r="AF185" s="10"/>
      <c r="AG185" s="10">
        <v>0</v>
      </c>
      <c r="AH185" s="10">
        <f t="shared" si="103"/>
        <v>1.2892992000000003</v>
      </c>
      <c r="AI185" s="10">
        <f t="shared" si="104"/>
        <v>0.20590080000000002</v>
      </c>
      <c r="AJ185" s="10">
        <f t="shared" si="105"/>
        <v>0.74047642317757012</v>
      </c>
      <c r="AK185" s="10">
        <f t="shared" si="106"/>
        <v>4.4889600000000002E-2</v>
      </c>
      <c r="AL185" s="10">
        <f t="shared" si="107"/>
        <v>5.1475200000000006E-2</v>
      </c>
      <c r="AM185" s="10">
        <f t="shared" si="108"/>
        <v>0.14673600000000001</v>
      </c>
      <c r="AN185" s="10">
        <f t="shared" si="109"/>
        <v>0.27063914467289718</v>
      </c>
      <c r="AO185" s="10">
        <f t="shared" si="110"/>
        <v>0.19850880000000001</v>
      </c>
      <c r="AP185" s="10">
        <f t="shared" si="111"/>
        <v>2.3520000000000003E-2</v>
      </c>
      <c r="AQ185" s="10">
        <f t="shared" si="112"/>
        <v>0.2326464</v>
      </c>
      <c r="AR185" s="10">
        <v>0</v>
      </c>
      <c r="AS185" s="10">
        <f t="shared" si="113"/>
        <v>0.32968320000000001</v>
      </c>
      <c r="AT185" s="10">
        <f t="shared" si="114"/>
        <v>0.84774738048000009</v>
      </c>
      <c r="AU185" s="10">
        <f t="shared" si="115"/>
        <v>0.31516799999999995</v>
      </c>
      <c r="AV185" s="10">
        <f t="shared" si="116"/>
        <v>0.81042299519999994</v>
      </c>
      <c r="AW185" s="10">
        <f t="shared" si="117"/>
        <v>7.8109735756800021</v>
      </c>
      <c r="AX185" s="10">
        <f t="shared" si="118"/>
        <v>7.8109735756800012</v>
      </c>
      <c r="AY185" s="10">
        <v>6.787872000000001</v>
      </c>
      <c r="AZ185" s="10">
        <f t="shared" si="119"/>
        <v>-1.023101575680001</v>
      </c>
      <c r="BA185" s="10">
        <v>6.79</v>
      </c>
      <c r="BB185" s="10">
        <v>5.18</v>
      </c>
      <c r="BC185" s="10">
        <f t="shared" si="120"/>
        <v>6.9796435968000017</v>
      </c>
      <c r="BD185" s="9"/>
      <c r="BE185" s="24">
        <f t="shared" si="121"/>
        <v>1.9303999999999999</v>
      </c>
      <c r="BF185" s="24">
        <f t="shared" si="122"/>
        <v>1.0184</v>
      </c>
      <c r="BG185" s="24">
        <f t="shared" si="123"/>
        <v>0</v>
      </c>
      <c r="BH185" s="24">
        <f t="shared" si="124"/>
        <v>0</v>
      </c>
      <c r="BI185" s="24">
        <f t="shared" si="125"/>
        <v>1.2892999999999999</v>
      </c>
      <c r="BJ185" s="24">
        <f t="shared" si="126"/>
        <v>0.2059</v>
      </c>
      <c r="BK185" s="24">
        <f t="shared" si="127"/>
        <v>0.74050000000000005</v>
      </c>
      <c r="BL185" s="24">
        <f t="shared" si="128"/>
        <v>4.4900000000000002E-2</v>
      </c>
      <c r="BM185" s="24">
        <f t="shared" si="129"/>
        <v>5.1499999999999997E-2</v>
      </c>
      <c r="BN185" s="24">
        <f t="shared" si="130"/>
        <v>0.1467</v>
      </c>
      <c r="BO185" s="24">
        <f t="shared" si="131"/>
        <v>0.27060000000000001</v>
      </c>
      <c r="BP185" s="24">
        <f t="shared" si="132"/>
        <v>0.19850000000000001</v>
      </c>
      <c r="BQ185" s="24">
        <f t="shared" si="133"/>
        <v>2.35E-2</v>
      </c>
      <c r="BR185" s="24">
        <f t="shared" si="134"/>
        <v>0.2326</v>
      </c>
      <c r="BS185" s="24">
        <f t="shared" si="135"/>
        <v>0</v>
      </c>
      <c r="BT185" s="24">
        <f t="shared" si="136"/>
        <v>0.32969999999999999</v>
      </c>
      <c r="BU185" s="24">
        <f t="shared" si="137"/>
        <v>0.84770000000000001</v>
      </c>
      <c r="BV185" s="24">
        <f t="shared" si="138"/>
        <v>0.31519999999999998</v>
      </c>
      <c r="BW185" s="24">
        <f t="shared" si="139"/>
        <v>0.81040000000000001</v>
      </c>
      <c r="BX185" s="24"/>
      <c r="BY185" s="24"/>
      <c r="BZ185" s="24"/>
      <c r="CA185" s="25">
        <f t="shared" si="140"/>
        <v>7.8108999999999984</v>
      </c>
      <c r="CB185" s="25">
        <f t="shared" si="141"/>
        <v>5.7111999999999998</v>
      </c>
      <c r="CC185" s="26">
        <f t="shared" si="142"/>
        <v>6.797699999999999</v>
      </c>
      <c r="CD185" s="26">
        <f t="shared" si="143"/>
        <v>5.1932</v>
      </c>
      <c r="CE185" s="26">
        <f t="shared" si="144"/>
        <v>6.79</v>
      </c>
      <c r="CF185" s="26">
        <f t="shared" si="145"/>
        <v>5.18</v>
      </c>
      <c r="CG185" s="26">
        <f t="shared" si="146"/>
        <v>6.98</v>
      </c>
      <c r="CH185" s="13"/>
      <c r="CI185" s="13"/>
    </row>
    <row r="186" spans="2:89" x14ac:dyDescent="0.2">
      <c r="B186" s="11">
        <f t="shared" si="147"/>
        <v>182</v>
      </c>
      <c r="C186" s="3" t="s">
        <v>163</v>
      </c>
      <c r="D186" s="3" t="s">
        <v>182</v>
      </c>
      <c r="E186" s="10">
        <v>1.8019353896465866</v>
      </c>
      <c r="F186" s="10">
        <v>0.6622816343974135</v>
      </c>
      <c r="G186" s="10"/>
      <c r="H186" s="10">
        <v>0</v>
      </c>
      <c r="I186" s="10">
        <v>0.76859999999999995</v>
      </c>
      <c r="J186" s="10">
        <v>0.1174</v>
      </c>
      <c r="K186" s="10">
        <v>0.60044462075885385</v>
      </c>
      <c r="L186" s="10">
        <v>2.3900000000000001E-2</v>
      </c>
      <c r="M186" s="10">
        <v>2.64E-2</v>
      </c>
      <c r="N186" s="10">
        <v>9.8699999999999996E-2</v>
      </c>
      <c r="O186" s="10">
        <v>0.17263835519714593</v>
      </c>
      <c r="P186" s="10">
        <v>0.16109999999999999</v>
      </c>
      <c r="Q186" s="10">
        <v>1.6500000000000001E-2</v>
      </c>
      <c r="R186" s="10">
        <v>0.2162</v>
      </c>
      <c r="S186" s="10">
        <v>0</v>
      </c>
      <c r="T186" s="10">
        <v>0.12429999999999999</v>
      </c>
      <c r="U186" s="10"/>
      <c r="V186" s="10">
        <v>0.26350000000000001</v>
      </c>
      <c r="W186" s="10"/>
      <c r="X186" s="10">
        <v>5.0538999999999987</v>
      </c>
      <c r="Y186" s="10">
        <v>6.7924415999999992</v>
      </c>
      <c r="Z186" s="10">
        <v>6.79</v>
      </c>
      <c r="AA186" s="10">
        <v>5.41</v>
      </c>
      <c r="AB186" s="10">
        <f t="shared" si="100"/>
        <v>5.4052992</v>
      </c>
      <c r="AC186" s="10"/>
      <c r="AD186" s="10">
        <f t="shared" si="101"/>
        <v>2.421801163685013</v>
      </c>
      <c r="AE186" s="10">
        <f t="shared" si="102"/>
        <v>0.89010651663012375</v>
      </c>
      <c r="AF186" s="10"/>
      <c r="AG186" s="10">
        <v>0</v>
      </c>
      <c r="AH186" s="10">
        <f t="shared" si="103"/>
        <v>1.0329984000000001</v>
      </c>
      <c r="AI186" s="10">
        <f t="shared" si="104"/>
        <v>0.15778560000000003</v>
      </c>
      <c r="AJ186" s="10">
        <f t="shared" si="105"/>
        <v>0.8069975702998996</v>
      </c>
      <c r="AK186" s="10">
        <f t="shared" si="106"/>
        <v>3.21216E-2</v>
      </c>
      <c r="AL186" s="10">
        <f t="shared" si="107"/>
        <v>3.5481600000000002E-2</v>
      </c>
      <c r="AM186" s="10">
        <f t="shared" si="108"/>
        <v>0.14212799999999998</v>
      </c>
      <c r="AN186" s="10">
        <f t="shared" si="109"/>
        <v>0.23202594938496415</v>
      </c>
      <c r="AO186" s="10">
        <f t="shared" si="110"/>
        <v>0.2165184</v>
      </c>
      <c r="AP186" s="10">
        <f t="shared" si="111"/>
        <v>2.2176000000000005E-2</v>
      </c>
      <c r="AQ186" s="10">
        <f t="shared" si="112"/>
        <v>0.29057280000000002</v>
      </c>
      <c r="AR186" s="10">
        <v>0</v>
      </c>
      <c r="AS186" s="10">
        <f t="shared" si="113"/>
        <v>0.16705919999999999</v>
      </c>
      <c r="AT186" s="10">
        <f t="shared" si="114"/>
        <v>0.42957602688000002</v>
      </c>
      <c r="AU186" s="10">
        <f t="shared" si="115"/>
        <v>0.35414400000000007</v>
      </c>
      <c r="AV186" s="10">
        <f t="shared" si="116"/>
        <v>0.91064588160000026</v>
      </c>
      <c r="AW186" s="10">
        <f t="shared" si="117"/>
        <v>7.6209355084800015</v>
      </c>
      <c r="AX186" s="10">
        <f t="shared" si="118"/>
        <v>7.6209355084800006</v>
      </c>
      <c r="AY186" s="10">
        <v>6.7924415999999992</v>
      </c>
      <c r="AZ186" s="10">
        <f t="shared" si="119"/>
        <v>-0.82849390848000226</v>
      </c>
      <c r="BA186" s="10">
        <v>6.79</v>
      </c>
      <c r="BB186" s="10">
        <v>5.41</v>
      </c>
      <c r="BC186" s="10">
        <f t="shared" si="120"/>
        <v>7.2774567936000008</v>
      </c>
      <c r="BD186" s="9"/>
      <c r="BE186" s="24">
        <f t="shared" si="121"/>
        <v>2.4218000000000002</v>
      </c>
      <c r="BF186" s="24">
        <f t="shared" si="122"/>
        <v>0.8901</v>
      </c>
      <c r="BG186" s="24">
        <f t="shared" si="123"/>
        <v>0</v>
      </c>
      <c r="BH186" s="24">
        <f t="shared" si="124"/>
        <v>0</v>
      </c>
      <c r="BI186" s="24">
        <f t="shared" si="125"/>
        <v>1.0329999999999999</v>
      </c>
      <c r="BJ186" s="24">
        <f t="shared" si="126"/>
        <v>0.1578</v>
      </c>
      <c r="BK186" s="24">
        <f t="shared" si="127"/>
        <v>0.80700000000000005</v>
      </c>
      <c r="BL186" s="24">
        <f t="shared" si="128"/>
        <v>3.2099999999999997E-2</v>
      </c>
      <c r="BM186" s="24">
        <f t="shared" si="129"/>
        <v>3.5499999999999997E-2</v>
      </c>
      <c r="BN186" s="24">
        <f t="shared" si="130"/>
        <v>0.1421</v>
      </c>
      <c r="BO186" s="24">
        <f t="shared" si="131"/>
        <v>0.23200000000000001</v>
      </c>
      <c r="BP186" s="24">
        <f t="shared" si="132"/>
        <v>0.2165</v>
      </c>
      <c r="BQ186" s="24">
        <f t="shared" si="133"/>
        <v>2.2200000000000001E-2</v>
      </c>
      <c r="BR186" s="24">
        <f t="shared" si="134"/>
        <v>0.29060000000000002</v>
      </c>
      <c r="BS186" s="24">
        <f t="shared" si="135"/>
        <v>0</v>
      </c>
      <c r="BT186" s="24">
        <f t="shared" si="136"/>
        <v>0.1671</v>
      </c>
      <c r="BU186" s="24">
        <f t="shared" si="137"/>
        <v>0.42959999999999998</v>
      </c>
      <c r="BV186" s="24">
        <f t="shared" si="138"/>
        <v>0.35410000000000003</v>
      </c>
      <c r="BW186" s="24">
        <f t="shared" si="139"/>
        <v>0.91059999999999997</v>
      </c>
      <c r="BX186" s="24"/>
      <c r="BY186" s="24"/>
      <c r="BZ186" s="24"/>
      <c r="CA186" s="25">
        <f t="shared" si="140"/>
        <v>7.6208999999999998</v>
      </c>
      <c r="CB186" s="25">
        <f t="shared" si="141"/>
        <v>5.6772999999999998</v>
      </c>
      <c r="CC186" s="26">
        <f t="shared" si="142"/>
        <v>6.8018999999999998</v>
      </c>
      <c r="CD186" s="26">
        <f t="shared" si="143"/>
        <v>5.4147999999999996</v>
      </c>
      <c r="CE186" s="26">
        <f t="shared" si="144"/>
        <v>6.79</v>
      </c>
      <c r="CF186" s="26">
        <f t="shared" si="145"/>
        <v>5.41</v>
      </c>
      <c r="CG186" s="26">
        <f t="shared" si="146"/>
        <v>7.2770000000000001</v>
      </c>
      <c r="CH186" s="13"/>
      <c r="CI186" s="13"/>
    </row>
    <row r="187" spans="2:89" x14ac:dyDescent="0.2">
      <c r="B187" s="11">
        <f t="shared" si="147"/>
        <v>183</v>
      </c>
      <c r="C187" s="3" t="s">
        <v>163</v>
      </c>
      <c r="D187" s="2" t="s">
        <v>183</v>
      </c>
      <c r="E187" s="10">
        <v>1.033143855980361</v>
      </c>
      <c r="F187" s="10">
        <v>0.71125061144701551</v>
      </c>
      <c r="G187" s="10"/>
      <c r="H187" s="10">
        <v>0</v>
      </c>
      <c r="I187" s="10">
        <v>1.2605</v>
      </c>
      <c r="J187" s="10">
        <v>0.2324</v>
      </c>
      <c r="K187" s="10">
        <v>0.74957415102059366</v>
      </c>
      <c r="L187" s="10">
        <v>1.89E-2</v>
      </c>
      <c r="M187" s="10">
        <v>2.1700000000000001E-2</v>
      </c>
      <c r="N187" s="10">
        <v>0.38240000000000002</v>
      </c>
      <c r="O187" s="10">
        <v>0.19933138155202981</v>
      </c>
      <c r="P187" s="10">
        <v>0</v>
      </c>
      <c r="Q187" s="10">
        <v>0</v>
      </c>
      <c r="R187" s="10">
        <v>0.1216</v>
      </c>
      <c r="S187" s="10">
        <v>0</v>
      </c>
      <c r="T187" s="10">
        <v>0.13919999999999999</v>
      </c>
      <c r="U187" s="10"/>
      <c r="V187" s="10">
        <v>0.17860000000000001</v>
      </c>
      <c r="W187" s="10"/>
      <c r="X187" s="10">
        <v>5.0486000000000004</v>
      </c>
      <c r="Y187" s="10">
        <v>6.7853184000000004</v>
      </c>
      <c r="Z187" s="10">
        <v>6.79</v>
      </c>
      <c r="AA187" s="10">
        <v>4.8499999999999996</v>
      </c>
      <c r="AB187" s="10">
        <f t="shared" si="100"/>
        <v>4.8511680000000004</v>
      </c>
      <c r="AC187" s="10"/>
      <c r="AD187" s="10">
        <f t="shared" si="101"/>
        <v>1.3885453424376053</v>
      </c>
      <c r="AE187" s="10">
        <f t="shared" si="102"/>
        <v>0.95592082178478899</v>
      </c>
      <c r="AF187" s="10"/>
      <c r="AG187" s="10">
        <v>0</v>
      </c>
      <c r="AH187" s="10">
        <f t="shared" si="103"/>
        <v>1.6941120000000001</v>
      </c>
      <c r="AI187" s="10">
        <f t="shared" si="104"/>
        <v>0.3123456</v>
      </c>
      <c r="AJ187" s="10">
        <f t="shared" si="105"/>
        <v>1.007427658971678</v>
      </c>
      <c r="AK187" s="10">
        <f t="shared" si="106"/>
        <v>2.5401600000000003E-2</v>
      </c>
      <c r="AL187" s="10">
        <f t="shared" si="107"/>
        <v>2.9164800000000001E-2</v>
      </c>
      <c r="AM187" s="10">
        <f t="shared" si="108"/>
        <v>0.55065600000000003</v>
      </c>
      <c r="AN187" s="10">
        <f t="shared" si="109"/>
        <v>0.26790137680592807</v>
      </c>
      <c r="AO187" s="10">
        <f t="shared" si="110"/>
        <v>0</v>
      </c>
      <c r="AP187" s="10">
        <f t="shared" si="111"/>
        <v>0</v>
      </c>
      <c r="AQ187" s="10">
        <f t="shared" si="112"/>
        <v>0.1634304</v>
      </c>
      <c r="AR187" s="10">
        <v>0</v>
      </c>
      <c r="AS187" s="10">
        <f t="shared" si="113"/>
        <v>0.18708480000000002</v>
      </c>
      <c r="AT187" s="10">
        <f t="shared" si="114"/>
        <v>0.48106985472000008</v>
      </c>
      <c r="AU187" s="10">
        <f t="shared" si="115"/>
        <v>0.24003840000000001</v>
      </c>
      <c r="AV187" s="10">
        <f t="shared" si="116"/>
        <v>0.61723474176000004</v>
      </c>
      <c r="AW187" s="10">
        <f t="shared" si="117"/>
        <v>7.4932101964800024</v>
      </c>
      <c r="AX187" s="10">
        <f t="shared" si="118"/>
        <v>7.4932101964800024</v>
      </c>
      <c r="AY187" s="10">
        <v>6.7853184000000004</v>
      </c>
      <c r="AZ187" s="10">
        <f t="shared" si="119"/>
        <v>-0.707891796480002</v>
      </c>
      <c r="BA187" s="10">
        <v>6.79</v>
      </c>
      <c r="BB187" s="10">
        <v>4.8499999999999996</v>
      </c>
      <c r="BC187" s="10">
        <f t="shared" si="120"/>
        <v>6.5693085696000022</v>
      </c>
      <c r="BD187" s="9"/>
      <c r="BE187" s="24">
        <f t="shared" si="121"/>
        <v>1.3885000000000001</v>
      </c>
      <c r="BF187" s="24">
        <f t="shared" si="122"/>
        <v>0.95589999999999997</v>
      </c>
      <c r="BG187" s="24">
        <f t="shared" si="123"/>
        <v>0</v>
      </c>
      <c r="BH187" s="24">
        <f t="shared" si="124"/>
        <v>0</v>
      </c>
      <c r="BI187" s="24">
        <f t="shared" si="125"/>
        <v>1.6940999999999999</v>
      </c>
      <c r="BJ187" s="24">
        <f t="shared" si="126"/>
        <v>0.31230000000000002</v>
      </c>
      <c r="BK187" s="24">
        <f t="shared" si="127"/>
        <v>1.0074000000000001</v>
      </c>
      <c r="BL187" s="24">
        <f t="shared" si="128"/>
        <v>2.5399999999999999E-2</v>
      </c>
      <c r="BM187" s="24">
        <f t="shared" si="129"/>
        <v>2.92E-2</v>
      </c>
      <c r="BN187" s="24">
        <f t="shared" si="130"/>
        <v>0.55069999999999997</v>
      </c>
      <c r="BO187" s="24">
        <f t="shared" si="131"/>
        <v>0.26790000000000003</v>
      </c>
      <c r="BP187" s="24">
        <f t="shared" si="132"/>
        <v>0</v>
      </c>
      <c r="BQ187" s="24">
        <f t="shared" si="133"/>
        <v>0</v>
      </c>
      <c r="BR187" s="24">
        <f t="shared" si="134"/>
        <v>0.16339999999999999</v>
      </c>
      <c r="BS187" s="24">
        <f t="shared" si="135"/>
        <v>0</v>
      </c>
      <c r="BT187" s="24">
        <f t="shared" si="136"/>
        <v>0.18709999999999999</v>
      </c>
      <c r="BU187" s="24">
        <f t="shared" si="137"/>
        <v>0.48110000000000003</v>
      </c>
      <c r="BV187" s="24">
        <f t="shared" si="138"/>
        <v>0.24</v>
      </c>
      <c r="BW187" s="24">
        <f t="shared" si="139"/>
        <v>0.61719999999999997</v>
      </c>
      <c r="BX187" s="24"/>
      <c r="BY187" s="24"/>
      <c r="BZ187" s="24"/>
      <c r="CA187" s="25">
        <f t="shared" si="140"/>
        <v>7.4931000000000001</v>
      </c>
      <c r="CB187" s="25">
        <f t="shared" si="141"/>
        <v>5.1818</v>
      </c>
      <c r="CC187" s="26">
        <f t="shared" si="142"/>
        <v>6.8219000000000003</v>
      </c>
      <c r="CD187" s="26">
        <f t="shared" si="143"/>
        <v>4.8878000000000004</v>
      </c>
      <c r="CE187" s="26">
        <f t="shared" si="144"/>
        <v>6.79</v>
      </c>
      <c r="CF187" s="26">
        <f t="shared" si="145"/>
        <v>4.8499999999999996</v>
      </c>
      <c r="CG187" s="26">
        <f t="shared" si="146"/>
        <v>6.569</v>
      </c>
      <c r="CH187" s="13"/>
      <c r="CI187" s="13"/>
    </row>
    <row r="188" spans="2:89" x14ac:dyDescent="0.2">
      <c r="B188" s="11">
        <f t="shared" si="147"/>
        <v>184</v>
      </c>
      <c r="C188" s="3" t="s">
        <v>163</v>
      </c>
      <c r="D188" s="3" t="s">
        <v>184</v>
      </c>
      <c r="E188" s="10">
        <v>2.5297197891566268</v>
      </c>
      <c r="F188" s="10">
        <v>0.74374740416210294</v>
      </c>
      <c r="G188" s="10"/>
      <c r="H188" s="10">
        <v>0</v>
      </c>
      <c r="I188" s="10">
        <v>0</v>
      </c>
      <c r="J188" s="10">
        <v>0</v>
      </c>
      <c r="K188" s="10">
        <v>0.69675112541073381</v>
      </c>
      <c r="L188" s="10">
        <v>4.0300000000000002E-2</v>
      </c>
      <c r="M188" s="10">
        <v>4.6199999999999998E-2</v>
      </c>
      <c r="N188" s="10">
        <v>8.8099999999999998E-2</v>
      </c>
      <c r="O188" s="10">
        <v>0.18548168127053671</v>
      </c>
      <c r="P188" s="10">
        <v>0</v>
      </c>
      <c r="Q188" s="10">
        <v>0</v>
      </c>
      <c r="R188" s="10">
        <v>0.32090000000000002</v>
      </c>
      <c r="S188" s="10">
        <v>0</v>
      </c>
      <c r="T188" s="10">
        <v>0.4173</v>
      </c>
      <c r="U188" s="10"/>
      <c r="V188" s="10">
        <v>0</v>
      </c>
      <c r="W188" s="10"/>
      <c r="X188" s="10">
        <v>5.0685000000000002</v>
      </c>
      <c r="Y188" s="10">
        <v>6.8120640000000003</v>
      </c>
      <c r="Z188" s="10">
        <v>6.81</v>
      </c>
      <c r="AA188" s="10">
        <v>6.81</v>
      </c>
      <c r="AB188" s="10">
        <f t="shared" si="100"/>
        <v>6.8120640000000003</v>
      </c>
      <c r="AC188" s="10"/>
      <c r="AD188" s="10">
        <f t="shared" si="101"/>
        <v>3.3999433966265067</v>
      </c>
      <c r="AE188" s="10">
        <f t="shared" si="102"/>
        <v>0.9995965111938665</v>
      </c>
      <c r="AF188" s="10"/>
      <c r="AG188" s="10">
        <v>0</v>
      </c>
      <c r="AH188" s="10">
        <f t="shared" si="103"/>
        <v>0</v>
      </c>
      <c r="AI188" s="10">
        <f t="shared" si="104"/>
        <v>0</v>
      </c>
      <c r="AJ188" s="10">
        <f t="shared" si="105"/>
        <v>0.93643351255202634</v>
      </c>
      <c r="AK188" s="10">
        <f t="shared" si="106"/>
        <v>5.4163200000000009E-2</v>
      </c>
      <c r="AL188" s="10">
        <f t="shared" si="107"/>
        <v>6.2092800000000004E-2</v>
      </c>
      <c r="AM188" s="10">
        <f t="shared" si="108"/>
        <v>0.12686399999999998</v>
      </c>
      <c r="AN188" s="10">
        <f t="shared" si="109"/>
        <v>0.24928737962760134</v>
      </c>
      <c r="AO188" s="10">
        <f t="shared" si="110"/>
        <v>0</v>
      </c>
      <c r="AP188" s="10">
        <f t="shared" si="111"/>
        <v>0</v>
      </c>
      <c r="AQ188" s="10">
        <f t="shared" si="112"/>
        <v>0.43128960000000005</v>
      </c>
      <c r="AR188" s="10">
        <v>0</v>
      </c>
      <c r="AS188" s="10">
        <f t="shared" si="113"/>
        <v>0.56085120000000011</v>
      </c>
      <c r="AT188" s="10">
        <f t="shared" si="114"/>
        <v>1.4421727756800002</v>
      </c>
      <c r="AU188" s="10">
        <f t="shared" si="115"/>
        <v>0</v>
      </c>
      <c r="AV188" s="10">
        <f t="shared" si="116"/>
        <v>0</v>
      </c>
      <c r="AW188" s="10">
        <f t="shared" si="117"/>
        <v>7.7018431756800023</v>
      </c>
      <c r="AX188" s="10">
        <f t="shared" si="118"/>
        <v>7.7018431756800023</v>
      </c>
      <c r="AY188" s="10">
        <v>6.8120640000000003</v>
      </c>
      <c r="AZ188" s="10">
        <f t="shared" si="119"/>
        <v>-0.88977917568000198</v>
      </c>
      <c r="BA188" s="10">
        <v>6.81</v>
      </c>
      <c r="BB188" s="10">
        <v>6.81</v>
      </c>
      <c r="BC188" s="10">
        <f t="shared" si="120"/>
        <v>9.1667810304000028</v>
      </c>
      <c r="BD188" s="9"/>
      <c r="BE188" s="24">
        <f t="shared" si="121"/>
        <v>3.3999000000000001</v>
      </c>
      <c r="BF188" s="24">
        <f t="shared" si="122"/>
        <v>0.99960000000000004</v>
      </c>
      <c r="BG188" s="24">
        <f t="shared" si="123"/>
        <v>0</v>
      </c>
      <c r="BH188" s="24">
        <f t="shared" si="124"/>
        <v>0</v>
      </c>
      <c r="BI188" s="24">
        <f t="shared" si="125"/>
        <v>0</v>
      </c>
      <c r="BJ188" s="24">
        <f t="shared" si="126"/>
        <v>0</v>
      </c>
      <c r="BK188" s="24">
        <f t="shared" si="127"/>
        <v>0.93640000000000001</v>
      </c>
      <c r="BL188" s="24">
        <f t="shared" si="128"/>
        <v>5.4199999999999998E-2</v>
      </c>
      <c r="BM188" s="24">
        <f t="shared" si="129"/>
        <v>6.2100000000000002E-2</v>
      </c>
      <c r="BN188" s="24">
        <f t="shared" si="130"/>
        <v>0.12690000000000001</v>
      </c>
      <c r="BO188" s="24">
        <f t="shared" si="131"/>
        <v>0.24929999999999999</v>
      </c>
      <c r="BP188" s="24">
        <f t="shared" si="132"/>
        <v>0</v>
      </c>
      <c r="BQ188" s="24">
        <f t="shared" si="133"/>
        <v>0</v>
      </c>
      <c r="BR188" s="24">
        <f t="shared" si="134"/>
        <v>0.43130000000000002</v>
      </c>
      <c r="BS188" s="24">
        <f t="shared" si="135"/>
        <v>0</v>
      </c>
      <c r="BT188" s="24">
        <f t="shared" si="136"/>
        <v>0.56089999999999995</v>
      </c>
      <c r="BU188" s="24">
        <f t="shared" si="137"/>
        <v>1.4421999999999999</v>
      </c>
      <c r="BV188" s="24">
        <f t="shared" si="138"/>
        <v>0</v>
      </c>
      <c r="BW188" s="24">
        <f t="shared" si="139"/>
        <v>0</v>
      </c>
      <c r="BX188" s="24"/>
      <c r="BY188" s="24"/>
      <c r="BZ188" s="24"/>
      <c r="CA188" s="25">
        <f t="shared" si="140"/>
        <v>7.7018999999999993</v>
      </c>
      <c r="CB188" s="25">
        <f t="shared" si="141"/>
        <v>7.7018999999999993</v>
      </c>
      <c r="CC188" s="26">
        <f t="shared" si="142"/>
        <v>6.8205999999999998</v>
      </c>
      <c r="CD188" s="26">
        <f t="shared" si="143"/>
        <v>6.8205999999999998</v>
      </c>
      <c r="CE188" s="26">
        <f t="shared" si="144"/>
        <v>6.81</v>
      </c>
      <c r="CF188" s="26">
        <f t="shared" si="145"/>
        <v>6.81</v>
      </c>
      <c r="CG188" s="26">
        <f t="shared" si="146"/>
        <v>9.1669999999999998</v>
      </c>
      <c r="CH188" s="13"/>
      <c r="CI188" s="13"/>
    </row>
    <row r="189" spans="2:89" x14ac:dyDescent="0.2">
      <c r="B189" s="11">
        <f t="shared" si="147"/>
        <v>185</v>
      </c>
      <c r="C189" s="3" t="s">
        <v>163</v>
      </c>
      <c r="D189" s="3" t="s">
        <v>185</v>
      </c>
      <c r="E189" s="10">
        <v>1.3601537620313846</v>
      </c>
      <c r="F189" s="10">
        <v>0.8108608965956331</v>
      </c>
      <c r="G189" s="10"/>
      <c r="H189" s="10">
        <v>0</v>
      </c>
      <c r="I189" s="10">
        <v>0</v>
      </c>
      <c r="J189" s="10">
        <v>0</v>
      </c>
      <c r="K189" s="10">
        <v>0.69146410995842844</v>
      </c>
      <c r="L189" s="10">
        <v>4.8300000000000003E-2</v>
      </c>
      <c r="M189" s="10">
        <v>5.5300000000000002E-2</v>
      </c>
      <c r="N189" s="10">
        <v>0.20369999999999999</v>
      </c>
      <c r="O189" s="10">
        <v>0.14792123141455377</v>
      </c>
      <c r="P189" s="10">
        <v>0.9577</v>
      </c>
      <c r="Q189" s="10">
        <v>6.7999999999999996E-3</v>
      </c>
      <c r="R189" s="10">
        <v>0.17419999999999999</v>
      </c>
      <c r="S189" s="10">
        <v>0</v>
      </c>
      <c r="T189" s="10">
        <v>0.1734</v>
      </c>
      <c r="U189" s="10"/>
      <c r="V189" s="10">
        <v>0</v>
      </c>
      <c r="W189" s="10"/>
      <c r="X189" s="10">
        <v>4.6297999999999995</v>
      </c>
      <c r="Y189" s="10">
        <v>6.2224511999999992</v>
      </c>
      <c r="Z189" s="10">
        <v>6.22</v>
      </c>
      <c r="AA189" s="10">
        <v>6.22</v>
      </c>
      <c r="AB189" s="10">
        <f t="shared" si="100"/>
        <v>6.2224511999999992</v>
      </c>
      <c r="AC189" s="10"/>
      <c r="AD189" s="10">
        <f t="shared" si="101"/>
        <v>1.8280466561701809</v>
      </c>
      <c r="AE189" s="10">
        <f t="shared" si="102"/>
        <v>1.0897970450245309</v>
      </c>
      <c r="AF189" s="10"/>
      <c r="AG189" s="10">
        <v>0</v>
      </c>
      <c r="AH189" s="10">
        <f t="shared" si="103"/>
        <v>0</v>
      </c>
      <c r="AI189" s="10">
        <f t="shared" si="104"/>
        <v>0</v>
      </c>
      <c r="AJ189" s="10">
        <f t="shared" si="105"/>
        <v>0.92932776378412796</v>
      </c>
      <c r="AK189" s="10">
        <f t="shared" si="106"/>
        <v>6.4915200000000006E-2</v>
      </c>
      <c r="AL189" s="10">
        <f t="shared" si="107"/>
        <v>7.4323200000000006E-2</v>
      </c>
      <c r="AM189" s="10">
        <f t="shared" si="108"/>
        <v>0.29332799999999998</v>
      </c>
      <c r="AN189" s="10">
        <f t="shared" si="109"/>
        <v>0.19880613502116026</v>
      </c>
      <c r="AO189" s="10">
        <f t="shared" si="110"/>
        <v>1.2871488</v>
      </c>
      <c r="AP189" s="10">
        <f t="shared" si="111"/>
        <v>9.1392000000000001E-3</v>
      </c>
      <c r="AQ189" s="10">
        <f t="shared" si="112"/>
        <v>0.23412479999999999</v>
      </c>
      <c r="AR189" s="10">
        <v>0</v>
      </c>
      <c r="AS189" s="10">
        <f t="shared" si="113"/>
        <v>0.23304960000000002</v>
      </c>
      <c r="AT189" s="10">
        <f t="shared" si="114"/>
        <v>0.59926374144000005</v>
      </c>
      <c r="AU189" s="10">
        <f t="shared" si="115"/>
        <v>0</v>
      </c>
      <c r="AV189" s="10">
        <f t="shared" si="116"/>
        <v>0</v>
      </c>
      <c r="AW189" s="10">
        <f t="shared" si="117"/>
        <v>6.6082205414399988</v>
      </c>
      <c r="AX189" s="10">
        <f t="shared" si="118"/>
        <v>6.6082205414399988</v>
      </c>
      <c r="AY189" s="10">
        <v>6.2224511999999992</v>
      </c>
      <c r="AZ189" s="10">
        <f t="shared" si="119"/>
        <v>-0.38576934143999964</v>
      </c>
      <c r="BA189" s="10">
        <v>6.22</v>
      </c>
      <c r="BB189" s="10">
        <v>6.22</v>
      </c>
      <c r="BC189" s="10">
        <f t="shared" si="120"/>
        <v>8.3892566015999996</v>
      </c>
      <c r="BD189" s="9"/>
      <c r="BE189" s="24">
        <f t="shared" si="121"/>
        <v>1.8280000000000001</v>
      </c>
      <c r="BF189" s="24">
        <f t="shared" si="122"/>
        <v>1.0898000000000001</v>
      </c>
      <c r="BG189" s="24">
        <f t="shared" si="123"/>
        <v>0</v>
      </c>
      <c r="BH189" s="24">
        <f t="shared" si="124"/>
        <v>0</v>
      </c>
      <c r="BI189" s="24">
        <f t="shared" si="125"/>
        <v>0</v>
      </c>
      <c r="BJ189" s="24">
        <f t="shared" si="126"/>
        <v>0</v>
      </c>
      <c r="BK189" s="24">
        <f t="shared" si="127"/>
        <v>0.92930000000000001</v>
      </c>
      <c r="BL189" s="24">
        <f t="shared" si="128"/>
        <v>6.4899999999999999E-2</v>
      </c>
      <c r="BM189" s="24">
        <f t="shared" si="129"/>
        <v>7.4300000000000005E-2</v>
      </c>
      <c r="BN189" s="24">
        <f t="shared" si="130"/>
        <v>0.29330000000000001</v>
      </c>
      <c r="BO189" s="24">
        <f t="shared" si="131"/>
        <v>0.1988</v>
      </c>
      <c r="BP189" s="24">
        <f t="shared" si="132"/>
        <v>1.2870999999999999</v>
      </c>
      <c r="BQ189" s="24">
        <f t="shared" si="133"/>
        <v>9.1000000000000004E-3</v>
      </c>
      <c r="BR189" s="24">
        <f t="shared" si="134"/>
        <v>0.2341</v>
      </c>
      <c r="BS189" s="24">
        <f t="shared" si="135"/>
        <v>0</v>
      </c>
      <c r="BT189" s="24">
        <f t="shared" si="136"/>
        <v>0.23300000000000001</v>
      </c>
      <c r="BU189" s="24">
        <f t="shared" si="137"/>
        <v>0.59930000000000005</v>
      </c>
      <c r="BV189" s="24">
        <f t="shared" si="138"/>
        <v>0</v>
      </c>
      <c r="BW189" s="24">
        <f t="shared" si="139"/>
        <v>0</v>
      </c>
      <c r="BX189" s="24"/>
      <c r="BY189" s="24"/>
      <c r="BZ189" s="24"/>
      <c r="CA189" s="25">
        <f t="shared" si="140"/>
        <v>6.6080000000000005</v>
      </c>
      <c r="CB189" s="25">
        <f t="shared" si="141"/>
        <v>6.6080000000000005</v>
      </c>
      <c r="CC189" s="26">
        <f t="shared" si="142"/>
        <v>6.2416999999999998</v>
      </c>
      <c r="CD189" s="26">
        <f t="shared" si="143"/>
        <v>6.2416999999999998</v>
      </c>
      <c r="CE189" s="26">
        <f t="shared" si="144"/>
        <v>6.22</v>
      </c>
      <c r="CF189" s="26">
        <f t="shared" si="145"/>
        <v>6.22</v>
      </c>
      <c r="CG189" s="26">
        <f t="shared" si="146"/>
        <v>8.3889999999999993</v>
      </c>
      <c r="CH189" s="13"/>
      <c r="CI189" s="13"/>
    </row>
    <row r="190" spans="2:89" x14ac:dyDescent="0.2">
      <c r="B190" s="11">
        <f t="shared" si="147"/>
        <v>186</v>
      </c>
      <c r="C190" s="3" t="s">
        <v>163</v>
      </c>
      <c r="D190" s="3" t="s">
        <v>186</v>
      </c>
      <c r="E190" s="10">
        <v>1.1942578172959806</v>
      </c>
      <c r="F190" s="10">
        <v>0.64907377344701578</v>
      </c>
      <c r="G190" s="10"/>
      <c r="H190" s="10">
        <v>0</v>
      </c>
      <c r="I190" s="10">
        <v>0</v>
      </c>
      <c r="J190" s="10">
        <v>0</v>
      </c>
      <c r="K190" s="10">
        <v>0.82976334226552995</v>
      </c>
      <c r="L190" s="10">
        <v>5.8299999999999998E-2</v>
      </c>
      <c r="M190" s="10">
        <v>6.6900000000000001E-2</v>
      </c>
      <c r="N190" s="10">
        <v>1.1900000000000001E-2</v>
      </c>
      <c r="O190" s="10">
        <v>0.10700506699147382</v>
      </c>
      <c r="P190" s="10">
        <v>0.35580000000000001</v>
      </c>
      <c r="Q190" s="10">
        <v>0</v>
      </c>
      <c r="R190" s="10">
        <v>0.12720000000000001</v>
      </c>
      <c r="S190" s="10">
        <v>0</v>
      </c>
      <c r="T190" s="10">
        <v>1.0820000000000001</v>
      </c>
      <c r="U190" s="10"/>
      <c r="V190" s="10">
        <v>0</v>
      </c>
      <c r="W190" s="10"/>
      <c r="X190" s="10">
        <v>4.4821999999999997</v>
      </c>
      <c r="Y190" s="10">
        <v>6.0240768000000005</v>
      </c>
      <c r="Z190" s="10">
        <v>6.02</v>
      </c>
      <c r="AA190" s="10">
        <v>6.02</v>
      </c>
      <c r="AB190" s="10">
        <f t="shared" si="100"/>
        <v>6.0240768000000005</v>
      </c>
      <c r="AC190" s="10"/>
      <c r="AD190" s="10">
        <f t="shared" si="101"/>
        <v>1.6050825064457979</v>
      </c>
      <c r="AE190" s="10">
        <f t="shared" si="102"/>
        <v>0.87235515151278931</v>
      </c>
      <c r="AF190" s="10"/>
      <c r="AG190" s="10">
        <v>0</v>
      </c>
      <c r="AH190" s="10">
        <f t="shared" si="103"/>
        <v>0</v>
      </c>
      <c r="AI190" s="10">
        <f t="shared" si="104"/>
        <v>0</v>
      </c>
      <c r="AJ190" s="10">
        <f t="shared" si="105"/>
        <v>1.1152019320048723</v>
      </c>
      <c r="AK190" s="10">
        <f t="shared" si="106"/>
        <v>7.83552E-2</v>
      </c>
      <c r="AL190" s="10">
        <f t="shared" si="107"/>
        <v>8.991360000000001E-2</v>
      </c>
      <c r="AM190" s="10">
        <f t="shared" si="108"/>
        <v>1.7136000000000002E-2</v>
      </c>
      <c r="AN190" s="10">
        <f t="shared" si="109"/>
        <v>0.14381481003654081</v>
      </c>
      <c r="AO190" s="10">
        <f t="shared" si="110"/>
        <v>0.47819519999999999</v>
      </c>
      <c r="AP190" s="10">
        <f t="shared" si="111"/>
        <v>0</v>
      </c>
      <c r="AQ190" s="10">
        <f t="shared" si="112"/>
        <v>0.17095680000000005</v>
      </c>
      <c r="AR190" s="10">
        <v>0</v>
      </c>
      <c r="AS190" s="10">
        <f t="shared" si="113"/>
        <v>1.4542080000000002</v>
      </c>
      <c r="AT190" s="10">
        <f t="shared" si="114"/>
        <v>3.7393504512000004</v>
      </c>
      <c r="AU190" s="10">
        <f t="shared" si="115"/>
        <v>0</v>
      </c>
      <c r="AV190" s="10">
        <f t="shared" si="116"/>
        <v>0</v>
      </c>
      <c r="AW190" s="10">
        <f t="shared" si="117"/>
        <v>8.3103616512000009</v>
      </c>
      <c r="AX190" s="10">
        <f t="shared" si="118"/>
        <v>8.3103616512000009</v>
      </c>
      <c r="AY190" s="10">
        <v>6.0240768000000005</v>
      </c>
      <c r="AZ190" s="10">
        <f t="shared" si="119"/>
        <v>-2.2862848512000005</v>
      </c>
      <c r="BA190" s="10">
        <v>6.02</v>
      </c>
      <c r="BB190" s="10">
        <v>6.02</v>
      </c>
      <c r="BC190" s="10">
        <f t="shared" si="120"/>
        <v>8.0978946048000022</v>
      </c>
      <c r="BD190" s="9"/>
      <c r="BE190" s="24">
        <f t="shared" si="121"/>
        <v>1.6051</v>
      </c>
      <c r="BF190" s="24">
        <f t="shared" si="122"/>
        <v>0.87239999999999995</v>
      </c>
      <c r="BG190" s="24">
        <f t="shared" si="123"/>
        <v>0</v>
      </c>
      <c r="BH190" s="24">
        <f t="shared" si="124"/>
        <v>0</v>
      </c>
      <c r="BI190" s="24">
        <f t="shared" si="125"/>
        <v>0</v>
      </c>
      <c r="BJ190" s="24">
        <f t="shared" si="126"/>
        <v>0</v>
      </c>
      <c r="BK190" s="24">
        <f t="shared" si="127"/>
        <v>1.1152</v>
      </c>
      <c r="BL190" s="24">
        <f t="shared" si="128"/>
        <v>7.8399999999999997E-2</v>
      </c>
      <c r="BM190" s="24">
        <f t="shared" si="129"/>
        <v>8.9899999999999994E-2</v>
      </c>
      <c r="BN190" s="24">
        <f t="shared" si="130"/>
        <v>1.7100000000000001E-2</v>
      </c>
      <c r="BO190" s="24">
        <f t="shared" si="131"/>
        <v>0.14380000000000001</v>
      </c>
      <c r="BP190" s="24">
        <f t="shared" si="132"/>
        <v>0.47820000000000001</v>
      </c>
      <c r="BQ190" s="24">
        <f t="shared" si="133"/>
        <v>0</v>
      </c>
      <c r="BR190" s="24">
        <f t="shared" si="134"/>
        <v>0.17100000000000001</v>
      </c>
      <c r="BS190" s="24">
        <f t="shared" si="135"/>
        <v>0</v>
      </c>
      <c r="BT190" s="24">
        <f t="shared" si="136"/>
        <v>1.4541999999999999</v>
      </c>
      <c r="BU190" s="24">
        <f t="shared" si="137"/>
        <v>3.7393999999999998</v>
      </c>
      <c r="BV190" s="24">
        <f t="shared" si="138"/>
        <v>0</v>
      </c>
      <c r="BW190" s="24">
        <f t="shared" si="139"/>
        <v>0</v>
      </c>
      <c r="BX190" s="24"/>
      <c r="BY190" s="24"/>
      <c r="BZ190" s="24"/>
      <c r="CA190" s="25">
        <f t="shared" si="140"/>
        <v>8.3105000000000011</v>
      </c>
      <c r="CB190" s="25">
        <f t="shared" si="141"/>
        <v>8.3105000000000011</v>
      </c>
      <c r="CC190" s="26">
        <f t="shared" si="142"/>
        <v>6.0253000000000014</v>
      </c>
      <c r="CD190" s="26">
        <f t="shared" si="143"/>
        <v>6.0253000000000014</v>
      </c>
      <c r="CE190" s="26">
        <f t="shared" si="144"/>
        <v>6.02</v>
      </c>
      <c r="CF190" s="26">
        <f t="shared" si="145"/>
        <v>6.02</v>
      </c>
      <c r="CG190" s="26">
        <f t="shared" si="146"/>
        <v>8.0980000000000008</v>
      </c>
      <c r="CH190" s="13"/>
      <c r="CI190" s="13"/>
    </row>
    <row r="191" spans="2:89" x14ac:dyDescent="0.2">
      <c r="B191" s="11">
        <f t="shared" si="147"/>
        <v>187</v>
      </c>
      <c r="C191" s="3" t="s">
        <v>163</v>
      </c>
      <c r="D191" s="3" t="s">
        <v>187</v>
      </c>
      <c r="E191" s="10">
        <v>1.6790368140334242</v>
      </c>
      <c r="F191" s="10">
        <v>0.60880473311998728</v>
      </c>
      <c r="G191" s="10"/>
      <c r="H191" s="10">
        <v>0</v>
      </c>
      <c r="I191" s="10">
        <v>0.89080000000000004</v>
      </c>
      <c r="J191" s="10">
        <v>0.14319999999999999</v>
      </c>
      <c r="K191" s="10">
        <v>0.53138721504484221</v>
      </c>
      <c r="L191" s="10">
        <v>3.3700000000000001E-2</v>
      </c>
      <c r="M191" s="10">
        <v>3.8699999999999998E-2</v>
      </c>
      <c r="N191" s="10">
        <v>0.1043</v>
      </c>
      <c r="O191" s="10">
        <v>0.17697123780174626</v>
      </c>
      <c r="P191" s="10">
        <v>0.14649999999999999</v>
      </c>
      <c r="Q191" s="10">
        <v>2.2599999999999999E-2</v>
      </c>
      <c r="R191" s="10">
        <v>0.20480000000000001</v>
      </c>
      <c r="S191" s="10">
        <v>0</v>
      </c>
      <c r="T191" s="10">
        <v>0.13139999999999999</v>
      </c>
      <c r="U191" s="10"/>
      <c r="V191" s="10">
        <v>0.32550000000000001</v>
      </c>
      <c r="W191" s="10"/>
      <c r="X191" s="10">
        <v>5.0376999999999992</v>
      </c>
      <c r="Y191" s="10">
        <v>6.7706687999999993</v>
      </c>
      <c r="Z191" s="10">
        <v>6.77</v>
      </c>
      <c r="AA191" s="10">
        <v>5.14</v>
      </c>
      <c r="AB191" s="10">
        <f t="shared" si="100"/>
        <v>5.1359616000000008</v>
      </c>
      <c r="AC191" s="10"/>
      <c r="AD191" s="10">
        <f t="shared" si="101"/>
        <v>2.2566254780609225</v>
      </c>
      <c r="AE191" s="10">
        <f t="shared" si="102"/>
        <v>0.81823356131326297</v>
      </c>
      <c r="AF191" s="10"/>
      <c r="AG191" s="10">
        <v>0</v>
      </c>
      <c r="AH191" s="10">
        <f t="shared" si="103"/>
        <v>1.1972352000000002</v>
      </c>
      <c r="AI191" s="10">
        <f t="shared" si="104"/>
        <v>0.19246079999999999</v>
      </c>
      <c r="AJ191" s="10">
        <f t="shared" si="105"/>
        <v>0.71418441702026803</v>
      </c>
      <c r="AK191" s="10">
        <f t="shared" si="106"/>
        <v>4.5292800000000008E-2</v>
      </c>
      <c r="AL191" s="10">
        <f t="shared" si="107"/>
        <v>5.2012799999999998E-2</v>
      </c>
      <c r="AM191" s="10">
        <f t="shared" si="108"/>
        <v>0.15019199999999999</v>
      </c>
      <c r="AN191" s="10">
        <f t="shared" si="109"/>
        <v>0.23784934360554699</v>
      </c>
      <c r="AO191" s="10">
        <f t="shared" si="110"/>
        <v>0.19689599999999999</v>
      </c>
      <c r="AP191" s="10">
        <f t="shared" si="111"/>
        <v>3.0374399999999999E-2</v>
      </c>
      <c r="AQ191" s="10">
        <f t="shared" si="112"/>
        <v>0.27525120000000003</v>
      </c>
      <c r="AR191" s="10">
        <v>0</v>
      </c>
      <c r="AS191" s="10">
        <f t="shared" si="113"/>
        <v>0.1766016</v>
      </c>
      <c r="AT191" s="10">
        <f t="shared" si="114"/>
        <v>0.45411335423999999</v>
      </c>
      <c r="AU191" s="10">
        <f t="shared" si="115"/>
        <v>0.43747200000000003</v>
      </c>
      <c r="AV191" s="10">
        <f t="shared" si="116"/>
        <v>1.1249155008</v>
      </c>
      <c r="AW191" s="10">
        <f t="shared" si="117"/>
        <v>7.7456368550400008</v>
      </c>
      <c r="AX191" s="10">
        <f t="shared" si="118"/>
        <v>7.7456368550400008</v>
      </c>
      <c r="AY191" s="10">
        <v>6.7706687999999993</v>
      </c>
      <c r="AZ191" s="10">
        <f t="shared" si="119"/>
        <v>-0.9749680550400015</v>
      </c>
      <c r="BA191" s="10">
        <v>6.77</v>
      </c>
      <c r="BB191" s="10">
        <v>5.14</v>
      </c>
      <c r="BC191" s="10">
        <f t="shared" si="120"/>
        <v>6.9161895936000004</v>
      </c>
      <c r="BD191" s="9"/>
      <c r="BE191" s="24">
        <f t="shared" si="121"/>
        <v>2.2566000000000002</v>
      </c>
      <c r="BF191" s="24">
        <f t="shared" si="122"/>
        <v>0.81820000000000004</v>
      </c>
      <c r="BG191" s="24">
        <f t="shared" si="123"/>
        <v>0</v>
      </c>
      <c r="BH191" s="24">
        <f t="shared" si="124"/>
        <v>0</v>
      </c>
      <c r="BI191" s="24">
        <f t="shared" si="125"/>
        <v>1.1972</v>
      </c>
      <c r="BJ191" s="24">
        <f t="shared" si="126"/>
        <v>0.1925</v>
      </c>
      <c r="BK191" s="24">
        <f t="shared" si="127"/>
        <v>0.71419999999999995</v>
      </c>
      <c r="BL191" s="24">
        <f t="shared" si="128"/>
        <v>4.53E-2</v>
      </c>
      <c r="BM191" s="24">
        <f t="shared" si="129"/>
        <v>5.1999999999999998E-2</v>
      </c>
      <c r="BN191" s="24">
        <f t="shared" si="130"/>
        <v>0.1502</v>
      </c>
      <c r="BO191" s="24">
        <f t="shared" si="131"/>
        <v>0.23780000000000001</v>
      </c>
      <c r="BP191" s="24">
        <f t="shared" si="132"/>
        <v>0.19689999999999999</v>
      </c>
      <c r="BQ191" s="24">
        <f t="shared" si="133"/>
        <v>3.04E-2</v>
      </c>
      <c r="BR191" s="24">
        <f t="shared" si="134"/>
        <v>0.27529999999999999</v>
      </c>
      <c r="BS191" s="24">
        <f t="shared" si="135"/>
        <v>0</v>
      </c>
      <c r="BT191" s="24">
        <f t="shared" si="136"/>
        <v>0.17660000000000001</v>
      </c>
      <c r="BU191" s="24">
        <f t="shared" si="137"/>
        <v>0.4541</v>
      </c>
      <c r="BV191" s="24">
        <f t="shared" si="138"/>
        <v>0.4375</v>
      </c>
      <c r="BW191" s="24">
        <f t="shared" si="139"/>
        <v>1.1249</v>
      </c>
      <c r="BX191" s="24"/>
      <c r="BY191" s="24"/>
      <c r="BZ191" s="24"/>
      <c r="CA191" s="25">
        <f t="shared" si="140"/>
        <v>7.7456000000000005</v>
      </c>
      <c r="CB191" s="25">
        <f t="shared" si="141"/>
        <v>5.4234999999999998</v>
      </c>
      <c r="CC191" s="26">
        <f t="shared" si="142"/>
        <v>6.7806999999999995</v>
      </c>
      <c r="CD191" s="26">
        <f t="shared" si="143"/>
        <v>5.145999999999999</v>
      </c>
      <c r="CE191" s="26">
        <f t="shared" si="144"/>
        <v>6.77</v>
      </c>
      <c r="CF191" s="26">
        <f t="shared" si="145"/>
        <v>5.14</v>
      </c>
      <c r="CG191" s="26">
        <f t="shared" si="146"/>
        <v>6.9160000000000004</v>
      </c>
      <c r="CH191" s="13"/>
      <c r="CI191" s="13"/>
    </row>
    <row r="192" spans="2:89" s="29" customFormat="1" x14ac:dyDescent="0.2">
      <c r="B192" s="11">
        <f t="shared" si="147"/>
        <v>188</v>
      </c>
      <c r="C192" s="3" t="s">
        <v>163</v>
      </c>
      <c r="D192" s="3" t="s">
        <v>188</v>
      </c>
      <c r="E192" s="10">
        <v>2.8560198220747068</v>
      </c>
      <c r="F192" s="10">
        <v>0.74914798813831385</v>
      </c>
      <c r="G192" s="10"/>
      <c r="H192" s="10">
        <v>0</v>
      </c>
      <c r="I192" s="10">
        <v>0</v>
      </c>
      <c r="J192" s="10">
        <v>0</v>
      </c>
      <c r="K192" s="10">
        <v>0.43163510623826751</v>
      </c>
      <c r="L192" s="10">
        <v>5.1499999999999997E-2</v>
      </c>
      <c r="M192" s="10">
        <v>5.8999999999999997E-2</v>
      </c>
      <c r="N192" s="10">
        <v>0.32279999999999998</v>
      </c>
      <c r="O192" s="10">
        <v>0.1537970835487118</v>
      </c>
      <c r="P192" s="10">
        <v>0</v>
      </c>
      <c r="Q192" s="10">
        <v>0</v>
      </c>
      <c r="R192" s="10">
        <v>0.36149999999999999</v>
      </c>
      <c r="S192" s="10">
        <v>0</v>
      </c>
      <c r="T192" s="10">
        <v>0.2009</v>
      </c>
      <c r="U192" s="10"/>
      <c r="V192" s="10">
        <v>0</v>
      </c>
      <c r="W192" s="10"/>
      <c r="X192" s="10">
        <v>5.1863000000000001</v>
      </c>
      <c r="Y192" s="10">
        <v>6.9703872000000011</v>
      </c>
      <c r="Z192" s="10">
        <v>6.97</v>
      </c>
      <c r="AA192" s="10">
        <v>6.97</v>
      </c>
      <c r="AB192" s="10">
        <f t="shared" si="100"/>
        <v>6.9703872000000011</v>
      </c>
      <c r="AC192" s="10"/>
      <c r="AD192" s="10">
        <f t="shared" si="101"/>
        <v>3.8384906408684065</v>
      </c>
      <c r="AE192" s="10">
        <f t="shared" si="102"/>
        <v>1.0068548960578938</v>
      </c>
      <c r="AF192" s="10"/>
      <c r="AG192" s="10">
        <v>0</v>
      </c>
      <c r="AH192" s="10">
        <f t="shared" si="103"/>
        <v>0</v>
      </c>
      <c r="AI192" s="10">
        <f t="shared" si="104"/>
        <v>0</v>
      </c>
      <c r="AJ192" s="10">
        <f t="shared" si="105"/>
        <v>0.58011758278423153</v>
      </c>
      <c r="AK192" s="10">
        <f t="shared" si="106"/>
        <v>6.9216E-2</v>
      </c>
      <c r="AL192" s="10">
        <f t="shared" si="107"/>
        <v>7.9295999999999991E-2</v>
      </c>
      <c r="AM192" s="10">
        <f t="shared" si="108"/>
        <v>0.46483199999999997</v>
      </c>
      <c r="AN192" s="10">
        <f t="shared" si="109"/>
        <v>0.20670328028946866</v>
      </c>
      <c r="AO192" s="10">
        <f t="shared" si="110"/>
        <v>0</v>
      </c>
      <c r="AP192" s="10">
        <f t="shared" si="111"/>
        <v>0</v>
      </c>
      <c r="AQ192" s="10">
        <f t="shared" si="112"/>
        <v>0.48585600000000001</v>
      </c>
      <c r="AR192" s="10">
        <v>0</v>
      </c>
      <c r="AS192" s="10">
        <f t="shared" si="113"/>
        <v>0.27000960000000002</v>
      </c>
      <c r="AT192" s="10">
        <f t="shared" si="114"/>
        <v>0.69430268544000007</v>
      </c>
      <c r="AU192" s="10">
        <f t="shared" si="115"/>
        <v>0</v>
      </c>
      <c r="AV192" s="10">
        <f t="shared" si="116"/>
        <v>0</v>
      </c>
      <c r="AW192" s="10">
        <f t="shared" si="117"/>
        <v>7.4256690854400018</v>
      </c>
      <c r="AX192" s="10">
        <f t="shared" si="118"/>
        <v>7.4256690854400018</v>
      </c>
      <c r="AY192" s="10">
        <v>6.9703872000000011</v>
      </c>
      <c r="AZ192" s="10">
        <f t="shared" si="119"/>
        <v>-0.4552818854400007</v>
      </c>
      <c r="BA192" s="10">
        <v>6.97</v>
      </c>
      <c r="BB192" s="10">
        <v>6.97</v>
      </c>
      <c r="BC192" s="10">
        <f t="shared" si="120"/>
        <v>9.4098493440000031</v>
      </c>
      <c r="BD192" s="9"/>
      <c r="BE192" s="30">
        <v>2.79</v>
      </c>
      <c r="BF192" s="30">
        <v>1.68</v>
      </c>
      <c r="BG192" s="30"/>
      <c r="BH192" s="30"/>
      <c r="BI192" s="30"/>
      <c r="BJ192" s="30"/>
      <c r="BK192" s="30">
        <v>0.98</v>
      </c>
      <c r="BL192" s="30">
        <v>0.04</v>
      </c>
      <c r="BM192" s="30">
        <v>0.05</v>
      </c>
      <c r="BN192" s="30">
        <v>0.34</v>
      </c>
      <c r="BO192" s="30"/>
      <c r="BP192" s="30">
        <v>0.52</v>
      </c>
      <c r="BQ192" s="30"/>
      <c r="BR192" s="30"/>
      <c r="BS192" s="30"/>
      <c r="BT192" s="30"/>
      <c r="BU192" s="30"/>
      <c r="BV192" s="30"/>
      <c r="BW192" s="30"/>
      <c r="BX192" s="30">
        <f>0.44*2.5714</f>
        <v>1.131416</v>
      </c>
      <c r="BY192" s="30">
        <v>0.68</v>
      </c>
      <c r="BZ192" s="30">
        <v>2.5</v>
      </c>
      <c r="CA192" s="31">
        <f t="shared" si="140"/>
        <v>10.711415999999998</v>
      </c>
      <c r="CB192" s="31"/>
      <c r="CC192" s="26">
        <f t="shared" si="142"/>
        <v>10.711415999999998</v>
      </c>
      <c r="CD192" s="26">
        <f t="shared" si="143"/>
        <v>0</v>
      </c>
      <c r="CE192" s="26">
        <f t="shared" si="144"/>
        <v>6.97</v>
      </c>
      <c r="CF192" s="26">
        <f t="shared" si="145"/>
        <v>6.97</v>
      </c>
      <c r="CG192" s="26">
        <f t="shared" si="146"/>
        <v>9.41</v>
      </c>
      <c r="CH192" s="13"/>
      <c r="CI192" s="13"/>
      <c r="CJ192" s="1"/>
      <c r="CK192" s="13"/>
    </row>
    <row r="193" spans="2:87" x14ac:dyDescent="0.2">
      <c r="B193" s="11">
        <f t="shared" si="147"/>
        <v>189</v>
      </c>
      <c r="C193" s="3" t="s">
        <v>163</v>
      </c>
      <c r="D193" s="3" t="s">
        <v>189</v>
      </c>
      <c r="E193" s="10">
        <v>1.6796504223107569</v>
      </c>
      <c r="F193" s="10">
        <v>0.62800759362549807</v>
      </c>
      <c r="G193" s="10"/>
      <c r="H193" s="10">
        <v>0</v>
      </c>
      <c r="I193" s="10">
        <v>0.86160000000000003</v>
      </c>
      <c r="J193" s="10">
        <v>0.13730000000000001</v>
      </c>
      <c r="K193" s="10">
        <v>0.59115356175298805</v>
      </c>
      <c r="L193" s="10">
        <v>1.49E-2</v>
      </c>
      <c r="M193" s="10">
        <v>1.7100000000000001E-2</v>
      </c>
      <c r="N193" s="10">
        <v>0.12239999999999999</v>
      </c>
      <c r="O193" s="10">
        <v>0.21578842231075698</v>
      </c>
      <c r="P193" s="10">
        <v>0.12770000000000001</v>
      </c>
      <c r="Q193" s="10">
        <v>3.0099999999999998E-2</v>
      </c>
      <c r="R193" s="10">
        <v>0.19539999999999999</v>
      </c>
      <c r="S193" s="10">
        <v>0</v>
      </c>
      <c r="T193" s="10">
        <v>0.18820000000000001</v>
      </c>
      <c r="U193" s="10"/>
      <c r="V193" s="10">
        <v>0.23619999999999999</v>
      </c>
      <c r="W193" s="10"/>
      <c r="X193" s="10">
        <v>5.0455000000000005</v>
      </c>
      <c r="Y193" s="10">
        <v>6.7811520000000014</v>
      </c>
      <c r="Z193" s="10">
        <v>6.78</v>
      </c>
      <c r="AA193" s="10">
        <v>5.31</v>
      </c>
      <c r="AB193" s="10">
        <f t="shared" si="100"/>
        <v>5.3057087999999997</v>
      </c>
      <c r="AC193" s="10"/>
      <c r="AD193" s="10">
        <f t="shared" si="101"/>
        <v>2.2574501675856573</v>
      </c>
      <c r="AE193" s="10">
        <f t="shared" si="102"/>
        <v>0.84404220583266942</v>
      </c>
      <c r="AF193" s="10"/>
      <c r="AG193" s="10">
        <v>0</v>
      </c>
      <c r="AH193" s="10">
        <f t="shared" si="103"/>
        <v>1.1579904000000001</v>
      </c>
      <c r="AI193" s="10">
        <f t="shared" si="104"/>
        <v>0.18453120000000003</v>
      </c>
      <c r="AJ193" s="10">
        <f t="shared" si="105"/>
        <v>0.79451038699601595</v>
      </c>
      <c r="AK193" s="10">
        <f t="shared" si="106"/>
        <v>2.0025600000000001E-2</v>
      </c>
      <c r="AL193" s="10">
        <f t="shared" si="107"/>
        <v>2.2982400000000004E-2</v>
      </c>
      <c r="AM193" s="10">
        <f t="shared" si="108"/>
        <v>0.17625599999999997</v>
      </c>
      <c r="AN193" s="10">
        <f t="shared" si="109"/>
        <v>0.29001963958565741</v>
      </c>
      <c r="AO193" s="10">
        <f t="shared" si="110"/>
        <v>0.1716288</v>
      </c>
      <c r="AP193" s="10">
        <f t="shared" si="111"/>
        <v>4.0454399999999995E-2</v>
      </c>
      <c r="AQ193" s="10">
        <f t="shared" si="112"/>
        <v>0.26261760000000001</v>
      </c>
      <c r="AR193" s="10">
        <v>0</v>
      </c>
      <c r="AS193" s="10">
        <f t="shared" si="113"/>
        <v>0.25294080000000002</v>
      </c>
      <c r="AT193" s="10">
        <f t="shared" si="114"/>
        <v>0.6504119731200001</v>
      </c>
      <c r="AU193" s="10">
        <f t="shared" si="115"/>
        <v>0.31745279999999998</v>
      </c>
      <c r="AV193" s="10">
        <f t="shared" si="116"/>
        <v>0.81629812991999995</v>
      </c>
      <c r="AW193" s="10">
        <f t="shared" si="117"/>
        <v>7.6892189030400022</v>
      </c>
      <c r="AX193" s="10">
        <f t="shared" si="118"/>
        <v>7.6892189030400013</v>
      </c>
      <c r="AY193" s="10">
        <v>6.7811520000000014</v>
      </c>
      <c r="AZ193" s="10">
        <f t="shared" si="119"/>
        <v>-0.90806690304000082</v>
      </c>
      <c r="BA193" s="10">
        <v>6.78</v>
      </c>
      <c r="BB193" s="10">
        <v>5.31</v>
      </c>
      <c r="BC193" s="10">
        <f t="shared" si="120"/>
        <v>7.1466651648000017</v>
      </c>
      <c r="BD193" s="9"/>
      <c r="BE193" s="24">
        <f t="shared" si="121"/>
        <v>2.2574999999999998</v>
      </c>
      <c r="BF193" s="24">
        <f t="shared" si="122"/>
        <v>0.84399999999999997</v>
      </c>
      <c r="BG193" s="24">
        <f t="shared" si="123"/>
        <v>0</v>
      </c>
      <c r="BH193" s="24">
        <f t="shared" si="124"/>
        <v>0</v>
      </c>
      <c r="BI193" s="24">
        <f t="shared" si="125"/>
        <v>1.1579999999999999</v>
      </c>
      <c r="BJ193" s="24">
        <f t="shared" si="126"/>
        <v>0.1845</v>
      </c>
      <c r="BK193" s="24">
        <f t="shared" si="127"/>
        <v>0.79449999999999998</v>
      </c>
      <c r="BL193" s="24">
        <f t="shared" si="128"/>
        <v>0.02</v>
      </c>
      <c r="BM193" s="24">
        <f t="shared" si="129"/>
        <v>2.3E-2</v>
      </c>
      <c r="BN193" s="24">
        <f t="shared" si="130"/>
        <v>0.17630000000000001</v>
      </c>
      <c r="BO193" s="24">
        <f t="shared" si="131"/>
        <v>0.28999999999999998</v>
      </c>
      <c r="BP193" s="24">
        <f t="shared" si="132"/>
        <v>0.1716</v>
      </c>
      <c r="BQ193" s="24">
        <f t="shared" si="133"/>
        <v>4.0500000000000001E-2</v>
      </c>
      <c r="BR193" s="24">
        <f t="shared" si="134"/>
        <v>0.2626</v>
      </c>
      <c r="BS193" s="24">
        <f t="shared" si="135"/>
        <v>0</v>
      </c>
      <c r="BT193" s="24">
        <f t="shared" si="136"/>
        <v>0.25290000000000001</v>
      </c>
      <c r="BU193" s="24">
        <f t="shared" si="137"/>
        <v>0.65039999999999998</v>
      </c>
      <c r="BV193" s="24">
        <f t="shared" si="138"/>
        <v>0.3175</v>
      </c>
      <c r="BW193" s="24">
        <f t="shared" si="139"/>
        <v>0.81630000000000003</v>
      </c>
      <c r="BX193" s="24"/>
      <c r="BY193" s="24"/>
      <c r="BZ193" s="24"/>
      <c r="CA193" s="25">
        <f t="shared" si="140"/>
        <v>7.6891999999999987</v>
      </c>
      <c r="CB193" s="25">
        <f t="shared" si="141"/>
        <v>5.7148999999999992</v>
      </c>
      <c r="CC193" s="26">
        <f t="shared" si="142"/>
        <v>6.7928999999999986</v>
      </c>
      <c r="CD193" s="26">
        <f t="shared" si="143"/>
        <v>5.3173999999999992</v>
      </c>
      <c r="CE193" s="26">
        <f t="shared" si="144"/>
        <v>6.78</v>
      </c>
      <c r="CF193" s="26">
        <f t="shared" si="145"/>
        <v>5.31</v>
      </c>
      <c r="CG193" s="26">
        <f t="shared" si="146"/>
        <v>7.1470000000000002</v>
      </c>
      <c r="CH193" s="13"/>
      <c r="CI193" s="13"/>
    </row>
    <row r="194" spans="2:87" x14ac:dyDescent="0.2">
      <c r="B194" s="11">
        <f t="shared" si="147"/>
        <v>190</v>
      </c>
      <c r="C194" s="3" t="s">
        <v>163</v>
      </c>
      <c r="D194" s="3" t="s">
        <v>190</v>
      </c>
      <c r="E194" s="10">
        <v>1.8646137250554324</v>
      </c>
      <c r="F194" s="10">
        <v>0.67932361419068732</v>
      </c>
      <c r="G194" s="10"/>
      <c r="H194" s="10">
        <v>0</v>
      </c>
      <c r="I194" s="10">
        <v>0.83120000000000005</v>
      </c>
      <c r="J194" s="10">
        <v>0.12770000000000001</v>
      </c>
      <c r="K194" s="10">
        <v>0.56069815964523284</v>
      </c>
      <c r="L194" s="10">
        <v>2.1999999999999999E-2</v>
      </c>
      <c r="M194" s="10">
        <v>2.52E-2</v>
      </c>
      <c r="N194" s="10">
        <v>9.4E-2</v>
      </c>
      <c r="O194" s="10">
        <v>0.15756450110864745</v>
      </c>
      <c r="P194" s="10">
        <v>0.12479999999999999</v>
      </c>
      <c r="Q194" s="10">
        <v>3.2500000000000001E-2</v>
      </c>
      <c r="R194" s="10">
        <v>0.2233</v>
      </c>
      <c r="S194" s="10">
        <v>0</v>
      </c>
      <c r="T194" s="10">
        <v>2.1999999999999999E-2</v>
      </c>
      <c r="U194" s="10"/>
      <c r="V194" s="10">
        <v>0.26889999999999997</v>
      </c>
      <c r="W194" s="10"/>
      <c r="X194" s="10">
        <v>5.0338000000000003</v>
      </c>
      <c r="Y194" s="10">
        <v>6.7654272000000013</v>
      </c>
      <c r="Z194" s="10">
        <v>6.77</v>
      </c>
      <c r="AA194" s="10">
        <v>5.29</v>
      </c>
      <c r="AB194" s="10">
        <f t="shared" si="100"/>
        <v>5.2868928000000004</v>
      </c>
      <c r="AC194" s="10"/>
      <c r="AD194" s="10">
        <f t="shared" si="101"/>
        <v>2.5060408464745012</v>
      </c>
      <c r="AE194" s="10">
        <f t="shared" si="102"/>
        <v>0.9130109374722839</v>
      </c>
      <c r="AF194" s="10"/>
      <c r="AG194" s="10">
        <v>0</v>
      </c>
      <c r="AH194" s="10">
        <f t="shared" si="103"/>
        <v>1.1171328</v>
      </c>
      <c r="AI194" s="10">
        <f t="shared" si="104"/>
        <v>0.1716288</v>
      </c>
      <c r="AJ194" s="10">
        <f t="shared" si="105"/>
        <v>0.75357832656319301</v>
      </c>
      <c r="AK194" s="10">
        <f t="shared" si="106"/>
        <v>2.9568000000000001E-2</v>
      </c>
      <c r="AL194" s="10">
        <f t="shared" si="107"/>
        <v>3.3868800000000004E-2</v>
      </c>
      <c r="AM194" s="10">
        <f t="shared" si="108"/>
        <v>0.13535999999999998</v>
      </c>
      <c r="AN194" s="10">
        <f t="shared" si="109"/>
        <v>0.21176668949002217</v>
      </c>
      <c r="AO194" s="10">
        <f t="shared" si="110"/>
        <v>0.1677312</v>
      </c>
      <c r="AP194" s="10">
        <f t="shared" si="111"/>
        <v>4.3680000000000004E-2</v>
      </c>
      <c r="AQ194" s="10">
        <f t="shared" si="112"/>
        <v>0.30011520000000003</v>
      </c>
      <c r="AR194" s="10">
        <v>0</v>
      </c>
      <c r="AS194" s="10">
        <f t="shared" si="113"/>
        <v>2.9568000000000001E-2</v>
      </c>
      <c r="AT194" s="10">
        <f t="shared" si="114"/>
        <v>7.6031155200000006E-2</v>
      </c>
      <c r="AU194" s="10">
        <f t="shared" si="115"/>
        <v>0.36140159999999999</v>
      </c>
      <c r="AV194" s="10">
        <f t="shared" si="116"/>
        <v>0.92930807424000006</v>
      </c>
      <c r="AW194" s="10">
        <f t="shared" si="117"/>
        <v>7.3888208294400011</v>
      </c>
      <c r="AX194" s="10">
        <f t="shared" si="118"/>
        <v>7.3888208294400011</v>
      </c>
      <c r="AY194" s="10">
        <v>6.7654272000000013</v>
      </c>
      <c r="AZ194" s="10">
        <f t="shared" si="119"/>
        <v>-0.62339362943999976</v>
      </c>
      <c r="BA194" s="10">
        <v>6.77</v>
      </c>
      <c r="BB194" s="10">
        <v>5.29</v>
      </c>
      <c r="BC194" s="10">
        <f t="shared" si="120"/>
        <v>7.1177121792000024</v>
      </c>
      <c r="BD194" s="9"/>
      <c r="BE194" s="24">
        <f t="shared" si="121"/>
        <v>2.5059999999999998</v>
      </c>
      <c r="BF194" s="24">
        <f t="shared" si="122"/>
        <v>0.91300000000000003</v>
      </c>
      <c r="BG194" s="24">
        <f t="shared" si="123"/>
        <v>0</v>
      </c>
      <c r="BH194" s="24">
        <f t="shared" si="124"/>
        <v>0</v>
      </c>
      <c r="BI194" s="24">
        <f t="shared" si="125"/>
        <v>1.1171</v>
      </c>
      <c r="BJ194" s="24">
        <f t="shared" si="126"/>
        <v>0.1716</v>
      </c>
      <c r="BK194" s="24">
        <f t="shared" si="127"/>
        <v>0.75360000000000005</v>
      </c>
      <c r="BL194" s="24">
        <f t="shared" si="128"/>
        <v>2.9600000000000001E-2</v>
      </c>
      <c r="BM194" s="24">
        <f t="shared" si="129"/>
        <v>3.39E-2</v>
      </c>
      <c r="BN194" s="24">
        <f t="shared" si="130"/>
        <v>0.13539999999999999</v>
      </c>
      <c r="BO194" s="24">
        <f t="shared" si="131"/>
        <v>0.21179999999999999</v>
      </c>
      <c r="BP194" s="24">
        <f t="shared" si="132"/>
        <v>0.16769999999999999</v>
      </c>
      <c r="BQ194" s="24">
        <f t="shared" si="133"/>
        <v>4.3700000000000003E-2</v>
      </c>
      <c r="BR194" s="24">
        <f t="shared" si="134"/>
        <v>0.30009999999999998</v>
      </c>
      <c r="BS194" s="24">
        <f t="shared" si="135"/>
        <v>0</v>
      </c>
      <c r="BT194" s="24">
        <f t="shared" si="136"/>
        <v>2.9600000000000001E-2</v>
      </c>
      <c r="BU194" s="24">
        <f t="shared" si="137"/>
        <v>7.5999999999999998E-2</v>
      </c>
      <c r="BV194" s="24">
        <f t="shared" si="138"/>
        <v>0.3614</v>
      </c>
      <c r="BW194" s="24">
        <f t="shared" si="139"/>
        <v>0.92930000000000001</v>
      </c>
      <c r="BX194" s="24"/>
      <c r="BY194" s="24"/>
      <c r="BZ194" s="24"/>
      <c r="CA194" s="25">
        <f t="shared" si="140"/>
        <v>7.3887999999999998</v>
      </c>
      <c r="CB194" s="25">
        <f t="shared" si="141"/>
        <v>5.3423999999999996</v>
      </c>
      <c r="CC194" s="26">
        <f t="shared" si="142"/>
        <v>6.7744999999999997</v>
      </c>
      <c r="CD194" s="26">
        <f t="shared" si="143"/>
        <v>5.2960000000000003</v>
      </c>
      <c r="CE194" s="26">
        <f t="shared" si="144"/>
        <v>6.77</v>
      </c>
      <c r="CF194" s="26">
        <f t="shared" si="145"/>
        <v>5.29</v>
      </c>
      <c r="CG194" s="26">
        <f t="shared" si="146"/>
        <v>7.1180000000000003</v>
      </c>
      <c r="CH194" s="13"/>
      <c r="CI194" s="13"/>
    </row>
    <row r="195" spans="2:87" x14ac:dyDescent="0.2">
      <c r="B195" s="11">
        <f t="shared" si="147"/>
        <v>191</v>
      </c>
      <c r="C195" s="3" t="s">
        <v>163</v>
      </c>
      <c r="D195" s="3" t="s">
        <v>191</v>
      </c>
      <c r="E195" s="10">
        <v>1.12317096867192</v>
      </c>
      <c r="F195" s="10">
        <v>0.72465896598116464</v>
      </c>
      <c r="G195" s="10"/>
      <c r="H195" s="10">
        <v>0</v>
      </c>
      <c r="I195" s="10">
        <v>0.93659999999999999</v>
      </c>
      <c r="J195" s="10">
        <v>0</v>
      </c>
      <c r="K195" s="10">
        <v>0.59707461080146074</v>
      </c>
      <c r="L195" s="10">
        <v>2.3300000000000001E-2</v>
      </c>
      <c r="M195" s="10">
        <v>2.5899999999999999E-2</v>
      </c>
      <c r="N195" s="10">
        <v>0.1105</v>
      </c>
      <c r="O195" s="10">
        <v>0.17889545454545452</v>
      </c>
      <c r="P195" s="10">
        <v>0.11990000000000001</v>
      </c>
      <c r="Q195" s="10">
        <v>0</v>
      </c>
      <c r="R195" s="10">
        <v>0.12859999999999999</v>
      </c>
      <c r="S195" s="10">
        <v>0</v>
      </c>
      <c r="T195" s="10">
        <v>0.83379999999999999</v>
      </c>
      <c r="U195" s="10"/>
      <c r="V195" s="10">
        <v>0.2248</v>
      </c>
      <c r="W195" s="10"/>
      <c r="X195" s="10">
        <v>5.0271999999999997</v>
      </c>
      <c r="Y195" s="10">
        <v>6.7565567999999994</v>
      </c>
      <c r="Z195" s="10">
        <v>6.76</v>
      </c>
      <c r="AA195" s="10">
        <v>5.2</v>
      </c>
      <c r="AB195" s="10">
        <f t="shared" si="100"/>
        <v>5.1956351999999999</v>
      </c>
      <c r="AC195" s="10"/>
      <c r="AD195" s="10">
        <f t="shared" si="101"/>
        <v>1.5095417818950607</v>
      </c>
      <c r="AE195" s="10">
        <f t="shared" si="102"/>
        <v>0.9739416502786854</v>
      </c>
      <c r="AF195" s="10"/>
      <c r="AG195" s="10">
        <v>0</v>
      </c>
      <c r="AH195" s="10">
        <f t="shared" si="103"/>
        <v>1.2587904000000001</v>
      </c>
      <c r="AI195" s="10">
        <f t="shared" si="104"/>
        <v>0</v>
      </c>
      <c r="AJ195" s="10">
        <f t="shared" si="105"/>
        <v>0.80246827691716327</v>
      </c>
      <c r="AK195" s="10">
        <f t="shared" si="106"/>
        <v>3.1315200000000001E-2</v>
      </c>
      <c r="AL195" s="10">
        <f t="shared" si="107"/>
        <v>3.4809600000000003E-2</v>
      </c>
      <c r="AM195" s="10">
        <f t="shared" si="108"/>
        <v>0.15911999999999998</v>
      </c>
      <c r="AN195" s="10">
        <f t="shared" si="109"/>
        <v>0.24043549090909089</v>
      </c>
      <c r="AO195" s="10">
        <f t="shared" si="110"/>
        <v>0.16114560000000003</v>
      </c>
      <c r="AP195" s="10">
        <f t="shared" si="111"/>
        <v>0</v>
      </c>
      <c r="AQ195" s="10">
        <f t="shared" si="112"/>
        <v>0.17283839999999998</v>
      </c>
      <c r="AR195" s="10">
        <v>0</v>
      </c>
      <c r="AS195" s="10">
        <f t="shared" si="113"/>
        <v>1.1206271999999999</v>
      </c>
      <c r="AT195" s="10">
        <f t="shared" si="114"/>
        <v>2.8815807820799999</v>
      </c>
      <c r="AU195" s="10">
        <f t="shared" si="115"/>
        <v>0.30213119999999999</v>
      </c>
      <c r="AV195" s="10">
        <f t="shared" si="116"/>
        <v>0.77690016768000003</v>
      </c>
      <c r="AW195" s="10">
        <f t="shared" si="117"/>
        <v>9.0028873497600017</v>
      </c>
      <c r="AX195" s="10">
        <f t="shared" si="118"/>
        <v>9.0028873497600017</v>
      </c>
      <c r="AY195" s="10">
        <v>6.7565567999999994</v>
      </c>
      <c r="AZ195" s="10">
        <f t="shared" si="119"/>
        <v>-2.2463305497600023</v>
      </c>
      <c r="BA195" s="10">
        <v>6.76</v>
      </c>
      <c r="BB195" s="10">
        <v>5.2</v>
      </c>
      <c r="BC195" s="10">
        <f t="shared" si="120"/>
        <v>6.9971908608000017</v>
      </c>
      <c r="BD195" s="9"/>
      <c r="BE195" s="24">
        <f t="shared" si="121"/>
        <v>1.5095000000000001</v>
      </c>
      <c r="BF195" s="24">
        <f t="shared" si="122"/>
        <v>0.97389999999999999</v>
      </c>
      <c r="BG195" s="24">
        <f t="shared" si="123"/>
        <v>0</v>
      </c>
      <c r="BH195" s="24">
        <f t="shared" si="124"/>
        <v>0</v>
      </c>
      <c r="BI195" s="24">
        <f t="shared" si="125"/>
        <v>1.2587999999999999</v>
      </c>
      <c r="BJ195" s="24">
        <f t="shared" si="126"/>
        <v>0</v>
      </c>
      <c r="BK195" s="24">
        <f t="shared" si="127"/>
        <v>0.80249999999999999</v>
      </c>
      <c r="BL195" s="24">
        <f t="shared" si="128"/>
        <v>3.1300000000000001E-2</v>
      </c>
      <c r="BM195" s="24">
        <f t="shared" si="129"/>
        <v>3.4799999999999998E-2</v>
      </c>
      <c r="BN195" s="24">
        <f t="shared" si="130"/>
        <v>0.15909999999999999</v>
      </c>
      <c r="BO195" s="24">
        <f t="shared" si="131"/>
        <v>0.2404</v>
      </c>
      <c r="BP195" s="24">
        <f t="shared" si="132"/>
        <v>0.16109999999999999</v>
      </c>
      <c r="BQ195" s="24">
        <f t="shared" si="133"/>
        <v>0</v>
      </c>
      <c r="BR195" s="24">
        <f t="shared" si="134"/>
        <v>0.17280000000000001</v>
      </c>
      <c r="BS195" s="24">
        <f t="shared" si="135"/>
        <v>0</v>
      </c>
      <c r="BT195" s="24">
        <f t="shared" si="136"/>
        <v>1.1206</v>
      </c>
      <c r="BU195" s="24">
        <f t="shared" si="137"/>
        <v>2.8816000000000002</v>
      </c>
      <c r="BV195" s="24">
        <f t="shared" si="138"/>
        <v>0.30209999999999998</v>
      </c>
      <c r="BW195" s="24">
        <f t="shared" si="139"/>
        <v>0.77690000000000003</v>
      </c>
      <c r="BX195" s="24"/>
      <c r="BY195" s="24"/>
      <c r="BZ195" s="24"/>
      <c r="CA195" s="25">
        <f t="shared" si="140"/>
        <v>9.002699999999999</v>
      </c>
      <c r="CB195" s="25">
        <f t="shared" si="141"/>
        <v>6.9670000000000005</v>
      </c>
      <c r="CC195" s="26">
        <f t="shared" si="142"/>
        <v>6.7668999999999979</v>
      </c>
      <c r="CD195" s="26">
        <f t="shared" si="143"/>
        <v>5.2059999999999995</v>
      </c>
      <c r="CE195" s="26">
        <f t="shared" si="144"/>
        <v>6.76</v>
      </c>
      <c r="CF195" s="26">
        <f t="shared" si="145"/>
        <v>5.2</v>
      </c>
      <c r="CG195" s="26">
        <f t="shared" si="146"/>
        <v>6.9969999999999999</v>
      </c>
      <c r="CH195" s="13"/>
      <c r="CI195" s="13"/>
    </row>
    <row r="196" spans="2:87" x14ac:dyDescent="0.2">
      <c r="B196" s="11">
        <f t="shared" si="147"/>
        <v>192</v>
      </c>
      <c r="C196" s="3" t="s">
        <v>163</v>
      </c>
      <c r="D196" s="3" t="s">
        <v>192</v>
      </c>
      <c r="E196" s="10">
        <v>2.4265301550952429</v>
      </c>
      <c r="F196" s="10">
        <v>0.45987317580930576</v>
      </c>
      <c r="G196" s="10"/>
      <c r="H196" s="10">
        <v>0</v>
      </c>
      <c r="I196" s="10">
        <v>0</v>
      </c>
      <c r="J196" s="10">
        <v>0</v>
      </c>
      <c r="K196" s="10">
        <v>0.47341729988550013</v>
      </c>
      <c r="L196" s="10">
        <v>0</v>
      </c>
      <c r="M196" s="10">
        <v>0</v>
      </c>
      <c r="N196" s="10">
        <v>0.50980000000000003</v>
      </c>
      <c r="O196" s="10">
        <v>0.25457936920995106</v>
      </c>
      <c r="P196" s="10">
        <v>0.4304</v>
      </c>
      <c r="Q196" s="10">
        <v>0</v>
      </c>
      <c r="R196" s="10">
        <v>0.2792</v>
      </c>
      <c r="S196" s="10">
        <v>0</v>
      </c>
      <c r="T196" s="10">
        <v>0.15290000000000001</v>
      </c>
      <c r="U196" s="10"/>
      <c r="V196" s="10">
        <v>0</v>
      </c>
      <c r="W196" s="10"/>
      <c r="X196" s="10">
        <v>4.9866999999999999</v>
      </c>
      <c r="Y196" s="10">
        <v>6.7021248</v>
      </c>
      <c r="Z196" s="10">
        <v>6.7</v>
      </c>
      <c r="AA196" s="10">
        <v>6.7</v>
      </c>
      <c r="AB196" s="10">
        <f t="shared" si="100"/>
        <v>6.7021248</v>
      </c>
      <c r="AC196" s="10"/>
      <c r="AD196" s="10">
        <f t="shared" si="101"/>
        <v>3.2612565284480066</v>
      </c>
      <c r="AE196" s="10">
        <f t="shared" si="102"/>
        <v>0.61806954828770699</v>
      </c>
      <c r="AF196" s="10"/>
      <c r="AG196" s="10">
        <v>0</v>
      </c>
      <c r="AH196" s="10">
        <f t="shared" si="103"/>
        <v>0</v>
      </c>
      <c r="AI196" s="10">
        <f t="shared" si="104"/>
        <v>0</v>
      </c>
      <c r="AJ196" s="10">
        <f t="shared" si="105"/>
        <v>0.6362728510461122</v>
      </c>
      <c r="AK196" s="10">
        <f t="shared" si="106"/>
        <v>0</v>
      </c>
      <c r="AL196" s="10">
        <f t="shared" si="107"/>
        <v>0</v>
      </c>
      <c r="AM196" s="10">
        <f t="shared" si="108"/>
        <v>0.73411199999999999</v>
      </c>
      <c r="AN196" s="10">
        <f t="shared" si="109"/>
        <v>0.34215467221817425</v>
      </c>
      <c r="AO196" s="10">
        <f t="shared" si="110"/>
        <v>0.57845760000000002</v>
      </c>
      <c r="AP196" s="10">
        <f t="shared" si="111"/>
        <v>0</v>
      </c>
      <c r="AQ196" s="10">
        <f t="shared" si="112"/>
        <v>0.37524480000000004</v>
      </c>
      <c r="AR196" s="10">
        <v>0</v>
      </c>
      <c r="AS196" s="10">
        <f t="shared" si="113"/>
        <v>0.20549760000000003</v>
      </c>
      <c r="AT196" s="10">
        <f t="shared" si="114"/>
        <v>0.5284165286400001</v>
      </c>
      <c r="AU196" s="10">
        <f t="shared" si="115"/>
        <v>0</v>
      </c>
      <c r="AV196" s="10">
        <f t="shared" si="116"/>
        <v>0</v>
      </c>
      <c r="AW196" s="10">
        <f t="shared" si="117"/>
        <v>7.0739845286399996</v>
      </c>
      <c r="AX196" s="10">
        <f t="shared" si="118"/>
        <v>7.0739845286399996</v>
      </c>
      <c r="AY196" s="10">
        <v>6.7021248</v>
      </c>
      <c r="AZ196" s="10">
        <f t="shared" si="119"/>
        <v>-0.37185972863999961</v>
      </c>
      <c r="BA196" s="10">
        <v>6.7</v>
      </c>
      <c r="BB196" s="10">
        <v>6.7</v>
      </c>
      <c r="BC196" s="10">
        <f t="shared" si="120"/>
        <v>9.0734321663999999</v>
      </c>
      <c r="BD196" s="9"/>
      <c r="BE196" s="24">
        <f t="shared" si="121"/>
        <v>3.2612999999999999</v>
      </c>
      <c r="BF196" s="24">
        <f t="shared" si="122"/>
        <v>0.61809999999999998</v>
      </c>
      <c r="BG196" s="24">
        <f t="shared" si="123"/>
        <v>0</v>
      </c>
      <c r="BH196" s="24">
        <f t="shared" si="124"/>
        <v>0</v>
      </c>
      <c r="BI196" s="24">
        <f t="shared" si="125"/>
        <v>0</v>
      </c>
      <c r="BJ196" s="24">
        <f t="shared" si="126"/>
        <v>0</v>
      </c>
      <c r="BK196" s="24">
        <f t="shared" si="127"/>
        <v>0.63629999999999998</v>
      </c>
      <c r="BL196" s="24">
        <f t="shared" si="128"/>
        <v>0</v>
      </c>
      <c r="BM196" s="24">
        <f t="shared" si="129"/>
        <v>0</v>
      </c>
      <c r="BN196" s="24">
        <f t="shared" si="130"/>
        <v>0.73409999999999997</v>
      </c>
      <c r="BO196" s="24">
        <f t="shared" si="131"/>
        <v>0.3422</v>
      </c>
      <c r="BP196" s="24">
        <f t="shared" si="132"/>
        <v>0.57850000000000001</v>
      </c>
      <c r="BQ196" s="24">
        <f t="shared" si="133"/>
        <v>0</v>
      </c>
      <c r="BR196" s="24">
        <f t="shared" si="134"/>
        <v>0.37519999999999998</v>
      </c>
      <c r="BS196" s="24">
        <f t="shared" si="135"/>
        <v>0</v>
      </c>
      <c r="BT196" s="24">
        <f t="shared" si="136"/>
        <v>0.20549999999999999</v>
      </c>
      <c r="BU196" s="24">
        <f t="shared" si="137"/>
        <v>0.52839999999999998</v>
      </c>
      <c r="BV196" s="24">
        <f t="shared" si="138"/>
        <v>0</v>
      </c>
      <c r="BW196" s="24">
        <f t="shared" si="139"/>
        <v>0</v>
      </c>
      <c r="BX196" s="24"/>
      <c r="BY196" s="24"/>
      <c r="BZ196" s="24"/>
      <c r="CA196" s="25">
        <f t="shared" si="140"/>
        <v>7.0740999999999996</v>
      </c>
      <c r="CB196" s="25">
        <f t="shared" si="141"/>
        <v>7.0740999999999996</v>
      </c>
      <c r="CC196" s="26">
        <f t="shared" si="142"/>
        <v>6.7511999999999999</v>
      </c>
      <c r="CD196" s="26">
        <f t="shared" si="143"/>
        <v>6.7511999999999999</v>
      </c>
      <c r="CE196" s="26">
        <f t="shared" si="144"/>
        <v>6.7</v>
      </c>
      <c r="CF196" s="26">
        <f t="shared" si="145"/>
        <v>6.7</v>
      </c>
      <c r="CG196" s="26">
        <f t="shared" si="146"/>
        <v>9.0730000000000004</v>
      </c>
      <c r="CH196" s="13"/>
      <c r="CI196" s="13"/>
    </row>
    <row r="197" spans="2:87" x14ac:dyDescent="0.2">
      <c r="B197" s="11">
        <f t="shared" si="147"/>
        <v>193</v>
      </c>
      <c r="C197" s="3" t="s">
        <v>163</v>
      </c>
      <c r="D197" s="3" t="s">
        <v>193</v>
      </c>
      <c r="E197" s="10">
        <v>2.8637873142892589</v>
      </c>
      <c r="F197" s="10">
        <v>0.4391994479079433</v>
      </c>
      <c r="G197" s="10"/>
      <c r="H197" s="10">
        <v>0</v>
      </c>
      <c r="I197" s="10">
        <v>0</v>
      </c>
      <c r="J197" s="10">
        <v>0</v>
      </c>
      <c r="K197" s="10">
        <v>0.43956893706770883</v>
      </c>
      <c r="L197" s="10">
        <v>9.1000000000000004E-3</v>
      </c>
      <c r="M197" s="10">
        <v>1.04E-2</v>
      </c>
      <c r="N197" s="10">
        <v>0.46029999999999999</v>
      </c>
      <c r="O197" s="10">
        <v>0.22834430073508888</v>
      </c>
      <c r="P197" s="10">
        <v>7.1300000000000002E-2</v>
      </c>
      <c r="Q197" s="10">
        <v>8.8300000000000003E-2</v>
      </c>
      <c r="R197" s="10">
        <v>0.3357</v>
      </c>
      <c r="S197" s="10">
        <v>0</v>
      </c>
      <c r="T197" s="10">
        <v>0.1105</v>
      </c>
      <c r="U197" s="10"/>
      <c r="V197" s="10">
        <v>0</v>
      </c>
      <c r="W197" s="10"/>
      <c r="X197" s="10">
        <v>5.0565000000000007</v>
      </c>
      <c r="Y197" s="10">
        <v>6.7959360000000011</v>
      </c>
      <c r="Z197" s="10">
        <v>6.8</v>
      </c>
      <c r="AA197" s="10">
        <v>6.8</v>
      </c>
      <c r="AB197" s="10">
        <f t="shared" si="100"/>
        <v>6.7959360000000011</v>
      </c>
      <c r="AC197" s="10"/>
      <c r="AD197" s="10">
        <f t="shared" si="101"/>
        <v>3.8489301504047639</v>
      </c>
      <c r="AE197" s="10">
        <f t="shared" si="102"/>
        <v>0.59028405798827588</v>
      </c>
      <c r="AF197" s="10"/>
      <c r="AG197" s="10">
        <v>0</v>
      </c>
      <c r="AH197" s="10">
        <f t="shared" si="103"/>
        <v>0</v>
      </c>
      <c r="AI197" s="10">
        <f t="shared" si="104"/>
        <v>0</v>
      </c>
      <c r="AJ197" s="10">
        <f t="shared" si="105"/>
        <v>0.59078065141900071</v>
      </c>
      <c r="AK197" s="10">
        <f t="shared" si="106"/>
        <v>1.2230400000000001E-2</v>
      </c>
      <c r="AL197" s="10">
        <f t="shared" si="107"/>
        <v>1.39776E-2</v>
      </c>
      <c r="AM197" s="10">
        <f t="shared" si="108"/>
        <v>0.66283199999999998</v>
      </c>
      <c r="AN197" s="10">
        <f t="shared" si="109"/>
        <v>0.30689474018795943</v>
      </c>
      <c r="AO197" s="10">
        <f t="shared" si="110"/>
        <v>9.5827200000000015E-2</v>
      </c>
      <c r="AP197" s="10">
        <f t="shared" si="111"/>
        <v>0.11867520000000001</v>
      </c>
      <c r="AQ197" s="10">
        <f t="shared" si="112"/>
        <v>0.45118080000000005</v>
      </c>
      <c r="AR197" s="10">
        <v>0</v>
      </c>
      <c r="AS197" s="10">
        <f t="shared" si="113"/>
        <v>0.14851200000000001</v>
      </c>
      <c r="AT197" s="10">
        <f t="shared" si="114"/>
        <v>0.38188375680000003</v>
      </c>
      <c r="AU197" s="10">
        <f t="shared" si="115"/>
        <v>0</v>
      </c>
      <c r="AV197" s="10">
        <f t="shared" si="116"/>
        <v>0</v>
      </c>
      <c r="AW197" s="10">
        <f t="shared" si="117"/>
        <v>7.0734965568000003</v>
      </c>
      <c r="AX197" s="10">
        <f t="shared" si="118"/>
        <v>7.0734965568000003</v>
      </c>
      <c r="AY197" s="10">
        <v>6.7959360000000011</v>
      </c>
      <c r="AZ197" s="10">
        <f t="shared" si="119"/>
        <v>-0.27756055679999925</v>
      </c>
      <c r="BA197" s="10">
        <v>6.8</v>
      </c>
      <c r="BB197" s="10">
        <v>6.8</v>
      </c>
      <c r="BC197" s="10">
        <f t="shared" si="120"/>
        <v>9.1931277312000024</v>
      </c>
      <c r="BD197" s="9"/>
      <c r="BE197" s="24">
        <f t="shared" si="121"/>
        <v>3.8489</v>
      </c>
      <c r="BF197" s="24">
        <f t="shared" si="122"/>
        <v>0.59030000000000005</v>
      </c>
      <c r="BG197" s="24">
        <f t="shared" si="123"/>
        <v>0</v>
      </c>
      <c r="BH197" s="24">
        <f t="shared" si="124"/>
        <v>0</v>
      </c>
      <c r="BI197" s="24">
        <f t="shared" si="125"/>
        <v>0</v>
      </c>
      <c r="BJ197" s="24">
        <f t="shared" si="126"/>
        <v>0</v>
      </c>
      <c r="BK197" s="24">
        <f t="shared" si="127"/>
        <v>0.59079999999999999</v>
      </c>
      <c r="BL197" s="24">
        <f t="shared" si="128"/>
        <v>1.2200000000000001E-2</v>
      </c>
      <c r="BM197" s="24">
        <f t="shared" si="129"/>
        <v>1.4E-2</v>
      </c>
      <c r="BN197" s="24">
        <f t="shared" si="130"/>
        <v>0.66279999999999994</v>
      </c>
      <c r="BO197" s="24">
        <f t="shared" si="131"/>
        <v>0.30690000000000001</v>
      </c>
      <c r="BP197" s="24">
        <f t="shared" si="132"/>
        <v>9.5799999999999996E-2</v>
      </c>
      <c r="BQ197" s="24">
        <f t="shared" si="133"/>
        <v>0.1187</v>
      </c>
      <c r="BR197" s="24">
        <f t="shared" si="134"/>
        <v>0.45119999999999999</v>
      </c>
      <c r="BS197" s="24">
        <f t="shared" si="135"/>
        <v>0</v>
      </c>
      <c r="BT197" s="24">
        <f t="shared" si="136"/>
        <v>0.14849999999999999</v>
      </c>
      <c r="BU197" s="24">
        <f t="shared" si="137"/>
        <v>0.38190000000000002</v>
      </c>
      <c r="BV197" s="24">
        <f t="shared" si="138"/>
        <v>0</v>
      </c>
      <c r="BW197" s="24">
        <f t="shared" si="139"/>
        <v>0</v>
      </c>
      <c r="BX197" s="24"/>
      <c r="BY197" s="24"/>
      <c r="BZ197" s="24"/>
      <c r="CA197" s="25">
        <f t="shared" si="140"/>
        <v>7.0734999999999983</v>
      </c>
      <c r="CB197" s="25">
        <f t="shared" si="141"/>
        <v>7.0734999999999983</v>
      </c>
      <c r="CC197" s="26">
        <f t="shared" si="142"/>
        <v>6.8400999999999987</v>
      </c>
      <c r="CD197" s="26">
        <f t="shared" si="143"/>
        <v>6.8400999999999987</v>
      </c>
      <c r="CE197" s="26">
        <f t="shared" si="144"/>
        <v>6.8</v>
      </c>
      <c r="CF197" s="26">
        <f t="shared" si="145"/>
        <v>6.8</v>
      </c>
      <c r="CG197" s="26">
        <f t="shared" si="146"/>
        <v>9.1929999999999996</v>
      </c>
      <c r="CH197" s="13"/>
      <c r="CI197" s="13"/>
    </row>
    <row r="198" spans="2:87" x14ac:dyDescent="0.2">
      <c r="B198" s="11">
        <f t="shared" si="147"/>
        <v>194</v>
      </c>
      <c r="C198" s="3" t="s">
        <v>194</v>
      </c>
      <c r="D198" s="2" t="s">
        <v>78</v>
      </c>
      <c r="E198" s="10">
        <v>2.4118479238754329</v>
      </c>
      <c r="F198" s="10">
        <v>0.91721658737024214</v>
      </c>
      <c r="G198" s="10"/>
      <c r="H198" s="10">
        <v>0</v>
      </c>
      <c r="I198" s="10">
        <v>0</v>
      </c>
      <c r="J198" s="10">
        <v>0</v>
      </c>
      <c r="K198" s="10">
        <v>0.79184591262975779</v>
      </c>
      <c r="L198" s="10">
        <v>4.6100000000000002E-2</v>
      </c>
      <c r="M198" s="10">
        <v>5.28E-2</v>
      </c>
      <c r="N198" s="10">
        <v>0.12709999999999999</v>
      </c>
      <c r="O198" s="10">
        <v>0.25428957612456748</v>
      </c>
      <c r="P198" s="10">
        <v>0</v>
      </c>
      <c r="Q198" s="10">
        <v>0</v>
      </c>
      <c r="R198" s="10">
        <v>0.29449999999999998</v>
      </c>
      <c r="S198" s="10">
        <v>0</v>
      </c>
      <c r="T198" s="10">
        <v>0.17180000000000001</v>
      </c>
      <c r="U198" s="10"/>
      <c r="V198" s="10">
        <v>0</v>
      </c>
      <c r="W198" s="10"/>
      <c r="X198" s="10">
        <v>5.0675000000000017</v>
      </c>
      <c r="Y198" s="10">
        <v>6.8107200000000025</v>
      </c>
      <c r="Z198" s="10">
        <v>6.81</v>
      </c>
      <c r="AA198" s="10">
        <v>6.81</v>
      </c>
      <c r="AB198" s="10">
        <f t="shared" ref="AB198:AB261" si="148">(E198+F198+G198+H198+J198+K198+L198+M198+N198+O198+P198+Q198+R198+S198+T198)*1.12*1.2</f>
        <v>6.8107200000000025</v>
      </c>
      <c r="AC198" s="10"/>
      <c r="AD198" s="10">
        <f t="shared" ref="AD198:AD261" si="149">E198*1.12*1.2</f>
        <v>3.2415236096885822</v>
      </c>
      <c r="AE198" s="10">
        <f t="shared" ref="AE198:AE261" si="150">F198*1.12*1.2</f>
        <v>1.2327390934256055</v>
      </c>
      <c r="AF198" s="10"/>
      <c r="AG198" s="10">
        <v>0</v>
      </c>
      <c r="AH198" s="10">
        <f t="shared" ref="AH198:AH261" si="151">I198*1.12*1.2</f>
        <v>0</v>
      </c>
      <c r="AI198" s="10">
        <f t="shared" ref="AI198:AI261" si="152">J198*1.12*1.2</f>
        <v>0</v>
      </c>
      <c r="AJ198" s="10">
        <f t="shared" ref="AJ198:AJ261" si="153">K198*1.12*1.2</f>
        <v>1.0642409065743945</v>
      </c>
      <c r="AK198" s="10">
        <f t="shared" ref="AK198:AK261" si="154">L198*1.12*1.2</f>
        <v>6.1958400000000004E-2</v>
      </c>
      <c r="AL198" s="10">
        <f t="shared" ref="AL198:AL261" si="155">M198*1.12*1.2</f>
        <v>7.0963200000000004E-2</v>
      </c>
      <c r="AM198" s="10">
        <f t="shared" ref="AM198:AM261" si="156">N198*1.2*1.2</f>
        <v>0.18302399999999999</v>
      </c>
      <c r="AN198" s="10">
        <f t="shared" ref="AN198:AN261" si="157">O198*1.12*1.2</f>
        <v>0.34176519031141872</v>
      </c>
      <c r="AO198" s="10">
        <f t="shared" ref="AO198:AO261" si="158">P198*1.12*1.2</f>
        <v>0</v>
      </c>
      <c r="AP198" s="10">
        <f t="shared" ref="AP198:AP261" si="159">Q198*1.12*1.2</f>
        <v>0</v>
      </c>
      <c r="AQ198" s="10">
        <f t="shared" ref="AQ198:AQ261" si="160">R198*1.12*1.2</f>
        <v>0.39580799999999999</v>
      </c>
      <c r="AR198" s="10">
        <v>0</v>
      </c>
      <c r="AS198" s="10">
        <f t="shared" ref="AS198:AS261" si="161">T198*1.12*1.2</f>
        <v>0.23089920000000003</v>
      </c>
      <c r="AT198" s="10">
        <f t="shared" ref="AT198:AT261" si="162">AS198*2.5714</f>
        <v>0.59373420288000012</v>
      </c>
      <c r="AU198" s="10">
        <f t="shared" ref="AU198:AU261" si="163">V198*1.12*1.2</f>
        <v>0</v>
      </c>
      <c r="AV198" s="10">
        <f t="shared" ref="AV198:AV261" si="164">AU198*2.5714</f>
        <v>0</v>
      </c>
      <c r="AW198" s="10">
        <f t="shared" ref="AW198:AW261" si="165">SUM(AD198:AV198)-AS198-AU198</f>
        <v>7.1857566028800006</v>
      </c>
      <c r="AX198" s="10">
        <f t="shared" ref="AX198:AX261" si="166">AD198+AE198+AF198+AG198+AH198+AI198+AJ198+AK198+AL198+AM198+AN198+AO198+AP198+AQ198+AR198+AT198+AV198</f>
        <v>7.1857566028800006</v>
      </c>
      <c r="AY198" s="10">
        <v>6.8107200000000025</v>
      </c>
      <c r="AZ198" s="10">
        <f t="shared" ref="AZ198:AZ261" si="167">AY198-AW198</f>
        <v>-0.37503660287999807</v>
      </c>
      <c r="BA198" s="10">
        <v>6.81</v>
      </c>
      <c r="BB198" s="10">
        <v>6.81</v>
      </c>
      <c r="BC198" s="10">
        <f t="shared" ref="BC198:BC261" si="168">(AD198+AE198+AF198+AG198+AI198+AJ198+AK198+AL198+AM198+AN198+AO198+AP198+AQ198+AR198+AS198)*1.12*1.2</f>
        <v>9.1700066303999996</v>
      </c>
      <c r="BD198" s="9"/>
      <c r="BE198" s="24">
        <f t="shared" ref="BE198:BE261" si="169">ROUND(AD198,4)</f>
        <v>3.2414999999999998</v>
      </c>
      <c r="BF198" s="24">
        <f t="shared" ref="BF198:BF261" si="170">ROUND(AE198,4)</f>
        <v>1.2326999999999999</v>
      </c>
      <c r="BG198" s="24">
        <f t="shared" ref="BG198:BG261" si="171">ROUND(AF198,4)</f>
        <v>0</v>
      </c>
      <c r="BH198" s="24">
        <f t="shared" ref="BH198:BH261" si="172">ROUND(AG198,4)</f>
        <v>0</v>
      </c>
      <c r="BI198" s="24">
        <f t="shared" ref="BI198:BI261" si="173">ROUND(AH198,4)</f>
        <v>0</v>
      </c>
      <c r="BJ198" s="24">
        <f t="shared" ref="BJ198:BJ261" si="174">ROUND(AI198,4)</f>
        <v>0</v>
      </c>
      <c r="BK198" s="24">
        <f t="shared" ref="BK198:BK261" si="175">ROUND(AJ198,4)</f>
        <v>1.0642</v>
      </c>
      <c r="BL198" s="24">
        <f t="shared" ref="BL198:BL261" si="176">ROUND(AK198,4)</f>
        <v>6.2E-2</v>
      </c>
      <c r="BM198" s="24">
        <f t="shared" ref="BM198:BM261" si="177">ROUND(AL198,4)</f>
        <v>7.0999999999999994E-2</v>
      </c>
      <c r="BN198" s="24">
        <f t="shared" ref="BN198:BN261" si="178">ROUND(AM198,4)</f>
        <v>0.183</v>
      </c>
      <c r="BO198" s="24">
        <f t="shared" ref="BO198:BO261" si="179">ROUND(AN198,4)</f>
        <v>0.34179999999999999</v>
      </c>
      <c r="BP198" s="24">
        <f t="shared" ref="BP198:BP261" si="180">ROUND(AO198,4)</f>
        <v>0</v>
      </c>
      <c r="BQ198" s="24">
        <f t="shared" ref="BQ198:BQ261" si="181">ROUND(AP198,4)</f>
        <v>0</v>
      </c>
      <c r="BR198" s="24">
        <f t="shared" ref="BR198:BR261" si="182">ROUND(AQ198,4)</f>
        <v>0.39579999999999999</v>
      </c>
      <c r="BS198" s="24">
        <f t="shared" ref="BS198:BS261" si="183">ROUND(AR198,4)</f>
        <v>0</v>
      </c>
      <c r="BT198" s="24">
        <f t="shared" ref="BT198:BT261" si="184">ROUND(AS198,4)</f>
        <v>0.23089999999999999</v>
      </c>
      <c r="BU198" s="24">
        <f t="shared" ref="BU198:BU261" si="185">ROUND(AT198,4)</f>
        <v>0.59370000000000001</v>
      </c>
      <c r="BV198" s="24">
        <f t="shared" ref="BV198:BV261" si="186">ROUND(AU198,4)</f>
        <v>0</v>
      </c>
      <c r="BW198" s="24">
        <f t="shared" ref="BW198:BW261" si="187">ROUND(AV198,4)</f>
        <v>0</v>
      </c>
      <c r="BX198" s="24"/>
      <c r="BY198" s="24"/>
      <c r="BZ198" s="24"/>
      <c r="CA198" s="25">
        <f t="shared" ref="CA198:CA261" si="188">BE198+BF198+BG198+BH198+BI198+BJ198+BK198+BL198+BM198+BN198+BO198+BP198+BQ198+BR198+BS198+BU198+BW198+BX198+BY198+BZ198</f>
        <v>7.1856999999999998</v>
      </c>
      <c r="CB198" s="25">
        <f t="shared" ref="CB198:CB261" si="189">BE198+BF198+BG198+BH198+BJ198+BK198+BL198+BM198+BN198+BO198+BP198+BQ198+BR198+BS198+BU198</f>
        <v>7.1856999999999998</v>
      </c>
      <c r="CC198" s="26">
        <f t="shared" ref="CC198:CC261" si="190">CA198-BU198-BW198+BV198+BT198</f>
        <v>6.8228999999999997</v>
      </c>
      <c r="CD198" s="26">
        <f t="shared" ref="CD198:CD261" si="191">CB198-BU198+BT198</f>
        <v>6.8228999999999997</v>
      </c>
      <c r="CE198" s="26">
        <f t="shared" ref="CE198:CE261" si="192">ROUND(BA198,3)</f>
        <v>6.81</v>
      </c>
      <c r="CF198" s="26">
        <f t="shared" ref="CF198:CF261" si="193">ROUND(BB198,3)</f>
        <v>6.81</v>
      </c>
      <c r="CG198" s="26">
        <f t="shared" ref="CG198:CG261" si="194">ROUND(BC198,3)</f>
        <v>9.17</v>
      </c>
      <c r="CH198" s="13"/>
      <c r="CI198" s="13"/>
    </row>
    <row r="199" spans="2:87" x14ac:dyDescent="0.2">
      <c r="B199" s="11">
        <f t="shared" ref="B199:B262" si="195">B198+1</f>
        <v>195</v>
      </c>
      <c r="C199" s="3" t="s">
        <v>194</v>
      </c>
      <c r="D199" s="3" t="s">
        <v>79</v>
      </c>
      <c r="E199" s="10">
        <v>1.0501686786120283</v>
      </c>
      <c r="F199" s="10">
        <v>0.58679920965733778</v>
      </c>
      <c r="G199" s="10"/>
      <c r="H199" s="10">
        <v>0</v>
      </c>
      <c r="I199" s="10">
        <v>0</v>
      </c>
      <c r="J199" s="10">
        <v>0</v>
      </c>
      <c r="K199" s="10">
        <v>0.55327508255291502</v>
      </c>
      <c r="L199" s="10">
        <v>3.27E-2</v>
      </c>
      <c r="M199" s="10">
        <v>3.7600000000000001E-2</v>
      </c>
      <c r="N199" s="10">
        <v>0.29549999999999998</v>
      </c>
      <c r="O199" s="10">
        <v>0.15555702917771883</v>
      </c>
      <c r="P199" s="10">
        <v>0.83520000000000005</v>
      </c>
      <c r="Q199" s="10">
        <v>3.5700000000000003E-2</v>
      </c>
      <c r="R199" s="10">
        <v>0.11940000000000001</v>
      </c>
      <c r="S199" s="10">
        <v>0</v>
      </c>
      <c r="T199" s="10">
        <v>0.1215</v>
      </c>
      <c r="U199" s="10"/>
      <c r="V199" s="10">
        <v>0</v>
      </c>
      <c r="W199" s="10"/>
      <c r="X199" s="10">
        <v>3.8234000000000004</v>
      </c>
      <c r="Y199" s="10">
        <v>5.1386496000000008</v>
      </c>
      <c r="Z199" s="10">
        <v>5.14</v>
      </c>
      <c r="AA199" s="10">
        <v>5.14</v>
      </c>
      <c r="AB199" s="10">
        <f t="shared" si="148"/>
        <v>5.1386496000000008</v>
      </c>
      <c r="AC199" s="10"/>
      <c r="AD199" s="10">
        <f t="shared" si="149"/>
        <v>1.4114267040545661</v>
      </c>
      <c r="AE199" s="10">
        <f t="shared" si="150"/>
        <v>0.78865813777946203</v>
      </c>
      <c r="AF199" s="10"/>
      <c r="AG199" s="10">
        <v>0</v>
      </c>
      <c r="AH199" s="10">
        <f t="shared" si="151"/>
        <v>0</v>
      </c>
      <c r="AI199" s="10">
        <f t="shared" si="152"/>
        <v>0</v>
      </c>
      <c r="AJ199" s="10">
        <f t="shared" si="153"/>
        <v>0.74360171095111782</v>
      </c>
      <c r="AK199" s="10">
        <f t="shared" si="154"/>
        <v>4.3948800000000003E-2</v>
      </c>
      <c r="AL199" s="10">
        <f t="shared" si="155"/>
        <v>5.05344E-2</v>
      </c>
      <c r="AM199" s="10">
        <f t="shared" si="156"/>
        <v>0.42551999999999995</v>
      </c>
      <c r="AN199" s="10">
        <f t="shared" si="157"/>
        <v>0.2090686472148541</v>
      </c>
      <c r="AO199" s="10">
        <f t="shared" si="158"/>
        <v>1.1225088000000001</v>
      </c>
      <c r="AP199" s="10">
        <f t="shared" si="159"/>
        <v>4.7980800000000004E-2</v>
      </c>
      <c r="AQ199" s="10">
        <f t="shared" si="160"/>
        <v>0.16047360000000002</v>
      </c>
      <c r="AR199" s="10">
        <v>0</v>
      </c>
      <c r="AS199" s="10">
        <f t="shared" si="161"/>
        <v>0.163296</v>
      </c>
      <c r="AT199" s="10">
        <f t="shared" si="162"/>
        <v>0.41989933439999999</v>
      </c>
      <c r="AU199" s="10">
        <f t="shared" si="163"/>
        <v>0</v>
      </c>
      <c r="AV199" s="10">
        <f t="shared" si="164"/>
        <v>0</v>
      </c>
      <c r="AW199" s="10">
        <f t="shared" si="165"/>
        <v>5.4236209344000015</v>
      </c>
      <c r="AX199" s="10">
        <f t="shared" si="166"/>
        <v>5.4236209344000015</v>
      </c>
      <c r="AY199" s="10">
        <v>5.1386496000000008</v>
      </c>
      <c r="AZ199" s="10">
        <f t="shared" si="167"/>
        <v>-0.28497133440000066</v>
      </c>
      <c r="BA199" s="10">
        <v>5.14</v>
      </c>
      <c r="BB199" s="10">
        <v>5.14</v>
      </c>
      <c r="BC199" s="10">
        <f t="shared" si="168"/>
        <v>6.9444716544000027</v>
      </c>
      <c r="BD199" s="9"/>
      <c r="BE199" s="24">
        <f t="shared" si="169"/>
        <v>1.4114</v>
      </c>
      <c r="BF199" s="24">
        <f t="shared" si="170"/>
        <v>0.78869999999999996</v>
      </c>
      <c r="BG199" s="24">
        <f t="shared" si="171"/>
        <v>0</v>
      </c>
      <c r="BH199" s="24">
        <f t="shared" si="172"/>
        <v>0</v>
      </c>
      <c r="BI199" s="24">
        <f t="shared" si="173"/>
        <v>0</v>
      </c>
      <c r="BJ199" s="24">
        <f t="shared" si="174"/>
        <v>0</v>
      </c>
      <c r="BK199" s="24">
        <f t="shared" si="175"/>
        <v>0.74360000000000004</v>
      </c>
      <c r="BL199" s="24">
        <f t="shared" si="176"/>
        <v>4.3900000000000002E-2</v>
      </c>
      <c r="BM199" s="24">
        <f t="shared" si="177"/>
        <v>5.0500000000000003E-2</v>
      </c>
      <c r="BN199" s="24">
        <f t="shared" si="178"/>
        <v>0.42549999999999999</v>
      </c>
      <c r="BO199" s="24">
        <f t="shared" si="179"/>
        <v>0.20910000000000001</v>
      </c>
      <c r="BP199" s="24">
        <f t="shared" si="180"/>
        <v>1.1225000000000001</v>
      </c>
      <c r="BQ199" s="24">
        <f t="shared" si="181"/>
        <v>4.8000000000000001E-2</v>
      </c>
      <c r="BR199" s="24">
        <f t="shared" si="182"/>
        <v>0.1605</v>
      </c>
      <c r="BS199" s="24">
        <f t="shared" si="183"/>
        <v>0</v>
      </c>
      <c r="BT199" s="24">
        <f t="shared" si="184"/>
        <v>0.1633</v>
      </c>
      <c r="BU199" s="24">
        <f t="shared" si="185"/>
        <v>0.4199</v>
      </c>
      <c r="BV199" s="24">
        <f t="shared" si="186"/>
        <v>0</v>
      </c>
      <c r="BW199" s="24">
        <f t="shared" si="187"/>
        <v>0</v>
      </c>
      <c r="BX199" s="24"/>
      <c r="BY199" s="24"/>
      <c r="BZ199" s="24"/>
      <c r="CA199" s="25">
        <f t="shared" si="188"/>
        <v>5.4235999999999995</v>
      </c>
      <c r="CB199" s="25">
        <f t="shared" si="189"/>
        <v>5.4235999999999995</v>
      </c>
      <c r="CC199" s="26">
        <f t="shared" si="190"/>
        <v>5.1669999999999998</v>
      </c>
      <c r="CD199" s="26">
        <f t="shared" si="191"/>
        <v>5.1669999999999998</v>
      </c>
      <c r="CE199" s="26">
        <f t="shared" si="192"/>
        <v>5.14</v>
      </c>
      <c r="CF199" s="26">
        <f t="shared" si="193"/>
        <v>5.14</v>
      </c>
      <c r="CG199" s="26">
        <f t="shared" si="194"/>
        <v>6.944</v>
      </c>
      <c r="CH199" s="13"/>
      <c r="CI199" s="13"/>
    </row>
    <row r="200" spans="2:87" x14ac:dyDescent="0.2">
      <c r="B200" s="11">
        <f t="shared" si="195"/>
        <v>196</v>
      </c>
      <c r="C200" s="3" t="s">
        <v>194</v>
      </c>
      <c r="D200" s="3" t="s">
        <v>195</v>
      </c>
      <c r="E200" s="10">
        <v>1.4893488961150092</v>
      </c>
      <c r="F200" s="10">
        <v>0.53779335957556051</v>
      </c>
      <c r="G200" s="10"/>
      <c r="H200" s="10">
        <v>0</v>
      </c>
      <c r="I200" s="10">
        <v>0</v>
      </c>
      <c r="J200" s="10">
        <v>0</v>
      </c>
      <c r="K200" s="10">
        <v>0.57129883621427346</v>
      </c>
      <c r="L200" s="10">
        <v>5.16E-2</v>
      </c>
      <c r="M200" s="10">
        <v>5.9200000000000003E-2</v>
      </c>
      <c r="N200" s="10">
        <v>0.29580000000000001</v>
      </c>
      <c r="O200" s="10">
        <v>0.24915890809515656</v>
      </c>
      <c r="P200" s="10">
        <v>0.51619999999999999</v>
      </c>
      <c r="Q200" s="10">
        <v>4.2200000000000001E-2</v>
      </c>
      <c r="R200" s="10">
        <v>0.17660000000000001</v>
      </c>
      <c r="S200" s="10">
        <v>0</v>
      </c>
      <c r="T200" s="10">
        <v>7.4499999999999997E-2</v>
      </c>
      <c r="U200" s="10"/>
      <c r="V200" s="10">
        <v>0</v>
      </c>
      <c r="W200" s="10"/>
      <c r="X200" s="10">
        <v>4.063699999999999</v>
      </c>
      <c r="Y200" s="10">
        <v>5.4616127999999993</v>
      </c>
      <c r="Z200" s="10">
        <v>5.46</v>
      </c>
      <c r="AA200" s="10">
        <v>5.46</v>
      </c>
      <c r="AB200" s="10">
        <f t="shared" si="148"/>
        <v>5.4616127999999993</v>
      </c>
      <c r="AC200" s="10"/>
      <c r="AD200" s="10">
        <f t="shared" si="149"/>
        <v>2.0016849163785726</v>
      </c>
      <c r="AE200" s="10">
        <f t="shared" si="150"/>
        <v>0.72279427526955342</v>
      </c>
      <c r="AF200" s="10"/>
      <c r="AG200" s="10">
        <v>0</v>
      </c>
      <c r="AH200" s="10">
        <f t="shared" si="151"/>
        <v>0</v>
      </c>
      <c r="AI200" s="10">
        <f t="shared" si="152"/>
        <v>0</v>
      </c>
      <c r="AJ200" s="10">
        <f t="shared" si="153"/>
        <v>0.7678256358719836</v>
      </c>
      <c r="AK200" s="10">
        <f t="shared" si="154"/>
        <v>6.9350400000000006E-2</v>
      </c>
      <c r="AL200" s="10">
        <f t="shared" si="155"/>
        <v>7.9564800000000019E-2</v>
      </c>
      <c r="AM200" s="10">
        <f t="shared" si="156"/>
        <v>0.425952</v>
      </c>
      <c r="AN200" s="10">
        <f t="shared" si="157"/>
        <v>0.33486957247989041</v>
      </c>
      <c r="AO200" s="10">
        <f t="shared" si="158"/>
        <v>0.69377279999999997</v>
      </c>
      <c r="AP200" s="10">
        <f t="shared" si="159"/>
        <v>5.6716800000000005E-2</v>
      </c>
      <c r="AQ200" s="10">
        <f t="shared" si="160"/>
        <v>0.23735040000000002</v>
      </c>
      <c r="AR200" s="10">
        <v>0</v>
      </c>
      <c r="AS200" s="10">
        <f t="shared" si="161"/>
        <v>0.10012799999999999</v>
      </c>
      <c r="AT200" s="10">
        <f t="shared" si="162"/>
        <v>0.25746913919999997</v>
      </c>
      <c r="AU200" s="10">
        <f t="shared" si="163"/>
        <v>0</v>
      </c>
      <c r="AV200" s="10">
        <f t="shared" si="164"/>
        <v>0</v>
      </c>
      <c r="AW200" s="10">
        <f t="shared" si="165"/>
        <v>5.6473507392000002</v>
      </c>
      <c r="AX200" s="10">
        <f t="shared" si="166"/>
        <v>5.6473507392000002</v>
      </c>
      <c r="AY200" s="10">
        <v>5.4616127999999993</v>
      </c>
      <c r="AZ200" s="10">
        <f t="shared" si="167"/>
        <v>-0.18573793920000092</v>
      </c>
      <c r="BA200" s="10">
        <v>5.46</v>
      </c>
      <c r="BB200" s="10">
        <v>5.46</v>
      </c>
      <c r="BC200" s="10">
        <f t="shared" si="168"/>
        <v>7.3785729024000002</v>
      </c>
      <c r="BD200" s="9"/>
      <c r="BE200" s="24">
        <f t="shared" si="169"/>
        <v>2.0017</v>
      </c>
      <c r="BF200" s="24">
        <f t="shared" si="170"/>
        <v>0.7228</v>
      </c>
      <c r="BG200" s="24">
        <f t="shared" si="171"/>
        <v>0</v>
      </c>
      <c r="BH200" s="24">
        <f t="shared" si="172"/>
        <v>0</v>
      </c>
      <c r="BI200" s="24">
        <f t="shared" si="173"/>
        <v>0</v>
      </c>
      <c r="BJ200" s="24">
        <f t="shared" si="174"/>
        <v>0</v>
      </c>
      <c r="BK200" s="24">
        <f t="shared" si="175"/>
        <v>0.76780000000000004</v>
      </c>
      <c r="BL200" s="24">
        <f t="shared" si="176"/>
        <v>6.9400000000000003E-2</v>
      </c>
      <c r="BM200" s="24">
        <f t="shared" si="177"/>
        <v>7.9600000000000004E-2</v>
      </c>
      <c r="BN200" s="24">
        <f t="shared" si="178"/>
        <v>0.42599999999999999</v>
      </c>
      <c r="BO200" s="24">
        <f t="shared" si="179"/>
        <v>0.33489999999999998</v>
      </c>
      <c r="BP200" s="24">
        <f t="shared" si="180"/>
        <v>0.69379999999999997</v>
      </c>
      <c r="BQ200" s="24">
        <f t="shared" si="181"/>
        <v>5.67E-2</v>
      </c>
      <c r="BR200" s="24">
        <f t="shared" si="182"/>
        <v>0.2374</v>
      </c>
      <c r="BS200" s="24">
        <f t="shared" si="183"/>
        <v>0</v>
      </c>
      <c r="BT200" s="24">
        <f t="shared" si="184"/>
        <v>0.10009999999999999</v>
      </c>
      <c r="BU200" s="24">
        <f t="shared" si="185"/>
        <v>0.25750000000000001</v>
      </c>
      <c r="BV200" s="24">
        <f t="shared" si="186"/>
        <v>0</v>
      </c>
      <c r="BW200" s="24">
        <f t="shared" si="187"/>
        <v>0</v>
      </c>
      <c r="BX200" s="24"/>
      <c r="BY200" s="24"/>
      <c r="BZ200" s="24"/>
      <c r="CA200" s="25">
        <f t="shared" si="188"/>
        <v>5.6476000000000006</v>
      </c>
      <c r="CB200" s="25">
        <f t="shared" si="189"/>
        <v>5.6476000000000006</v>
      </c>
      <c r="CC200" s="26">
        <f t="shared" si="190"/>
        <v>5.4902000000000006</v>
      </c>
      <c r="CD200" s="26">
        <f t="shared" si="191"/>
        <v>5.4902000000000006</v>
      </c>
      <c r="CE200" s="26">
        <f t="shared" si="192"/>
        <v>5.46</v>
      </c>
      <c r="CF200" s="26">
        <f t="shared" si="193"/>
        <v>5.46</v>
      </c>
      <c r="CG200" s="26">
        <f t="shared" si="194"/>
        <v>7.3789999999999996</v>
      </c>
      <c r="CH200" s="13"/>
      <c r="CI200" s="13"/>
    </row>
    <row r="201" spans="2:87" x14ac:dyDescent="0.2">
      <c r="B201" s="11">
        <f t="shared" si="195"/>
        <v>197</v>
      </c>
      <c r="C201" s="3" t="s">
        <v>194</v>
      </c>
      <c r="D201" s="3" t="s">
        <v>156</v>
      </c>
      <c r="E201" s="10">
        <v>0.16361114309756852</v>
      </c>
      <c r="F201" s="10">
        <v>1.5989884405863857</v>
      </c>
      <c r="G201" s="10"/>
      <c r="H201" s="10">
        <v>0</v>
      </c>
      <c r="I201" s="10">
        <v>0.27550000000000002</v>
      </c>
      <c r="J201" s="10">
        <v>0.1212</v>
      </c>
      <c r="K201" s="10">
        <v>0.82750520395057348</v>
      </c>
      <c r="L201" s="10">
        <v>2.4899999999999999E-2</v>
      </c>
      <c r="M201" s="10">
        <v>2.6599999999999999E-2</v>
      </c>
      <c r="N201" s="10">
        <v>0.22059999999999999</v>
      </c>
      <c r="O201" s="10">
        <v>0.45789521236547237</v>
      </c>
      <c r="P201" s="10">
        <v>3.7199999999999997E-2</v>
      </c>
      <c r="Q201" s="10">
        <v>0</v>
      </c>
      <c r="R201" s="10">
        <v>1.7600000000000001E-2</v>
      </c>
      <c r="S201" s="10">
        <v>0</v>
      </c>
      <c r="T201" s="10">
        <v>1.0298</v>
      </c>
      <c r="U201" s="10"/>
      <c r="V201" s="10">
        <v>0.29459999999999997</v>
      </c>
      <c r="W201" s="10"/>
      <c r="X201" s="10">
        <v>5.0960000000000001</v>
      </c>
      <c r="Y201" s="10">
        <v>6.8490240000000009</v>
      </c>
      <c r="Z201" s="10">
        <v>6.85</v>
      </c>
      <c r="AA201" s="10">
        <v>6.08</v>
      </c>
      <c r="AB201" s="10">
        <f t="shared" si="148"/>
        <v>6.0828096</v>
      </c>
      <c r="AC201" s="10"/>
      <c r="AD201" s="10">
        <f t="shared" si="149"/>
        <v>0.21989337632313211</v>
      </c>
      <c r="AE201" s="10">
        <f t="shared" si="150"/>
        <v>2.1490404641481025</v>
      </c>
      <c r="AF201" s="10"/>
      <c r="AG201" s="10">
        <v>0</v>
      </c>
      <c r="AH201" s="10">
        <f t="shared" si="151"/>
        <v>0.37027200000000005</v>
      </c>
      <c r="AI201" s="10">
        <f t="shared" si="152"/>
        <v>0.1628928</v>
      </c>
      <c r="AJ201" s="10">
        <f t="shared" si="153"/>
        <v>1.1121669941095709</v>
      </c>
      <c r="AK201" s="10">
        <f t="shared" si="154"/>
        <v>3.3465599999999998E-2</v>
      </c>
      <c r="AL201" s="10">
        <f t="shared" si="155"/>
        <v>3.5750400000000002E-2</v>
      </c>
      <c r="AM201" s="10">
        <f t="shared" si="156"/>
        <v>0.31766399999999995</v>
      </c>
      <c r="AN201" s="10">
        <f t="shared" si="157"/>
        <v>0.61541116541919494</v>
      </c>
      <c r="AO201" s="10">
        <f t="shared" si="158"/>
        <v>4.9996800000000001E-2</v>
      </c>
      <c r="AP201" s="10">
        <f t="shared" si="159"/>
        <v>0</v>
      </c>
      <c r="AQ201" s="10">
        <f t="shared" si="160"/>
        <v>2.3654400000000003E-2</v>
      </c>
      <c r="AR201" s="10">
        <v>0</v>
      </c>
      <c r="AS201" s="10">
        <f t="shared" si="161"/>
        <v>1.3840512000000003</v>
      </c>
      <c r="AT201" s="10">
        <f t="shared" si="162"/>
        <v>3.5589492556800009</v>
      </c>
      <c r="AU201" s="10">
        <f t="shared" si="163"/>
        <v>0.39594240000000003</v>
      </c>
      <c r="AV201" s="10">
        <f t="shared" si="164"/>
        <v>1.0181262873600001</v>
      </c>
      <c r="AW201" s="10">
        <f t="shared" si="165"/>
        <v>9.6672835430399999</v>
      </c>
      <c r="AX201" s="10">
        <f t="shared" si="166"/>
        <v>9.6672835430400017</v>
      </c>
      <c r="AY201" s="10">
        <v>6.8490240000000009</v>
      </c>
      <c r="AZ201" s="10">
        <f t="shared" si="167"/>
        <v>-2.818259543039999</v>
      </c>
      <c r="BA201" s="10">
        <v>6.85</v>
      </c>
      <c r="BB201" s="10">
        <v>6.08</v>
      </c>
      <c r="BC201" s="10">
        <f t="shared" si="168"/>
        <v>8.2037587968000008</v>
      </c>
      <c r="BD201" s="9"/>
      <c r="BE201" s="24">
        <f t="shared" si="169"/>
        <v>0.21990000000000001</v>
      </c>
      <c r="BF201" s="24">
        <f t="shared" si="170"/>
        <v>2.149</v>
      </c>
      <c r="BG201" s="24">
        <f t="shared" si="171"/>
        <v>0</v>
      </c>
      <c r="BH201" s="24">
        <f t="shared" si="172"/>
        <v>0</v>
      </c>
      <c r="BI201" s="24">
        <f t="shared" si="173"/>
        <v>0.37030000000000002</v>
      </c>
      <c r="BJ201" s="24">
        <f t="shared" si="174"/>
        <v>0.16289999999999999</v>
      </c>
      <c r="BK201" s="24">
        <f t="shared" si="175"/>
        <v>1.1122000000000001</v>
      </c>
      <c r="BL201" s="24">
        <f t="shared" si="176"/>
        <v>3.3500000000000002E-2</v>
      </c>
      <c r="BM201" s="24">
        <f t="shared" si="177"/>
        <v>3.5799999999999998E-2</v>
      </c>
      <c r="BN201" s="24">
        <f t="shared" si="178"/>
        <v>0.31769999999999998</v>
      </c>
      <c r="BO201" s="24">
        <f t="shared" si="179"/>
        <v>0.61539999999999995</v>
      </c>
      <c r="BP201" s="24">
        <f t="shared" si="180"/>
        <v>0.05</v>
      </c>
      <c r="BQ201" s="24">
        <f t="shared" si="181"/>
        <v>0</v>
      </c>
      <c r="BR201" s="24">
        <f t="shared" si="182"/>
        <v>2.3699999999999999E-2</v>
      </c>
      <c r="BS201" s="24">
        <f t="shared" si="183"/>
        <v>0</v>
      </c>
      <c r="BT201" s="24">
        <f t="shared" si="184"/>
        <v>1.3841000000000001</v>
      </c>
      <c r="BU201" s="24">
        <f t="shared" si="185"/>
        <v>3.5589</v>
      </c>
      <c r="BV201" s="24">
        <f t="shared" si="186"/>
        <v>0.39589999999999997</v>
      </c>
      <c r="BW201" s="24">
        <f t="shared" si="187"/>
        <v>1.0181</v>
      </c>
      <c r="BX201" s="24"/>
      <c r="BY201" s="24"/>
      <c r="BZ201" s="24"/>
      <c r="CA201" s="25">
        <f t="shared" si="188"/>
        <v>9.6674000000000007</v>
      </c>
      <c r="CB201" s="25">
        <f t="shared" si="189"/>
        <v>8.2789999999999999</v>
      </c>
      <c r="CC201" s="26">
        <f t="shared" si="190"/>
        <v>6.870400000000001</v>
      </c>
      <c r="CD201" s="26">
        <f t="shared" si="191"/>
        <v>6.1042000000000005</v>
      </c>
      <c r="CE201" s="26">
        <f t="shared" si="192"/>
        <v>6.85</v>
      </c>
      <c r="CF201" s="26">
        <f t="shared" si="193"/>
        <v>6.08</v>
      </c>
      <c r="CG201" s="26">
        <f t="shared" si="194"/>
        <v>8.2040000000000006</v>
      </c>
      <c r="CH201" s="13"/>
      <c r="CI201" s="13"/>
    </row>
    <row r="202" spans="2:87" x14ac:dyDescent="0.2">
      <c r="B202" s="11">
        <f t="shared" si="195"/>
        <v>198</v>
      </c>
      <c r="C202" s="3" t="s">
        <v>194</v>
      </c>
      <c r="D202" s="3" t="s">
        <v>196</v>
      </c>
      <c r="E202" s="10">
        <v>0.79831880422894641</v>
      </c>
      <c r="F202" s="10">
        <v>1.4616573824279986</v>
      </c>
      <c r="G202" s="10"/>
      <c r="H202" s="10">
        <v>0</v>
      </c>
      <c r="I202" s="10">
        <v>0.27039999999999997</v>
      </c>
      <c r="J202" s="10">
        <v>0.11899999999999999</v>
      </c>
      <c r="K202" s="10">
        <v>0.76878402479037555</v>
      </c>
      <c r="L202" s="10">
        <v>2.46E-2</v>
      </c>
      <c r="M202" s="10">
        <v>2.64E-2</v>
      </c>
      <c r="N202" s="10">
        <v>0.21659999999999999</v>
      </c>
      <c r="O202" s="10">
        <v>0.41863978855267953</v>
      </c>
      <c r="P202" s="10">
        <v>0</v>
      </c>
      <c r="Q202" s="10">
        <v>0</v>
      </c>
      <c r="R202" s="10">
        <v>9.1800000000000007E-2</v>
      </c>
      <c r="S202" s="10">
        <v>0</v>
      </c>
      <c r="T202" s="10">
        <v>0.65349999999999997</v>
      </c>
      <c r="U202" s="10"/>
      <c r="V202" s="10">
        <v>0.28899999999999998</v>
      </c>
      <c r="W202" s="10"/>
      <c r="X202" s="10">
        <v>5.1387000000000009</v>
      </c>
      <c r="Y202" s="10">
        <v>6.9064128000000018</v>
      </c>
      <c r="Z202" s="10">
        <v>6.91</v>
      </c>
      <c r="AA202" s="10">
        <v>6.15</v>
      </c>
      <c r="AB202" s="10">
        <f t="shared" si="148"/>
        <v>6.1545792000000006</v>
      </c>
      <c r="AC202" s="10"/>
      <c r="AD202" s="10">
        <f t="shared" si="149"/>
        <v>1.072940472883704</v>
      </c>
      <c r="AE202" s="10">
        <f t="shared" si="150"/>
        <v>1.9644675219832302</v>
      </c>
      <c r="AF202" s="10"/>
      <c r="AG202" s="10">
        <v>0</v>
      </c>
      <c r="AH202" s="10">
        <f t="shared" si="151"/>
        <v>0.36341760000000001</v>
      </c>
      <c r="AI202" s="10">
        <f t="shared" si="152"/>
        <v>0.15993599999999999</v>
      </c>
      <c r="AJ202" s="10">
        <f t="shared" si="153"/>
        <v>1.0332457293182649</v>
      </c>
      <c r="AK202" s="10">
        <f t="shared" si="154"/>
        <v>3.3062400000000006E-2</v>
      </c>
      <c r="AL202" s="10">
        <f t="shared" si="155"/>
        <v>3.5481600000000002E-2</v>
      </c>
      <c r="AM202" s="10">
        <f t="shared" si="156"/>
        <v>0.31190399999999996</v>
      </c>
      <c r="AN202" s="10">
        <f t="shared" si="157"/>
        <v>0.56265187581480136</v>
      </c>
      <c r="AO202" s="10">
        <f t="shared" si="158"/>
        <v>0</v>
      </c>
      <c r="AP202" s="10">
        <f t="shared" si="159"/>
        <v>0</v>
      </c>
      <c r="AQ202" s="10">
        <f t="shared" si="160"/>
        <v>0.12337920000000002</v>
      </c>
      <c r="AR202" s="10">
        <v>0</v>
      </c>
      <c r="AS202" s="10">
        <f t="shared" si="161"/>
        <v>0.87830399999999997</v>
      </c>
      <c r="AT202" s="10">
        <f t="shared" si="162"/>
        <v>2.2584709055999999</v>
      </c>
      <c r="AU202" s="10">
        <f t="shared" si="163"/>
        <v>0.38841600000000004</v>
      </c>
      <c r="AV202" s="10">
        <f t="shared" si="164"/>
        <v>0.99877290240000016</v>
      </c>
      <c r="AW202" s="10">
        <f t="shared" si="165"/>
        <v>8.9177302080000018</v>
      </c>
      <c r="AX202" s="10">
        <f t="shared" si="166"/>
        <v>8.9177302080000018</v>
      </c>
      <c r="AY202" s="10">
        <v>6.9064128000000018</v>
      </c>
      <c r="AZ202" s="10">
        <f t="shared" si="167"/>
        <v>-2.011317408</v>
      </c>
      <c r="BA202" s="10">
        <v>6.91</v>
      </c>
      <c r="BB202" s="10">
        <v>6.15</v>
      </c>
      <c r="BC202" s="10">
        <f t="shared" si="168"/>
        <v>8.2997010432000025</v>
      </c>
      <c r="BD202" s="9"/>
      <c r="BE202" s="24">
        <f t="shared" si="169"/>
        <v>1.0729</v>
      </c>
      <c r="BF202" s="24">
        <f t="shared" si="170"/>
        <v>1.9644999999999999</v>
      </c>
      <c r="BG202" s="24">
        <f t="shared" si="171"/>
        <v>0</v>
      </c>
      <c r="BH202" s="24">
        <f t="shared" si="172"/>
        <v>0</v>
      </c>
      <c r="BI202" s="24">
        <f t="shared" si="173"/>
        <v>0.3634</v>
      </c>
      <c r="BJ202" s="24">
        <f t="shared" si="174"/>
        <v>0.15989999999999999</v>
      </c>
      <c r="BK202" s="24">
        <f t="shared" si="175"/>
        <v>1.0331999999999999</v>
      </c>
      <c r="BL202" s="24">
        <f t="shared" si="176"/>
        <v>3.3099999999999997E-2</v>
      </c>
      <c r="BM202" s="24">
        <f t="shared" si="177"/>
        <v>3.5499999999999997E-2</v>
      </c>
      <c r="BN202" s="24">
        <f t="shared" si="178"/>
        <v>0.31190000000000001</v>
      </c>
      <c r="BO202" s="24">
        <f t="shared" si="179"/>
        <v>0.56269999999999998</v>
      </c>
      <c r="BP202" s="24">
        <f t="shared" si="180"/>
        <v>0</v>
      </c>
      <c r="BQ202" s="24">
        <f t="shared" si="181"/>
        <v>0</v>
      </c>
      <c r="BR202" s="24">
        <f t="shared" si="182"/>
        <v>0.1234</v>
      </c>
      <c r="BS202" s="24">
        <f t="shared" si="183"/>
        <v>0</v>
      </c>
      <c r="BT202" s="24">
        <f t="shared" si="184"/>
        <v>0.87829999999999997</v>
      </c>
      <c r="BU202" s="24">
        <f t="shared" si="185"/>
        <v>2.2585000000000002</v>
      </c>
      <c r="BV202" s="24">
        <f t="shared" si="186"/>
        <v>0.38840000000000002</v>
      </c>
      <c r="BW202" s="24">
        <f t="shared" si="187"/>
        <v>0.99880000000000002</v>
      </c>
      <c r="BX202" s="24"/>
      <c r="BY202" s="24"/>
      <c r="BZ202" s="24"/>
      <c r="CA202" s="25">
        <f t="shared" si="188"/>
        <v>8.917799999999998</v>
      </c>
      <c r="CB202" s="25">
        <f t="shared" si="189"/>
        <v>7.5555999999999983</v>
      </c>
      <c r="CC202" s="26">
        <f t="shared" si="190"/>
        <v>6.9271999999999982</v>
      </c>
      <c r="CD202" s="26">
        <f t="shared" si="191"/>
        <v>6.1753999999999989</v>
      </c>
      <c r="CE202" s="26">
        <f t="shared" si="192"/>
        <v>6.91</v>
      </c>
      <c r="CF202" s="26">
        <f t="shared" si="193"/>
        <v>6.15</v>
      </c>
      <c r="CG202" s="26">
        <f t="shared" si="194"/>
        <v>8.3000000000000007</v>
      </c>
      <c r="CH202" s="13"/>
      <c r="CI202" s="13"/>
    </row>
    <row r="203" spans="2:87" x14ac:dyDescent="0.2">
      <c r="B203" s="11">
        <f t="shared" si="195"/>
        <v>199</v>
      </c>
      <c r="C203" s="3" t="s">
        <v>194</v>
      </c>
      <c r="D203" s="3" t="s">
        <v>153</v>
      </c>
      <c r="E203" s="10">
        <v>0.89424621256391534</v>
      </c>
      <c r="F203" s="10">
        <v>1.4008704455807157</v>
      </c>
      <c r="G203" s="10"/>
      <c r="H203" s="10">
        <v>0</v>
      </c>
      <c r="I203" s="10">
        <v>0.2707</v>
      </c>
      <c r="J203" s="10">
        <v>0.11849999999999999</v>
      </c>
      <c r="K203" s="10">
        <v>0.78421075967859744</v>
      </c>
      <c r="L203" s="10">
        <v>5.0999999999999997E-2</v>
      </c>
      <c r="M203" s="10">
        <v>5.6599999999999998E-2</v>
      </c>
      <c r="N203" s="10">
        <v>0.21729999999999999</v>
      </c>
      <c r="O203" s="10">
        <v>0.42797258217677137</v>
      </c>
      <c r="P203" s="10">
        <v>0</v>
      </c>
      <c r="Q203" s="10">
        <v>0</v>
      </c>
      <c r="R203" s="10">
        <v>0.10059999999999999</v>
      </c>
      <c r="S203" s="10">
        <v>0</v>
      </c>
      <c r="T203" s="10">
        <v>0.38019999999999998</v>
      </c>
      <c r="U203" s="10"/>
      <c r="V203" s="10">
        <v>0.28939999999999999</v>
      </c>
      <c r="W203" s="10"/>
      <c r="X203" s="10">
        <v>4.9916</v>
      </c>
      <c r="Y203" s="10">
        <v>6.7087104000000011</v>
      </c>
      <c r="Z203" s="10">
        <v>6.71</v>
      </c>
      <c r="AA203" s="10">
        <v>5.96</v>
      </c>
      <c r="AB203" s="10">
        <f t="shared" si="148"/>
        <v>5.9559360000000003</v>
      </c>
      <c r="AC203" s="10"/>
      <c r="AD203" s="10">
        <f t="shared" si="149"/>
        <v>1.2018669096859023</v>
      </c>
      <c r="AE203" s="10">
        <f t="shared" si="150"/>
        <v>1.8827698788604821</v>
      </c>
      <c r="AF203" s="10"/>
      <c r="AG203" s="10">
        <v>0</v>
      </c>
      <c r="AH203" s="10">
        <f t="shared" si="151"/>
        <v>0.3638208</v>
      </c>
      <c r="AI203" s="10">
        <f t="shared" si="152"/>
        <v>0.15926399999999999</v>
      </c>
      <c r="AJ203" s="10">
        <f t="shared" si="153"/>
        <v>1.053979261008035</v>
      </c>
      <c r="AK203" s="10">
        <f t="shared" si="154"/>
        <v>6.8544000000000008E-2</v>
      </c>
      <c r="AL203" s="10">
        <f t="shared" si="155"/>
        <v>7.6070399999999996E-2</v>
      </c>
      <c r="AM203" s="10">
        <f t="shared" si="156"/>
        <v>0.31291199999999997</v>
      </c>
      <c r="AN203" s="10">
        <f t="shared" si="157"/>
        <v>0.57519515044558078</v>
      </c>
      <c r="AO203" s="10">
        <f t="shared" si="158"/>
        <v>0</v>
      </c>
      <c r="AP203" s="10">
        <f t="shared" si="159"/>
        <v>0</v>
      </c>
      <c r="AQ203" s="10">
        <f t="shared" si="160"/>
        <v>0.1352064</v>
      </c>
      <c r="AR203" s="10">
        <v>0</v>
      </c>
      <c r="AS203" s="10">
        <f t="shared" si="161"/>
        <v>0.51098880000000002</v>
      </c>
      <c r="AT203" s="10">
        <f t="shared" si="162"/>
        <v>1.3139566003200001</v>
      </c>
      <c r="AU203" s="10">
        <f t="shared" si="163"/>
        <v>0.38895360000000001</v>
      </c>
      <c r="AV203" s="10">
        <f t="shared" si="164"/>
        <v>1.0001552870400001</v>
      </c>
      <c r="AW203" s="10">
        <f t="shared" si="165"/>
        <v>8.1437406873600011</v>
      </c>
      <c r="AX203" s="10">
        <f t="shared" si="166"/>
        <v>8.1437406873600011</v>
      </c>
      <c r="AY203" s="10">
        <v>6.7087104000000011</v>
      </c>
      <c r="AZ203" s="10">
        <f t="shared" si="167"/>
        <v>-1.43503028736</v>
      </c>
      <c r="BA203" s="10">
        <v>6.71</v>
      </c>
      <c r="BB203" s="10">
        <v>5.96</v>
      </c>
      <c r="BC203" s="10">
        <f t="shared" si="168"/>
        <v>8.0328148991999999</v>
      </c>
      <c r="BD203" s="9"/>
      <c r="BE203" s="24">
        <f t="shared" si="169"/>
        <v>1.2019</v>
      </c>
      <c r="BF203" s="24">
        <f t="shared" si="170"/>
        <v>1.8828</v>
      </c>
      <c r="BG203" s="24">
        <f t="shared" si="171"/>
        <v>0</v>
      </c>
      <c r="BH203" s="24">
        <f t="shared" si="172"/>
        <v>0</v>
      </c>
      <c r="BI203" s="24">
        <f t="shared" si="173"/>
        <v>0.36380000000000001</v>
      </c>
      <c r="BJ203" s="24">
        <f t="shared" si="174"/>
        <v>0.1593</v>
      </c>
      <c r="BK203" s="24">
        <f t="shared" si="175"/>
        <v>1.054</v>
      </c>
      <c r="BL203" s="24">
        <f t="shared" si="176"/>
        <v>6.8500000000000005E-2</v>
      </c>
      <c r="BM203" s="24">
        <f t="shared" si="177"/>
        <v>7.6100000000000001E-2</v>
      </c>
      <c r="BN203" s="24">
        <f t="shared" si="178"/>
        <v>0.31290000000000001</v>
      </c>
      <c r="BO203" s="24">
        <f t="shared" si="179"/>
        <v>0.57520000000000004</v>
      </c>
      <c r="BP203" s="24">
        <f t="shared" si="180"/>
        <v>0</v>
      </c>
      <c r="BQ203" s="24">
        <f t="shared" si="181"/>
        <v>0</v>
      </c>
      <c r="BR203" s="24">
        <f t="shared" si="182"/>
        <v>0.13519999999999999</v>
      </c>
      <c r="BS203" s="24">
        <f t="shared" si="183"/>
        <v>0</v>
      </c>
      <c r="BT203" s="24">
        <f t="shared" si="184"/>
        <v>0.51100000000000001</v>
      </c>
      <c r="BU203" s="24">
        <f t="shared" si="185"/>
        <v>1.3140000000000001</v>
      </c>
      <c r="BV203" s="24">
        <f t="shared" si="186"/>
        <v>0.38900000000000001</v>
      </c>
      <c r="BW203" s="24">
        <f t="shared" si="187"/>
        <v>1.0002</v>
      </c>
      <c r="BX203" s="24"/>
      <c r="BY203" s="24"/>
      <c r="BZ203" s="24"/>
      <c r="CA203" s="25">
        <f t="shared" si="188"/>
        <v>8.1439000000000004</v>
      </c>
      <c r="CB203" s="25">
        <f t="shared" si="189"/>
        <v>6.7799000000000005</v>
      </c>
      <c r="CC203" s="26">
        <f t="shared" si="190"/>
        <v>6.7297000000000011</v>
      </c>
      <c r="CD203" s="26">
        <f t="shared" si="191"/>
        <v>5.9769000000000005</v>
      </c>
      <c r="CE203" s="26">
        <f t="shared" si="192"/>
        <v>6.71</v>
      </c>
      <c r="CF203" s="26">
        <f t="shared" si="193"/>
        <v>5.96</v>
      </c>
      <c r="CG203" s="26">
        <f t="shared" si="194"/>
        <v>8.0329999999999995</v>
      </c>
      <c r="CH203" s="13"/>
      <c r="CI203" s="13"/>
    </row>
    <row r="204" spans="2:87" x14ac:dyDescent="0.2">
      <c r="B204" s="11">
        <f t="shared" si="195"/>
        <v>200</v>
      </c>
      <c r="C204" s="3" t="s">
        <v>194</v>
      </c>
      <c r="D204" s="3" t="s">
        <v>197</v>
      </c>
      <c r="E204" s="10">
        <v>0.78131685393258432</v>
      </c>
      <c r="F204" s="10">
        <v>1.5373820224719101</v>
      </c>
      <c r="G204" s="10"/>
      <c r="H204" s="10">
        <v>0</v>
      </c>
      <c r="I204" s="10">
        <v>0.31280000000000002</v>
      </c>
      <c r="J204" s="10">
        <v>0.11459999999999999</v>
      </c>
      <c r="K204" s="10">
        <v>0.75730299625468167</v>
      </c>
      <c r="L204" s="10">
        <v>5.16E-2</v>
      </c>
      <c r="M204" s="10">
        <v>5.7299999999999997E-2</v>
      </c>
      <c r="N204" s="10">
        <v>0.1867</v>
      </c>
      <c r="O204" s="10">
        <v>0.36119812734082396</v>
      </c>
      <c r="P204" s="10">
        <v>6.5699999999999995E-2</v>
      </c>
      <c r="Q204" s="10">
        <v>0</v>
      </c>
      <c r="R204" s="10">
        <v>9.11E-2</v>
      </c>
      <c r="S204" s="10">
        <v>0</v>
      </c>
      <c r="T204" s="10">
        <v>0.4123</v>
      </c>
      <c r="U204" s="10"/>
      <c r="V204" s="10">
        <v>0.33439999999999998</v>
      </c>
      <c r="W204" s="10"/>
      <c r="X204" s="10">
        <v>5.063699999999999</v>
      </c>
      <c r="Y204" s="10">
        <v>6.8056127999999996</v>
      </c>
      <c r="Z204" s="10">
        <v>6.81</v>
      </c>
      <c r="AA204" s="10">
        <v>5.94</v>
      </c>
      <c r="AB204" s="10">
        <f t="shared" si="148"/>
        <v>5.9357759999999997</v>
      </c>
      <c r="AC204" s="10"/>
      <c r="AD204" s="10">
        <f t="shared" si="149"/>
        <v>1.0500898516853934</v>
      </c>
      <c r="AE204" s="10">
        <f t="shared" si="150"/>
        <v>2.0662414382022471</v>
      </c>
      <c r="AF204" s="10"/>
      <c r="AG204" s="10">
        <v>0</v>
      </c>
      <c r="AH204" s="10">
        <f t="shared" si="151"/>
        <v>0.42040320000000003</v>
      </c>
      <c r="AI204" s="10">
        <f t="shared" si="152"/>
        <v>0.15402239999999998</v>
      </c>
      <c r="AJ204" s="10">
        <f t="shared" si="153"/>
        <v>1.0178152269662921</v>
      </c>
      <c r="AK204" s="10">
        <f t="shared" si="154"/>
        <v>6.9350400000000006E-2</v>
      </c>
      <c r="AL204" s="10">
        <f t="shared" si="155"/>
        <v>7.7011199999999988E-2</v>
      </c>
      <c r="AM204" s="10">
        <f t="shared" si="156"/>
        <v>0.26884799999999998</v>
      </c>
      <c r="AN204" s="10">
        <f t="shared" si="157"/>
        <v>0.48545028314606742</v>
      </c>
      <c r="AO204" s="10">
        <f t="shared" si="158"/>
        <v>8.8300799999999999E-2</v>
      </c>
      <c r="AP204" s="10">
        <f t="shared" si="159"/>
        <v>0</v>
      </c>
      <c r="AQ204" s="10">
        <f t="shared" si="160"/>
        <v>0.1224384</v>
      </c>
      <c r="AR204" s="10">
        <v>0</v>
      </c>
      <c r="AS204" s="10">
        <f t="shared" si="161"/>
        <v>0.55413120000000005</v>
      </c>
      <c r="AT204" s="10">
        <f t="shared" si="162"/>
        <v>1.4248929676800002</v>
      </c>
      <c r="AU204" s="10">
        <f t="shared" si="163"/>
        <v>0.44943360000000004</v>
      </c>
      <c r="AV204" s="10">
        <f t="shared" si="164"/>
        <v>1.1556735590400002</v>
      </c>
      <c r="AW204" s="10">
        <f t="shared" si="165"/>
        <v>8.4005377267200014</v>
      </c>
      <c r="AX204" s="10">
        <f t="shared" si="166"/>
        <v>8.4005377267200014</v>
      </c>
      <c r="AY204" s="10">
        <v>6.8056127999999996</v>
      </c>
      <c r="AZ204" s="10">
        <f t="shared" si="167"/>
        <v>-1.5949249267200019</v>
      </c>
      <c r="BA204" s="10">
        <v>6.81</v>
      </c>
      <c r="BB204" s="10">
        <v>5.94</v>
      </c>
      <c r="BC204" s="10">
        <f t="shared" si="168"/>
        <v>8.0017717248000011</v>
      </c>
      <c r="BD204" s="9"/>
      <c r="BE204" s="24">
        <f t="shared" si="169"/>
        <v>1.0501</v>
      </c>
      <c r="BF204" s="24">
        <f t="shared" si="170"/>
        <v>2.0661999999999998</v>
      </c>
      <c r="BG204" s="24">
        <f t="shared" si="171"/>
        <v>0</v>
      </c>
      <c r="BH204" s="24">
        <f t="shared" si="172"/>
        <v>0</v>
      </c>
      <c r="BI204" s="24">
        <f t="shared" si="173"/>
        <v>0.4204</v>
      </c>
      <c r="BJ204" s="24">
        <f t="shared" si="174"/>
        <v>0.154</v>
      </c>
      <c r="BK204" s="24">
        <f t="shared" si="175"/>
        <v>1.0178</v>
      </c>
      <c r="BL204" s="24">
        <f t="shared" si="176"/>
        <v>6.9400000000000003E-2</v>
      </c>
      <c r="BM204" s="24">
        <f t="shared" si="177"/>
        <v>7.6999999999999999E-2</v>
      </c>
      <c r="BN204" s="24">
        <f t="shared" si="178"/>
        <v>0.26879999999999998</v>
      </c>
      <c r="BO204" s="24">
        <f t="shared" si="179"/>
        <v>0.48549999999999999</v>
      </c>
      <c r="BP204" s="24">
        <f t="shared" si="180"/>
        <v>8.8300000000000003E-2</v>
      </c>
      <c r="BQ204" s="24">
        <f t="shared" si="181"/>
        <v>0</v>
      </c>
      <c r="BR204" s="24">
        <f t="shared" si="182"/>
        <v>0.12239999999999999</v>
      </c>
      <c r="BS204" s="24">
        <f t="shared" si="183"/>
        <v>0</v>
      </c>
      <c r="BT204" s="24">
        <f t="shared" si="184"/>
        <v>0.55410000000000004</v>
      </c>
      <c r="BU204" s="24">
        <f t="shared" si="185"/>
        <v>1.4249000000000001</v>
      </c>
      <c r="BV204" s="24">
        <f t="shared" si="186"/>
        <v>0.44940000000000002</v>
      </c>
      <c r="BW204" s="24">
        <f t="shared" si="187"/>
        <v>1.1556999999999999</v>
      </c>
      <c r="BX204" s="24"/>
      <c r="BY204" s="24"/>
      <c r="BZ204" s="24"/>
      <c r="CA204" s="25">
        <f t="shared" si="188"/>
        <v>8.4004999999999992</v>
      </c>
      <c r="CB204" s="25">
        <f t="shared" si="189"/>
        <v>6.8243999999999998</v>
      </c>
      <c r="CC204" s="26">
        <f t="shared" si="190"/>
        <v>6.8233999999999986</v>
      </c>
      <c r="CD204" s="26">
        <f t="shared" si="191"/>
        <v>5.9535999999999998</v>
      </c>
      <c r="CE204" s="26">
        <f t="shared" si="192"/>
        <v>6.81</v>
      </c>
      <c r="CF204" s="26">
        <f t="shared" si="193"/>
        <v>5.94</v>
      </c>
      <c r="CG204" s="26">
        <f t="shared" si="194"/>
        <v>8.0020000000000007</v>
      </c>
      <c r="CH204" s="13"/>
      <c r="CI204" s="13"/>
    </row>
    <row r="205" spans="2:87" x14ac:dyDescent="0.2">
      <c r="B205" s="11">
        <f t="shared" si="195"/>
        <v>201</v>
      </c>
      <c r="C205" s="3" t="s">
        <v>194</v>
      </c>
      <c r="D205" s="3" t="s">
        <v>198</v>
      </c>
      <c r="E205" s="10">
        <v>1.2337900711159739</v>
      </c>
      <c r="F205" s="10">
        <v>0.68127956783369803</v>
      </c>
      <c r="G205" s="10"/>
      <c r="H205" s="10">
        <v>0</v>
      </c>
      <c r="I205" s="10">
        <v>0</v>
      </c>
      <c r="J205" s="10">
        <v>0</v>
      </c>
      <c r="K205" s="10">
        <v>0.51649781181619259</v>
      </c>
      <c r="L205" s="10">
        <v>3.1E-2</v>
      </c>
      <c r="M205" s="10">
        <v>3.56E-2</v>
      </c>
      <c r="N205" s="10">
        <v>0.33460000000000001</v>
      </c>
      <c r="O205" s="10">
        <v>0.16703254923413566</v>
      </c>
      <c r="P205" s="10">
        <v>0.84930000000000005</v>
      </c>
      <c r="Q205" s="10">
        <v>1.9199999999999998E-2</v>
      </c>
      <c r="R205" s="10">
        <v>0.15029999999999999</v>
      </c>
      <c r="S205" s="10">
        <v>0</v>
      </c>
      <c r="T205" s="10">
        <v>0.12239999999999999</v>
      </c>
      <c r="U205" s="10"/>
      <c r="V205" s="10">
        <v>0</v>
      </c>
      <c r="W205" s="10"/>
      <c r="X205" s="10">
        <v>4.141</v>
      </c>
      <c r="Y205" s="10">
        <v>5.5655039999999998</v>
      </c>
      <c r="Z205" s="10">
        <v>5.57</v>
      </c>
      <c r="AA205" s="10">
        <v>5.57</v>
      </c>
      <c r="AB205" s="10">
        <f t="shared" si="148"/>
        <v>5.5655039999999998</v>
      </c>
      <c r="AC205" s="10"/>
      <c r="AD205" s="10">
        <f t="shared" si="149"/>
        <v>1.6582138555798691</v>
      </c>
      <c r="AE205" s="10">
        <f t="shared" si="150"/>
        <v>0.91563973916849029</v>
      </c>
      <c r="AF205" s="10"/>
      <c r="AG205" s="10">
        <v>0</v>
      </c>
      <c r="AH205" s="10">
        <f t="shared" si="151"/>
        <v>0</v>
      </c>
      <c r="AI205" s="10">
        <f t="shared" si="152"/>
        <v>0</v>
      </c>
      <c r="AJ205" s="10">
        <f t="shared" si="153"/>
        <v>0.69417305908096283</v>
      </c>
      <c r="AK205" s="10">
        <f t="shared" si="154"/>
        <v>4.1664E-2</v>
      </c>
      <c r="AL205" s="10">
        <f t="shared" si="155"/>
        <v>4.7846400000000004E-2</v>
      </c>
      <c r="AM205" s="10">
        <f t="shared" si="156"/>
        <v>0.48182399999999997</v>
      </c>
      <c r="AN205" s="10">
        <f t="shared" si="157"/>
        <v>0.22449174617067832</v>
      </c>
      <c r="AO205" s="10">
        <f t="shared" si="158"/>
        <v>1.1414592000000001</v>
      </c>
      <c r="AP205" s="10">
        <f t="shared" si="159"/>
        <v>2.5804799999999999E-2</v>
      </c>
      <c r="AQ205" s="10">
        <f t="shared" si="160"/>
        <v>0.20200320000000002</v>
      </c>
      <c r="AR205" s="10">
        <v>0</v>
      </c>
      <c r="AS205" s="10">
        <f t="shared" si="161"/>
        <v>0.1645056</v>
      </c>
      <c r="AT205" s="10">
        <f t="shared" si="162"/>
        <v>0.42300969984000003</v>
      </c>
      <c r="AU205" s="10">
        <f t="shared" si="163"/>
        <v>0</v>
      </c>
      <c r="AV205" s="10">
        <f t="shared" si="164"/>
        <v>0</v>
      </c>
      <c r="AW205" s="10">
        <f t="shared" si="165"/>
        <v>5.8561296998400012</v>
      </c>
      <c r="AX205" s="10">
        <f t="shared" si="166"/>
        <v>5.8561296998400012</v>
      </c>
      <c r="AY205" s="10">
        <v>5.5655039999999998</v>
      </c>
      <c r="AZ205" s="10">
        <f t="shared" si="167"/>
        <v>-0.29062569984000142</v>
      </c>
      <c r="BA205" s="10">
        <v>5.57</v>
      </c>
      <c r="BB205" s="10">
        <v>5.57</v>
      </c>
      <c r="BC205" s="10">
        <f t="shared" si="168"/>
        <v>7.5232088064000022</v>
      </c>
      <c r="BD205" s="9"/>
      <c r="BE205" s="24">
        <f t="shared" si="169"/>
        <v>1.6581999999999999</v>
      </c>
      <c r="BF205" s="24">
        <f t="shared" si="170"/>
        <v>0.91559999999999997</v>
      </c>
      <c r="BG205" s="24">
        <f t="shared" si="171"/>
        <v>0</v>
      </c>
      <c r="BH205" s="24">
        <f t="shared" si="172"/>
        <v>0</v>
      </c>
      <c r="BI205" s="24">
        <f t="shared" si="173"/>
        <v>0</v>
      </c>
      <c r="BJ205" s="24">
        <f t="shared" si="174"/>
        <v>0</v>
      </c>
      <c r="BK205" s="24">
        <f t="shared" si="175"/>
        <v>0.69420000000000004</v>
      </c>
      <c r="BL205" s="24">
        <f t="shared" si="176"/>
        <v>4.1700000000000001E-2</v>
      </c>
      <c r="BM205" s="24">
        <f t="shared" si="177"/>
        <v>4.7800000000000002E-2</v>
      </c>
      <c r="BN205" s="24">
        <f t="shared" si="178"/>
        <v>0.48180000000000001</v>
      </c>
      <c r="BO205" s="24">
        <f t="shared" si="179"/>
        <v>0.22450000000000001</v>
      </c>
      <c r="BP205" s="24">
        <f t="shared" si="180"/>
        <v>1.1415</v>
      </c>
      <c r="BQ205" s="24">
        <f t="shared" si="181"/>
        <v>2.58E-2</v>
      </c>
      <c r="BR205" s="24">
        <f t="shared" si="182"/>
        <v>0.20200000000000001</v>
      </c>
      <c r="BS205" s="24">
        <f t="shared" si="183"/>
        <v>0</v>
      </c>
      <c r="BT205" s="24">
        <f t="shared" si="184"/>
        <v>0.16450000000000001</v>
      </c>
      <c r="BU205" s="24">
        <f t="shared" si="185"/>
        <v>0.42299999999999999</v>
      </c>
      <c r="BV205" s="24">
        <f t="shared" si="186"/>
        <v>0</v>
      </c>
      <c r="BW205" s="24">
        <f t="shared" si="187"/>
        <v>0</v>
      </c>
      <c r="BX205" s="24"/>
      <c r="BY205" s="24"/>
      <c r="BZ205" s="24"/>
      <c r="CA205" s="25">
        <f t="shared" si="188"/>
        <v>5.8560999999999996</v>
      </c>
      <c r="CB205" s="25">
        <f t="shared" si="189"/>
        <v>5.8560999999999996</v>
      </c>
      <c r="CC205" s="26">
        <f t="shared" si="190"/>
        <v>5.5975999999999999</v>
      </c>
      <c r="CD205" s="26">
        <f t="shared" si="191"/>
        <v>5.5975999999999999</v>
      </c>
      <c r="CE205" s="26">
        <f t="shared" si="192"/>
        <v>5.57</v>
      </c>
      <c r="CF205" s="26">
        <f t="shared" si="193"/>
        <v>5.57</v>
      </c>
      <c r="CG205" s="26">
        <f t="shared" si="194"/>
        <v>7.5229999999999997</v>
      </c>
      <c r="CH205" s="13"/>
      <c r="CI205" s="13"/>
    </row>
    <row r="206" spans="2:87" x14ac:dyDescent="0.2">
      <c r="B206" s="11">
        <f t="shared" si="195"/>
        <v>202</v>
      </c>
      <c r="C206" s="3" t="s">
        <v>194</v>
      </c>
      <c r="D206" s="2" t="s">
        <v>88</v>
      </c>
      <c r="E206" s="10">
        <v>1.0756616537445316</v>
      </c>
      <c r="F206" s="10">
        <v>0.86140881015289994</v>
      </c>
      <c r="G206" s="10"/>
      <c r="H206" s="10">
        <v>0</v>
      </c>
      <c r="I206" s="10">
        <v>0.30309999999999998</v>
      </c>
      <c r="J206" s="10">
        <v>0.125</v>
      </c>
      <c r="K206" s="10">
        <v>0.67085325941005758</v>
      </c>
      <c r="L206" s="10">
        <v>3.1E-2</v>
      </c>
      <c r="M206" s="10">
        <v>3.5299999999999998E-2</v>
      </c>
      <c r="N206" s="10">
        <v>0.1132</v>
      </c>
      <c r="O206" s="10">
        <v>0.21217627669251093</v>
      </c>
      <c r="P206" s="10">
        <v>0.94340000000000002</v>
      </c>
      <c r="Q206" s="10">
        <v>1.78E-2</v>
      </c>
      <c r="R206" s="10">
        <v>0.12720000000000001</v>
      </c>
      <c r="S206" s="10">
        <v>0</v>
      </c>
      <c r="T206" s="10">
        <v>0.10680000000000001</v>
      </c>
      <c r="U206" s="10"/>
      <c r="V206" s="10">
        <v>0.14280000000000001</v>
      </c>
      <c r="W206" s="10"/>
      <c r="X206" s="10">
        <v>4.7657000000000007</v>
      </c>
      <c r="Y206" s="10">
        <v>6.4051008000000014</v>
      </c>
      <c r="Z206" s="10">
        <v>6.41</v>
      </c>
      <c r="AA206" s="10">
        <v>5.81</v>
      </c>
      <c r="AB206" s="10">
        <f t="shared" si="148"/>
        <v>5.8058112000000008</v>
      </c>
      <c r="AC206" s="10"/>
      <c r="AD206" s="10">
        <f t="shared" si="149"/>
        <v>1.4456892626326505</v>
      </c>
      <c r="AE206" s="10">
        <f t="shared" si="150"/>
        <v>1.1577334408454976</v>
      </c>
      <c r="AF206" s="10"/>
      <c r="AG206" s="10">
        <v>0</v>
      </c>
      <c r="AH206" s="10">
        <f t="shared" si="151"/>
        <v>0.40736639999999996</v>
      </c>
      <c r="AI206" s="10">
        <f t="shared" si="152"/>
        <v>0.16800000000000001</v>
      </c>
      <c r="AJ206" s="10">
        <f t="shared" si="153"/>
        <v>0.90162678064711743</v>
      </c>
      <c r="AK206" s="10">
        <f t="shared" si="154"/>
        <v>4.1664E-2</v>
      </c>
      <c r="AL206" s="10">
        <f t="shared" si="155"/>
        <v>4.7443199999999998E-2</v>
      </c>
      <c r="AM206" s="10">
        <f t="shared" si="156"/>
        <v>0.16300799999999999</v>
      </c>
      <c r="AN206" s="10">
        <f t="shared" si="157"/>
        <v>0.28516491587473469</v>
      </c>
      <c r="AO206" s="10">
        <f t="shared" si="158"/>
        <v>1.2679296000000002</v>
      </c>
      <c r="AP206" s="10">
        <f t="shared" si="159"/>
        <v>2.3923200000000002E-2</v>
      </c>
      <c r="AQ206" s="10">
        <f t="shared" si="160"/>
        <v>0.17095680000000005</v>
      </c>
      <c r="AR206" s="10">
        <v>0</v>
      </c>
      <c r="AS206" s="10">
        <f t="shared" si="161"/>
        <v>0.14353920000000001</v>
      </c>
      <c r="AT206" s="10">
        <f t="shared" si="162"/>
        <v>0.36909669888000002</v>
      </c>
      <c r="AU206" s="10">
        <f t="shared" si="163"/>
        <v>0.19192320000000002</v>
      </c>
      <c r="AV206" s="10">
        <f t="shared" si="164"/>
        <v>0.49351131648000007</v>
      </c>
      <c r="AW206" s="10">
        <f t="shared" si="165"/>
        <v>6.9431136153600006</v>
      </c>
      <c r="AX206" s="10">
        <f t="shared" si="166"/>
        <v>6.9431136153600006</v>
      </c>
      <c r="AY206" s="10">
        <v>6.4051008000000014</v>
      </c>
      <c r="AZ206" s="10">
        <f t="shared" si="167"/>
        <v>-0.53801281535999923</v>
      </c>
      <c r="BA206" s="10">
        <v>6.41</v>
      </c>
      <c r="BB206" s="10">
        <v>5.81</v>
      </c>
      <c r="BC206" s="10">
        <f t="shared" si="168"/>
        <v>7.8176157695999997</v>
      </c>
      <c r="BD206" s="9"/>
      <c r="BE206" s="24">
        <f t="shared" si="169"/>
        <v>1.4457</v>
      </c>
      <c r="BF206" s="24">
        <f t="shared" si="170"/>
        <v>1.1577</v>
      </c>
      <c r="BG206" s="24">
        <f t="shared" si="171"/>
        <v>0</v>
      </c>
      <c r="BH206" s="24">
        <f t="shared" si="172"/>
        <v>0</v>
      </c>
      <c r="BI206" s="24">
        <f t="shared" si="173"/>
        <v>0.40739999999999998</v>
      </c>
      <c r="BJ206" s="24">
        <f t="shared" si="174"/>
        <v>0.16800000000000001</v>
      </c>
      <c r="BK206" s="24">
        <f t="shared" si="175"/>
        <v>0.90159999999999996</v>
      </c>
      <c r="BL206" s="24">
        <f t="shared" si="176"/>
        <v>4.1700000000000001E-2</v>
      </c>
      <c r="BM206" s="24">
        <f t="shared" si="177"/>
        <v>4.7399999999999998E-2</v>
      </c>
      <c r="BN206" s="24">
        <f t="shared" si="178"/>
        <v>0.16300000000000001</v>
      </c>
      <c r="BO206" s="24">
        <f t="shared" si="179"/>
        <v>0.28520000000000001</v>
      </c>
      <c r="BP206" s="24">
        <f t="shared" si="180"/>
        <v>1.2679</v>
      </c>
      <c r="BQ206" s="24">
        <f t="shared" si="181"/>
        <v>2.3900000000000001E-2</v>
      </c>
      <c r="BR206" s="24">
        <f t="shared" si="182"/>
        <v>0.17100000000000001</v>
      </c>
      <c r="BS206" s="24">
        <f t="shared" si="183"/>
        <v>0</v>
      </c>
      <c r="BT206" s="24">
        <f t="shared" si="184"/>
        <v>0.14349999999999999</v>
      </c>
      <c r="BU206" s="24">
        <f t="shared" si="185"/>
        <v>0.36909999999999998</v>
      </c>
      <c r="BV206" s="24">
        <f t="shared" si="186"/>
        <v>0.19189999999999999</v>
      </c>
      <c r="BW206" s="24">
        <f t="shared" si="187"/>
        <v>0.49349999999999999</v>
      </c>
      <c r="BX206" s="24"/>
      <c r="BY206" s="24"/>
      <c r="BZ206" s="24"/>
      <c r="CA206" s="25">
        <f t="shared" si="188"/>
        <v>6.9431000000000003</v>
      </c>
      <c r="CB206" s="25">
        <f t="shared" si="189"/>
        <v>6.0422000000000011</v>
      </c>
      <c r="CC206" s="26">
        <f t="shared" si="190"/>
        <v>6.4159000000000006</v>
      </c>
      <c r="CD206" s="26">
        <f t="shared" si="191"/>
        <v>5.816600000000002</v>
      </c>
      <c r="CE206" s="26">
        <f t="shared" si="192"/>
        <v>6.41</v>
      </c>
      <c r="CF206" s="26">
        <f t="shared" si="193"/>
        <v>5.81</v>
      </c>
      <c r="CG206" s="26">
        <f t="shared" si="194"/>
        <v>7.8179999999999996</v>
      </c>
      <c r="CH206" s="13"/>
      <c r="CI206" s="13"/>
    </row>
    <row r="207" spans="2:87" x14ac:dyDescent="0.2">
      <c r="B207" s="11">
        <f t="shared" si="195"/>
        <v>203</v>
      </c>
      <c r="C207" s="3" t="s">
        <v>194</v>
      </c>
      <c r="D207" s="3" t="s">
        <v>72</v>
      </c>
      <c r="E207" s="10">
        <v>1.057335128460466</v>
      </c>
      <c r="F207" s="10">
        <v>0.99241104162517424</v>
      </c>
      <c r="G207" s="10"/>
      <c r="H207" s="10">
        <v>0</v>
      </c>
      <c r="I207" s="10">
        <v>0.36599999999999999</v>
      </c>
      <c r="J207" s="10">
        <v>0.1138</v>
      </c>
      <c r="K207" s="10">
        <v>0.77599741884086826</v>
      </c>
      <c r="L207" s="10">
        <v>2.6700000000000002E-2</v>
      </c>
      <c r="M207" s="10">
        <v>3.0300000000000001E-2</v>
      </c>
      <c r="N207" s="10">
        <v>8.7400000000000005E-2</v>
      </c>
      <c r="O207" s="10">
        <v>0.15945641107349134</v>
      </c>
      <c r="P207" s="10">
        <v>0.52470000000000006</v>
      </c>
      <c r="Q207" s="10">
        <v>0.02</v>
      </c>
      <c r="R207" s="10">
        <v>0.1283</v>
      </c>
      <c r="S207" s="10">
        <v>0</v>
      </c>
      <c r="T207" s="10">
        <v>0.1057</v>
      </c>
      <c r="U207" s="10"/>
      <c r="V207" s="10">
        <v>0.15290000000000001</v>
      </c>
      <c r="W207" s="10"/>
      <c r="X207" s="10">
        <v>4.5409999999999995</v>
      </c>
      <c r="Y207" s="10">
        <v>6.1031039999999992</v>
      </c>
      <c r="Z207" s="10">
        <v>6.1</v>
      </c>
      <c r="AA207" s="10">
        <v>5.41</v>
      </c>
      <c r="AB207" s="10">
        <f t="shared" si="148"/>
        <v>5.4057024</v>
      </c>
      <c r="AC207" s="10"/>
      <c r="AD207" s="10">
        <f t="shared" si="149"/>
        <v>1.4210584126508663</v>
      </c>
      <c r="AE207" s="10">
        <f t="shared" si="150"/>
        <v>1.3338004399442343</v>
      </c>
      <c r="AF207" s="10"/>
      <c r="AG207" s="10">
        <v>0</v>
      </c>
      <c r="AH207" s="10">
        <f t="shared" si="151"/>
        <v>0.49190400000000001</v>
      </c>
      <c r="AI207" s="10">
        <f t="shared" si="152"/>
        <v>0.15294720000000001</v>
      </c>
      <c r="AJ207" s="10">
        <f t="shared" si="153"/>
        <v>1.0429405309221269</v>
      </c>
      <c r="AK207" s="10">
        <f t="shared" si="154"/>
        <v>3.5884800000000001E-2</v>
      </c>
      <c r="AL207" s="10">
        <f t="shared" si="155"/>
        <v>4.0723200000000001E-2</v>
      </c>
      <c r="AM207" s="10">
        <f t="shared" si="156"/>
        <v>0.125856</v>
      </c>
      <c r="AN207" s="10">
        <f t="shared" si="157"/>
        <v>0.21430941648277238</v>
      </c>
      <c r="AO207" s="10">
        <f t="shared" si="158"/>
        <v>0.70519680000000007</v>
      </c>
      <c r="AP207" s="10">
        <f t="shared" si="159"/>
        <v>2.6880000000000005E-2</v>
      </c>
      <c r="AQ207" s="10">
        <f t="shared" si="160"/>
        <v>0.17243520000000001</v>
      </c>
      <c r="AR207" s="10">
        <v>0</v>
      </c>
      <c r="AS207" s="10">
        <f t="shared" si="161"/>
        <v>0.14206080000000001</v>
      </c>
      <c r="AT207" s="10">
        <f t="shared" si="162"/>
        <v>0.36529514112000006</v>
      </c>
      <c r="AU207" s="10">
        <f t="shared" si="163"/>
        <v>0.20549760000000003</v>
      </c>
      <c r="AV207" s="10">
        <f t="shared" si="164"/>
        <v>0.5284165286400001</v>
      </c>
      <c r="AW207" s="10">
        <f t="shared" si="165"/>
        <v>6.6576476697600011</v>
      </c>
      <c r="AX207" s="10">
        <f t="shared" si="166"/>
        <v>6.6576476697600011</v>
      </c>
      <c r="AY207" s="10">
        <v>6.1031039999999992</v>
      </c>
      <c r="AZ207" s="10">
        <f t="shared" si="167"/>
        <v>-0.55454366976000191</v>
      </c>
      <c r="BA207" s="10">
        <v>6.1</v>
      </c>
      <c r="BB207" s="10">
        <v>5.41</v>
      </c>
      <c r="BC207" s="10">
        <f t="shared" si="168"/>
        <v>7.276540723200001</v>
      </c>
      <c r="BD207" s="9"/>
      <c r="BE207" s="24">
        <f t="shared" si="169"/>
        <v>1.4211</v>
      </c>
      <c r="BF207" s="24">
        <f t="shared" si="170"/>
        <v>1.3338000000000001</v>
      </c>
      <c r="BG207" s="24">
        <f t="shared" si="171"/>
        <v>0</v>
      </c>
      <c r="BH207" s="24">
        <f t="shared" si="172"/>
        <v>0</v>
      </c>
      <c r="BI207" s="24">
        <f t="shared" si="173"/>
        <v>0.4919</v>
      </c>
      <c r="BJ207" s="24">
        <f t="shared" si="174"/>
        <v>0.15290000000000001</v>
      </c>
      <c r="BK207" s="24">
        <f t="shared" si="175"/>
        <v>1.0428999999999999</v>
      </c>
      <c r="BL207" s="24">
        <f t="shared" si="176"/>
        <v>3.5900000000000001E-2</v>
      </c>
      <c r="BM207" s="24">
        <f t="shared" si="177"/>
        <v>4.07E-2</v>
      </c>
      <c r="BN207" s="24">
        <f t="shared" si="178"/>
        <v>0.12590000000000001</v>
      </c>
      <c r="BO207" s="24">
        <f t="shared" si="179"/>
        <v>0.21429999999999999</v>
      </c>
      <c r="BP207" s="24">
        <f t="shared" si="180"/>
        <v>0.70520000000000005</v>
      </c>
      <c r="BQ207" s="24">
        <f t="shared" si="181"/>
        <v>2.69E-2</v>
      </c>
      <c r="BR207" s="24">
        <f t="shared" si="182"/>
        <v>0.1724</v>
      </c>
      <c r="BS207" s="24">
        <f t="shared" si="183"/>
        <v>0</v>
      </c>
      <c r="BT207" s="24">
        <f t="shared" si="184"/>
        <v>0.1421</v>
      </c>
      <c r="BU207" s="24">
        <f t="shared" si="185"/>
        <v>0.36530000000000001</v>
      </c>
      <c r="BV207" s="24">
        <f t="shared" si="186"/>
        <v>0.20549999999999999</v>
      </c>
      <c r="BW207" s="24">
        <f t="shared" si="187"/>
        <v>0.52839999999999998</v>
      </c>
      <c r="BX207" s="24"/>
      <c r="BY207" s="24"/>
      <c r="BZ207" s="24"/>
      <c r="CA207" s="25">
        <f t="shared" si="188"/>
        <v>6.6576000000000004</v>
      </c>
      <c r="CB207" s="25">
        <f t="shared" si="189"/>
        <v>5.6372999999999998</v>
      </c>
      <c r="CC207" s="26">
        <f t="shared" si="190"/>
        <v>6.1114999999999995</v>
      </c>
      <c r="CD207" s="26">
        <f t="shared" si="191"/>
        <v>5.4140999999999995</v>
      </c>
      <c r="CE207" s="26">
        <f t="shared" si="192"/>
        <v>6.1</v>
      </c>
      <c r="CF207" s="26">
        <f t="shared" si="193"/>
        <v>5.41</v>
      </c>
      <c r="CG207" s="26">
        <f t="shared" si="194"/>
        <v>7.2770000000000001</v>
      </c>
      <c r="CH207" s="13"/>
      <c r="CI207" s="13"/>
    </row>
    <row r="208" spans="2:87" x14ac:dyDescent="0.2">
      <c r="B208" s="11">
        <f t="shared" si="195"/>
        <v>204</v>
      </c>
      <c r="C208" s="3" t="s">
        <v>194</v>
      </c>
      <c r="D208" s="3" t="s">
        <v>199</v>
      </c>
      <c r="E208" s="10">
        <v>1.714093181664297</v>
      </c>
      <c r="F208" s="10">
        <v>0.99016378901753666</v>
      </c>
      <c r="G208" s="10"/>
      <c r="H208" s="10">
        <v>0</v>
      </c>
      <c r="I208" s="10">
        <v>0.40300000000000002</v>
      </c>
      <c r="J208" s="10">
        <v>0.1731</v>
      </c>
      <c r="K208" s="10">
        <v>0.75877422980567399</v>
      </c>
      <c r="L208" s="10">
        <v>3.2399999999999998E-2</v>
      </c>
      <c r="M208" s="10">
        <v>3.6600000000000001E-2</v>
      </c>
      <c r="N208" s="10">
        <v>9.7900000000000001E-2</v>
      </c>
      <c r="O208" s="10">
        <v>0.19976879951249238</v>
      </c>
      <c r="P208" s="10">
        <v>0</v>
      </c>
      <c r="Q208" s="10">
        <v>2.24E-2</v>
      </c>
      <c r="R208" s="10">
        <v>0.19950000000000001</v>
      </c>
      <c r="S208" s="10">
        <v>0</v>
      </c>
      <c r="T208" s="10">
        <v>0.13339999999999999</v>
      </c>
      <c r="U208" s="10"/>
      <c r="V208" s="10">
        <v>0.2248</v>
      </c>
      <c r="W208" s="10"/>
      <c r="X208" s="10">
        <v>4.9859000000000009</v>
      </c>
      <c r="Y208" s="10">
        <v>6.701049600000001</v>
      </c>
      <c r="Z208" s="10">
        <v>6.7</v>
      </c>
      <c r="AA208" s="10">
        <v>5.86</v>
      </c>
      <c r="AB208" s="10">
        <f t="shared" si="148"/>
        <v>5.8572864000000004</v>
      </c>
      <c r="AC208" s="10"/>
      <c r="AD208" s="10">
        <f t="shared" si="149"/>
        <v>2.3037412361568155</v>
      </c>
      <c r="AE208" s="10">
        <f t="shared" si="150"/>
        <v>1.3307801324395692</v>
      </c>
      <c r="AF208" s="10"/>
      <c r="AG208" s="10">
        <v>0</v>
      </c>
      <c r="AH208" s="10">
        <f t="shared" si="151"/>
        <v>0.54163200000000011</v>
      </c>
      <c r="AI208" s="10">
        <f t="shared" si="152"/>
        <v>0.2326464</v>
      </c>
      <c r="AJ208" s="10">
        <f t="shared" si="153"/>
        <v>1.019792564858826</v>
      </c>
      <c r="AK208" s="10">
        <f t="shared" si="154"/>
        <v>4.3545599999999997E-2</v>
      </c>
      <c r="AL208" s="10">
        <f t="shared" si="155"/>
        <v>4.9190400000000009E-2</v>
      </c>
      <c r="AM208" s="10">
        <f t="shared" si="156"/>
        <v>0.14097599999999999</v>
      </c>
      <c r="AN208" s="10">
        <f t="shared" si="157"/>
        <v>0.26848926654478977</v>
      </c>
      <c r="AO208" s="10">
        <f t="shared" si="158"/>
        <v>0</v>
      </c>
      <c r="AP208" s="10">
        <f t="shared" si="159"/>
        <v>3.0105600000000003E-2</v>
      </c>
      <c r="AQ208" s="10">
        <f t="shared" si="160"/>
        <v>0.26812800000000003</v>
      </c>
      <c r="AR208" s="10">
        <v>0</v>
      </c>
      <c r="AS208" s="10">
        <f t="shared" si="161"/>
        <v>0.17928960000000002</v>
      </c>
      <c r="AT208" s="10">
        <f t="shared" si="162"/>
        <v>0.4610252774400001</v>
      </c>
      <c r="AU208" s="10">
        <f t="shared" si="163"/>
        <v>0.30213119999999999</v>
      </c>
      <c r="AV208" s="10">
        <f t="shared" si="164"/>
        <v>0.77690016768000003</v>
      </c>
      <c r="AW208" s="10">
        <f t="shared" si="165"/>
        <v>7.4669526451200001</v>
      </c>
      <c r="AX208" s="10">
        <f t="shared" si="166"/>
        <v>7.4669526451200001</v>
      </c>
      <c r="AY208" s="10">
        <v>6.701049600000001</v>
      </c>
      <c r="AZ208" s="10">
        <f t="shared" si="167"/>
        <v>-0.76590304511999907</v>
      </c>
      <c r="BA208" s="10">
        <v>6.7</v>
      </c>
      <c r="BB208" s="10">
        <v>5.86</v>
      </c>
      <c r="BC208" s="10">
        <f t="shared" si="168"/>
        <v>7.8848243711999997</v>
      </c>
      <c r="BD208" s="9"/>
      <c r="BE208" s="24">
        <f t="shared" si="169"/>
        <v>2.3037000000000001</v>
      </c>
      <c r="BF208" s="24">
        <f t="shared" si="170"/>
        <v>1.3308</v>
      </c>
      <c r="BG208" s="24">
        <f t="shared" si="171"/>
        <v>0</v>
      </c>
      <c r="BH208" s="24">
        <f t="shared" si="172"/>
        <v>0</v>
      </c>
      <c r="BI208" s="24">
        <f t="shared" si="173"/>
        <v>0.54159999999999997</v>
      </c>
      <c r="BJ208" s="24">
        <f t="shared" si="174"/>
        <v>0.2326</v>
      </c>
      <c r="BK208" s="24">
        <f t="shared" si="175"/>
        <v>1.0198</v>
      </c>
      <c r="BL208" s="24">
        <f t="shared" si="176"/>
        <v>4.3499999999999997E-2</v>
      </c>
      <c r="BM208" s="24">
        <f t="shared" si="177"/>
        <v>4.9200000000000001E-2</v>
      </c>
      <c r="BN208" s="24">
        <f t="shared" si="178"/>
        <v>0.14099999999999999</v>
      </c>
      <c r="BO208" s="24">
        <f t="shared" si="179"/>
        <v>0.26850000000000002</v>
      </c>
      <c r="BP208" s="24">
        <f t="shared" si="180"/>
        <v>0</v>
      </c>
      <c r="BQ208" s="24">
        <f t="shared" si="181"/>
        <v>3.0099999999999998E-2</v>
      </c>
      <c r="BR208" s="24">
        <f t="shared" si="182"/>
        <v>0.2681</v>
      </c>
      <c r="BS208" s="24">
        <f t="shared" si="183"/>
        <v>0</v>
      </c>
      <c r="BT208" s="24">
        <f t="shared" si="184"/>
        <v>0.17929999999999999</v>
      </c>
      <c r="BU208" s="24">
        <f t="shared" si="185"/>
        <v>0.46100000000000002</v>
      </c>
      <c r="BV208" s="24">
        <f t="shared" si="186"/>
        <v>0.30209999999999998</v>
      </c>
      <c r="BW208" s="24">
        <f t="shared" si="187"/>
        <v>0.77690000000000003</v>
      </c>
      <c r="BX208" s="24"/>
      <c r="BY208" s="24"/>
      <c r="BZ208" s="24"/>
      <c r="CA208" s="25">
        <f t="shared" si="188"/>
        <v>7.4668000000000001</v>
      </c>
      <c r="CB208" s="25">
        <f t="shared" si="189"/>
        <v>6.1483000000000008</v>
      </c>
      <c r="CC208" s="26">
        <f t="shared" si="190"/>
        <v>6.7102999999999993</v>
      </c>
      <c r="CD208" s="26">
        <f t="shared" si="191"/>
        <v>5.8666</v>
      </c>
      <c r="CE208" s="26">
        <f t="shared" si="192"/>
        <v>6.7</v>
      </c>
      <c r="CF208" s="26">
        <f t="shared" si="193"/>
        <v>5.86</v>
      </c>
      <c r="CG208" s="26">
        <f t="shared" si="194"/>
        <v>7.8849999999999998</v>
      </c>
      <c r="CH208" s="13"/>
      <c r="CI208" s="13"/>
    </row>
    <row r="209" spans="2:87" x14ac:dyDescent="0.2">
      <c r="B209" s="11">
        <f t="shared" si="195"/>
        <v>205</v>
      </c>
      <c r="C209" s="3" t="s">
        <v>194</v>
      </c>
      <c r="D209" s="3" t="s">
        <v>200</v>
      </c>
      <c r="E209" s="10">
        <v>1.6907858921862466</v>
      </c>
      <c r="F209" s="10">
        <v>0.45879560977668965</v>
      </c>
      <c r="G209" s="10"/>
      <c r="H209" s="10">
        <v>0</v>
      </c>
      <c r="I209" s="10">
        <v>0</v>
      </c>
      <c r="J209" s="10">
        <v>0</v>
      </c>
      <c r="K209" s="10">
        <v>0.69413294356030231</v>
      </c>
      <c r="L209" s="10">
        <v>2.5999999999999999E-2</v>
      </c>
      <c r="M209" s="10">
        <v>2.98E-2</v>
      </c>
      <c r="N209" s="10">
        <v>0.54490000000000005</v>
      </c>
      <c r="O209" s="10">
        <v>0.28298555447676138</v>
      </c>
      <c r="P209" s="10">
        <v>0</v>
      </c>
      <c r="Q209" s="10">
        <v>4.1099999999999998E-2</v>
      </c>
      <c r="R209" s="10">
        <v>0.1847</v>
      </c>
      <c r="S209" s="10">
        <v>0</v>
      </c>
      <c r="T209" s="10">
        <v>1.0082</v>
      </c>
      <c r="U209" s="10"/>
      <c r="V209" s="10">
        <v>0</v>
      </c>
      <c r="W209" s="10"/>
      <c r="X209" s="10">
        <v>4.9614000000000003</v>
      </c>
      <c r="Y209" s="10">
        <v>6.668121600000001</v>
      </c>
      <c r="Z209" s="10">
        <v>6.67</v>
      </c>
      <c r="AA209" s="10">
        <v>6.67</v>
      </c>
      <c r="AB209" s="10">
        <f t="shared" si="148"/>
        <v>6.668121600000001</v>
      </c>
      <c r="AC209" s="10"/>
      <c r="AD209" s="10">
        <f t="shared" si="149"/>
        <v>2.2724162390983156</v>
      </c>
      <c r="AE209" s="10">
        <f t="shared" si="150"/>
        <v>0.61662129953987088</v>
      </c>
      <c r="AF209" s="10"/>
      <c r="AG209" s="10">
        <v>0</v>
      </c>
      <c r="AH209" s="10">
        <f t="shared" si="151"/>
        <v>0</v>
      </c>
      <c r="AI209" s="10">
        <f t="shared" si="152"/>
        <v>0</v>
      </c>
      <c r="AJ209" s="10">
        <f t="shared" si="153"/>
        <v>0.93291467614504642</v>
      </c>
      <c r="AK209" s="10">
        <f t="shared" si="154"/>
        <v>3.4943999999999996E-2</v>
      </c>
      <c r="AL209" s="10">
        <f t="shared" si="155"/>
        <v>4.0051200000000002E-2</v>
      </c>
      <c r="AM209" s="10">
        <f t="shared" si="156"/>
        <v>0.78465600000000002</v>
      </c>
      <c r="AN209" s="10">
        <f t="shared" si="157"/>
        <v>0.38033258521676733</v>
      </c>
      <c r="AO209" s="10">
        <f t="shared" si="158"/>
        <v>0</v>
      </c>
      <c r="AP209" s="10">
        <f t="shared" si="159"/>
        <v>5.52384E-2</v>
      </c>
      <c r="AQ209" s="10">
        <f t="shared" si="160"/>
        <v>0.24823680000000001</v>
      </c>
      <c r="AR209" s="10">
        <v>0</v>
      </c>
      <c r="AS209" s="10">
        <f t="shared" si="161"/>
        <v>1.3550208000000001</v>
      </c>
      <c r="AT209" s="10">
        <f t="shared" si="162"/>
        <v>3.4843004851200003</v>
      </c>
      <c r="AU209" s="10">
        <f t="shared" si="163"/>
        <v>0</v>
      </c>
      <c r="AV209" s="10">
        <f t="shared" si="164"/>
        <v>0</v>
      </c>
      <c r="AW209" s="10">
        <f t="shared" si="165"/>
        <v>8.8497116851200008</v>
      </c>
      <c r="AX209" s="10">
        <f t="shared" si="166"/>
        <v>8.8497116851200008</v>
      </c>
      <c r="AY209" s="10">
        <v>6.668121600000001</v>
      </c>
      <c r="AZ209" s="10">
        <f t="shared" si="167"/>
        <v>-2.1815900851199999</v>
      </c>
      <c r="BA209" s="10">
        <v>6.67</v>
      </c>
      <c r="BB209" s="10">
        <v>6.67</v>
      </c>
      <c r="BC209" s="10">
        <f t="shared" si="168"/>
        <v>9.0322606080000014</v>
      </c>
      <c r="BD209" s="9"/>
      <c r="BE209" s="24">
        <f t="shared" si="169"/>
        <v>2.2724000000000002</v>
      </c>
      <c r="BF209" s="24">
        <f t="shared" si="170"/>
        <v>0.61660000000000004</v>
      </c>
      <c r="BG209" s="24">
        <f t="shared" si="171"/>
        <v>0</v>
      </c>
      <c r="BH209" s="24">
        <f t="shared" si="172"/>
        <v>0</v>
      </c>
      <c r="BI209" s="24">
        <f t="shared" si="173"/>
        <v>0</v>
      </c>
      <c r="BJ209" s="24">
        <f t="shared" si="174"/>
        <v>0</v>
      </c>
      <c r="BK209" s="24">
        <f t="shared" si="175"/>
        <v>0.93289999999999995</v>
      </c>
      <c r="BL209" s="24">
        <f t="shared" si="176"/>
        <v>3.49E-2</v>
      </c>
      <c r="BM209" s="24">
        <f t="shared" si="177"/>
        <v>4.0099999999999997E-2</v>
      </c>
      <c r="BN209" s="24">
        <f t="shared" si="178"/>
        <v>0.78469999999999995</v>
      </c>
      <c r="BO209" s="24">
        <f t="shared" si="179"/>
        <v>0.38030000000000003</v>
      </c>
      <c r="BP209" s="24">
        <f t="shared" si="180"/>
        <v>0</v>
      </c>
      <c r="BQ209" s="24">
        <f t="shared" si="181"/>
        <v>5.5199999999999999E-2</v>
      </c>
      <c r="BR209" s="24">
        <f t="shared" si="182"/>
        <v>0.2482</v>
      </c>
      <c r="BS209" s="24">
        <f t="shared" si="183"/>
        <v>0</v>
      </c>
      <c r="BT209" s="24">
        <f t="shared" si="184"/>
        <v>1.355</v>
      </c>
      <c r="BU209" s="24">
        <f t="shared" si="185"/>
        <v>3.4843000000000002</v>
      </c>
      <c r="BV209" s="24">
        <f t="shared" si="186"/>
        <v>0</v>
      </c>
      <c r="BW209" s="24">
        <f t="shared" si="187"/>
        <v>0</v>
      </c>
      <c r="BX209" s="24"/>
      <c r="BY209" s="24"/>
      <c r="BZ209" s="24"/>
      <c r="CA209" s="25">
        <f t="shared" si="188"/>
        <v>8.8495999999999988</v>
      </c>
      <c r="CB209" s="25">
        <f t="shared" si="189"/>
        <v>8.8495999999999988</v>
      </c>
      <c r="CC209" s="26">
        <f t="shared" si="190"/>
        <v>6.7202999999999982</v>
      </c>
      <c r="CD209" s="26">
        <f t="shared" si="191"/>
        <v>6.7202999999999982</v>
      </c>
      <c r="CE209" s="26">
        <f t="shared" si="192"/>
        <v>6.67</v>
      </c>
      <c r="CF209" s="26">
        <f t="shared" si="193"/>
        <v>6.67</v>
      </c>
      <c r="CG209" s="26">
        <f t="shared" si="194"/>
        <v>9.032</v>
      </c>
      <c r="CH209" s="13"/>
      <c r="CI209" s="13"/>
    </row>
    <row r="210" spans="2:87" x14ac:dyDescent="0.2">
      <c r="B210" s="11">
        <f t="shared" si="195"/>
        <v>206</v>
      </c>
      <c r="C210" s="3" t="s">
        <v>194</v>
      </c>
      <c r="D210" s="3" t="s">
        <v>201</v>
      </c>
      <c r="E210" s="10">
        <v>0.17923612311015119</v>
      </c>
      <c r="F210" s="10">
        <v>2.24791439524838</v>
      </c>
      <c r="G210" s="10"/>
      <c r="H210" s="10">
        <v>0</v>
      </c>
      <c r="I210" s="10">
        <v>0</v>
      </c>
      <c r="J210" s="10">
        <v>0</v>
      </c>
      <c r="K210" s="10">
        <v>0.70763186825053992</v>
      </c>
      <c r="L210" s="10">
        <v>6.88E-2</v>
      </c>
      <c r="M210" s="10">
        <v>7.9000000000000001E-2</v>
      </c>
      <c r="N210" s="10">
        <v>0.19220000000000001</v>
      </c>
      <c r="O210" s="10">
        <v>0.40911761339092872</v>
      </c>
      <c r="P210" s="10">
        <v>0</v>
      </c>
      <c r="Q210" s="10">
        <v>0</v>
      </c>
      <c r="R210" s="10">
        <v>2.0500000000000001E-2</v>
      </c>
      <c r="S210" s="10">
        <v>0</v>
      </c>
      <c r="T210" s="10">
        <v>1.1181000000000001</v>
      </c>
      <c r="U210" s="10"/>
      <c r="V210" s="10">
        <v>0</v>
      </c>
      <c r="W210" s="10"/>
      <c r="X210" s="10">
        <v>5.0225000000000009</v>
      </c>
      <c r="Y210" s="10">
        <v>6.7502400000000016</v>
      </c>
      <c r="Z210" s="10">
        <v>6.75</v>
      </c>
      <c r="AA210" s="10">
        <v>6.75</v>
      </c>
      <c r="AB210" s="10">
        <f t="shared" si="148"/>
        <v>6.7502400000000016</v>
      </c>
      <c r="AC210" s="10"/>
      <c r="AD210" s="10">
        <f t="shared" si="149"/>
        <v>0.24089334946004323</v>
      </c>
      <c r="AE210" s="10">
        <f t="shared" si="150"/>
        <v>3.0211969472138227</v>
      </c>
      <c r="AF210" s="10"/>
      <c r="AG210" s="10">
        <v>0</v>
      </c>
      <c r="AH210" s="10">
        <f t="shared" si="151"/>
        <v>0</v>
      </c>
      <c r="AI210" s="10">
        <f t="shared" si="152"/>
        <v>0</v>
      </c>
      <c r="AJ210" s="10">
        <f t="shared" si="153"/>
        <v>0.95105723092872563</v>
      </c>
      <c r="AK210" s="10">
        <f t="shared" si="154"/>
        <v>9.2467200000000013E-2</v>
      </c>
      <c r="AL210" s="10">
        <f t="shared" si="155"/>
        <v>0.10617600000000001</v>
      </c>
      <c r="AM210" s="10">
        <f t="shared" si="156"/>
        <v>0.27676800000000001</v>
      </c>
      <c r="AN210" s="10">
        <f t="shared" si="157"/>
        <v>0.54985407239740824</v>
      </c>
      <c r="AO210" s="10">
        <f t="shared" si="158"/>
        <v>0</v>
      </c>
      <c r="AP210" s="10">
        <f t="shared" si="159"/>
        <v>0</v>
      </c>
      <c r="AQ210" s="10">
        <f t="shared" si="160"/>
        <v>2.7552000000000004E-2</v>
      </c>
      <c r="AR210" s="10">
        <v>0</v>
      </c>
      <c r="AS210" s="10">
        <f t="shared" si="161"/>
        <v>1.5027264000000002</v>
      </c>
      <c r="AT210" s="10">
        <f t="shared" si="162"/>
        <v>3.864110664960001</v>
      </c>
      <c r="AU210" s="10">
        <f t="shared" si="163"/>
        <v>0</v>
      </c>
      <c r="AV210" s="10">
        <f t="shared" si="164"/>
        <v>0</v>
      </c>
      <c r="AW210" s="10">
        <f t="shared" si="165"/>
        <v>9.1300754649600009</v>
      </c>
      <c r="AX210" s="10">
        <f t="shared" si="166"/>
        <v>9.1300754649600009</v>
      </c>
      <c r="AY210" s="10">
        <v>6.7502400000000016</v>
      </c>
      <c r="AZ210" s="10">
        <f t="shared" si="167"/>
        <v>-2.3798354649599993</v>
      </c>
      <c r="BA210" s="10">
        <v>6.75</v>
      </c>
      <c r="BB210" s="10">
        <v>6.75</v>
      </c>
      <c r="BC210" s="10">
        <f t="shared" si="168"/>
        <v>9.0971209727999991</v>
      </c>
      <c r="BD210" s="9"/>
      <c r="BE210" s="24">
        <f t="shared" si="169"/>
        <v>0.2409</v>
      </c>
      <c r="BF210" s="24">
        <f t="shared" si="170"/>
        <v>3.0211999999999999</v>
      </c>
      <c r="BG210" s="24">
        <f t="shared" si="171"/>
        <v>0</v>
      </c>
      <c r="BH210" s="24">
        <f t="shared" si="172"/>
        <v>0</v>
      </c>
      <c r="BI210" s="24">
        <f t="shared" si="173"/>
        <v>0</v>
      </c>
      <c r="BJ210" s="24">
        <f t="shared" si="174"/>
        <v>0</v>
      </c>
      <c r="BK210" s="24">
        <f t="shared" si="175"/>
        <v>0.95109999999999995</v>
      </c>
      <c r="BL210" s="24">
        <f t="shared" si="176"/>
        <v>9.2499999999999999E-2</v>
      </c>
      <c r="BM210" s="24">
        <f t="shared" si="177"/>
        <v>0.1062</v>
      </c>
      <c r="BN210" s="24">
        <f t="shared" si="178"/>
        <v>0.27679999999999999</v>
      </c>
      <c r="BO210" s="24">
        <f t="shared" si="179"/>
        <v>0.54990000000000006</v>
      </c>
      <c r="BP210" s="24">
        <f t="shared" si="180"/>
        <v>0</v>
      </c>
      <c r="BQ210" s="24">
        <f t="shared" si="181"/>
        <v>0</v>
      </c>
      <c r="BR210" s="24">
        <f t="shared" si="182"/>
        <v>2.76E-2</v>
      </c>
      <c r="BS210" s="24">
        <f t="shared" si="183"/>
        <v>0</v>
      </c>
      <c r="BT210" s="24">
        <f t="shared" si="184"/>
        <v>1.5026999999999999</v>
      </c>
      <c r="BU210" s="24">
        <f t="shared" si="185"/>
        <v>3.8641000000000001</v>
      </c>
      <c r="BV210" s="24">
        <f t="shared" si="186"/>
        <v>0</v>
      </c>
      <c r="BW210" s="24">
        <f t="shared" si="187"/>
        <v>0</v>
      </c>
      <c r="BX210" s="24"/>
      <c r="BY210" s="24"/>
      <c r="BZ210" s="24"/>
      <c r="CA210" s="25">
        <f t="shared" si="188"/>
        <v>9.1303000000000001</v>
      </c>
      <c r="CB210" s="25">
        <f t="shared" si="189"/>
        <v>9.1303000000000001</v>
      </c>
      <c r="CC210" s="26">
        <f t="shared" si="190"/>
        <v>6.7688999999999995</v>
      </c>
      <c r="CD210" s="26">
        <f t="shared" si="191"/>
        <v>6.7688999999999995</v>
      </c>
      <c r="CE210" s="26">
        <f t="shared" si="192"/>
        <v>6.75</v>
      </c>
      <c r="CF210" s="26">
        <f t="shared" si="193"/>
        <v>6.75</v>
      </c>
      <c r="CG210" s="26">
        <f t="shared" si="194"/>
        <v>9.0969999999999995</v>
      </c>
      <c r="CH210" s="13"/>
      <c r="CI210" s="13"/>
    </row>
    <row r="211" spans="2:87" x14ac:dyDescent="0.2">
      <c r="B211" s="11">
        <f t="shared" si="195"/>
        <v>207</v>
      </c>
      <c r="C211" s="3" t="s">
        <v>194</v>
      </c>
      <c r="D211" s="3" t="s">
        <v>202</v>
      </c>
      <c r="E211" s="10">
        <v>2.8235326878980893</v>
      </c>
      <c r="F211" s="10">
        <v>0.50119587261146492</v>
      </c>
      <c r="G211" s="10"/>
      <c r="H211" s="10">
        <v>0</v>
      </c>
      <c r="I211" s="10">
        <v>0</v>
      </c>
      <c r="J211" s="10">
        <v>0</v>
      </c>
      <c r="K211" s="10">
        <v>0.49093014012738856</v>
      </c>
      <c r="L211" s="10">
        <v>4.3700000000000003E-2</v>
      </c>
      <c r="M211" s="10">
        <v>5.0099999999999999E-2</v>
      </c>
      <c r="N211" s="10">
        <v>0.42080000000000001</v>
      </c>
      <c r="O211" s="10">
        <v>0.21364129936305731</v>
      </c>
      <c r="P211" s="10">
        <v>0</v>
      </c>
      <c r="Q211" s="10">
        <v>0</v>
      </c>
      <c r="R211" s="10">
        <v>0.35759999999999997</v>
      </c>
      <c r="S211" s="10">
        <v>0</v>
      </c>
      <c r="T211" s="10">
        <v>0.16209999999999999</v>
      </c>
      <c r="U211" s="10"/>
      <c r="V211" s="10">
        <v>0</v>
      </c>
      <c r="W211" s="10"/>
      <c r="X211" s="10">
        <v>5.0635999999999992</v>
      </c>
      <c r="Y211" s="10">
        <v>6.8054783999999993</v>
      </c>
      <c r="Z211" s="10">
        <v>6.81</v>
      </c>
      <c r="AA211" s="10">
        <v>6.81</v>
      </c>
      <c r="AB211" s="10">
        <f t="shared" si="148"/>
        <v>6.8054783999999993</v>
      </c>
      <c r="AC211" s="10"/>
      <c r="AD211" s="10">
        <f t="shared" si="149"/>
        <v>3.7948279325350325</v>
      </c>
      <c r="AE211" s="10">
        <f t="shared" si="150"/>
        <v>0.67360725278980882</v>
      </c>
      <c r="AF211" s="10"/>
      <c r="AG211" s="10">
        <v>0</v>
      </c>
      <c r="AH211" s="10">
        <f t="shared" si="151"/>
        <v>0</v>
      </c>
      <c r="AI211" s="10">
        <f t="shared" si="152"/>
        <v>0</v>
      </c>
      <c r="AJ211" s="10">
        <f t="shared" si="153"/>
        <v>0.65981010833121023</v>
      </c>
      <c r="AK211" s="10">
        <f t="shared" si="154"/>
        <v>5.8732800000000009E-2</v>
      </c>
      <c r="AL211" s="10">
        <f t="shared" si="155"/>
        <v>6.7334400000000003E-2</v>
      </c>
      <c r="AM211" s="10">
        <f t="shared" si="156"/>
        <v>0.60595199999999994</v>
      </c>
      <c r="AN211" s="10">
        <f t="shared" si="157"/>
        <v>0.28713390634394903</v>
      </c>
      <c r="AO211" s="10">
        <f t="shared" si="158"/>
        <v>0</v>
      </c>
      <c r="AP211" s="10">
        <f t="shared" si="159"/>
        <v>0</v>
      </c>
      <c r="AQ211" s="10">
        <f t="shared" si="160"/>
        <v>0.4806144</v>
      </c>
      <c r="AR211" s="10">
        <v>0</v>
      </c>
      <c r="AS211" s="10">
        <f t="shared" si="161"/>
        <v>0.21786240000000001</v>
      </c>
      <c r="AT211" s="10">
        <f t="shared" si="162"/>
        <v>0.5602113753600001</v>
      </c>
      <c r="AU211" s="10">
        <f t="shared" si="163"/>
        <v>0</v>
      </c>
      <c r="AV211" s="10">
        <f t="shared" si="164"/>
        <v>0</v>
      </c>
      <c r="AW211" s="10">
        <f t="shared" si="165"/>
        <v>7.1882241753600002</v>
      </c>
      <c r="AX211" s="10">
        <f t="shared" si="166"/>
        <v>7.1882241753600002</v>
      </c>
      <c r="AY211" s="10">
        <v>6.8054783999999993</v>
      </c>
      <c r="AZ211" s="10">
        <f t="shared" si="167"/>
        <v>-0.38274577536000098</v>
      </c>
      <c r="BA211" s="10">
        <v>6.81</v>
      </c>
      <c r="BB211" s="10">
        <v>6.81</v>
      </c>
      <c r="BC211" s="10">
        <f t="shared" si="168"/>
        <v>9.2008562688000008</v>
      </c>
      <c r="BD211" s="9"/>
      <c r="BE211" s="24">
        <f t="shared" si="169"/>
        <v>3.7948</v>
      </c>
      <c r="BF211" s="24">
        <f t="shared" si="170"/>
        <v>0.67359999999999998</v>
      </c>
      <c r="BG211" s="24">
        <f t="shared" si="171"/>
        <v>0</v>
      </c>
      <c r="BH211" s="24">
        <f t="shared" si="172"/>
        <v>0</v>
      </c>
      <c r="BI211" s="24">
        <f t="shared" si="173"/>
        <v>0</v>
      </c>
      <c r="BJ211" s="24">
        <f t="shared" si="174"/>
        <v>0</v>
      </c>
      <c r="BK211" s="24">
        <f t="shared" si="175"/>
        <v>0.65980000000000005</v>
      </c>
      <c r="BL211" s="24">
        <f t="shared" si="176"/>
        <v>5.8700000000000002E-2</v>
      </c>
      <c r="BM211" s="24">
        <f t="shared" si="177"/>
        <v>6.7299999999999999E-2</v>
      </c>
      <c r="BN211" s="24">
        <f t="shared" si="178"/>
        <v>0.60599999999999998</v>
      </c>
      <c r="BO211" s="24">
        <f t="shared" si="179"/>
        <v>0.28710000000000002</v>
      </c>
      <c r="BP211" s="24">
        <f t="shared" si="180"/>
        <v>0</v>
      </c>
      <c r="BQ211" s="24">
        <f t="shared" si="181"/>
        <v>0</v>
      </c>
      <c r="BR211" s="24">
        <f t="shared" si="182"/>
        <v>0.48060000000000003</v>
      </c>
      <c r="BS211" s="24">
        <f t="shared" si="183"/>
        <v>0</v>
      </c>
      <c r="BT211" s="24">
        <f t="shared" si="184"/>
        <v>0.21790000000000001</v>
      </c>
      <c r="BU211" s="24">
        <f t="shared" si="185"/>
        <v>0.56020000000000003</v>
      </c>
      <c r="BV211" s="24">
        <f t="shared" si="186"/>
        <v>0</v>
      </c>
      <c r="BW211" s="24">
        <f t="shared" si="187"/>
        <v>0</v>
      </c>
      <c r="BX211" s="24"/>
      <c r="BY211" s="24"/>
      <c r="BZ211" s="24"/>
      <c r="CA211" s="25">
        <f t="shared" si="188"/>
        <v>7.1880999999999995</v>
      </c>
      <c r="CB211" s="25">
        <f t="shared" si="189"/>
        <v>7.1880999999999995</v>
      </c>
      <c r="CC211" s="26">
        <f t="shared" si="190"/>
        <v>6.8457999999999997</v>
      </c>
      <c r="CD211" s="26">
        <f t="shared" si="191"/>
        <v>6.8457999999999997</v>
      </c>
      <c r="CE211" s="26">
        <f t="shared" si="192"/>
        <v>6.81</v>
      </c>
      <c r="CF211" s="26">
        <f t="shared" si="193"/>
        <v>6.81</v>
      </c>
      <c r="CG211" s="26">
        <f t="shared" si="194"/>
        <v>9.2010000000000005</v>
      </c>
      <c r="CH211" s="13"/>
      <c r="CI211" s="13"/>
    </row>
    <row r="212" spans="2:87" x14ac:dyDescent="0.2">
      <c r="B212" s="11">
        <f t="shared" si="195"/>
        <v>208</v>
      </c>
      <c r="C212" s="3" t="s">
        <v>194</v>
      </c>
      <c r="D212" s="3" t="s">
        <v>203</v>
      </c>
      <c r="E212" s="10">
        <v>2.47487710795511</v>
      </c>
      <c r="F212" s="10">
        <v>0.70562097527063261</v>
      </c>
      <c r="G212" s="10"/>
      <c r="H212" s="10">
        <v>0</v>
      </c>
      <c r="I212" s="10">
        <v>0</v>
      </c>
      <c r="J212" s="10">
        <v>0</v>
      </c>
      <c r="K212" s="10">
        <v>0.39899327639288901</v>
      </c>
      <c r="L212" s="10">
        <v>7.5899999999999995E-2</v>
      </c>
      <c r="M212" s="10">
        <v>8.6999999999999994E-2</v>
      </c>
      <c r="N212" s="10">
        <v>0.45419999999999999</v>
      </c>
      <c r="O212" s="10">
        <v>0.35020864038136856</v>
      </c>
      <c r="P212" s="10">
        <v>0</v>
      </c>
      <c r="Q212" s="10">
        <v>0</v>
      </c>
      <c r="R212" s="10">
        <v>0.2742</v>
      </c>
      <c r="S212" s="10">
        <v>0</v>
      </c>
      <c r="T212" s="10">
        <v>0.19670000000000001</v>
      </c>
      <c r="U212" s="10"/>
      <c r="V212" s="10">
        <v>0</v>
      </c>
      <c r="W212" s="10"/>
      <c r="X212" s="10">
        <v>5.0176999999999996</v>
      </c>
      <c r="Y212" s="10">
        <v>6.7437887999999999</v>
      </c>
      <c r="Z212" s="10">
        <v>6.74</v>
      </c>
      <c r="AA212" s="10">
        <v>6.74</v>
      </c>
      <c r="AB212" s="10">
        <f t="shared" si="148"/>
        <v>6.7437887999999999</v>
      </c>
      <c r="AC212" s="10"/>
      <c r="AD212" s="10">
        <f t="shared" si="149"/>
        <v>3.326234833091668</v>
      </c>
      <c r="AE212" s="10">
        <f t="shared" si="150"/>
        <v>0.9483545907637303</v>
      </c>
      <c r="AF212" s="10"/>
      <c r="AG212" s="10">
        <v>0</v>
      </c>
      <c r="AH212" s="10">
        <f t="shared" si="151"/>
        <v>0</v>
      </c>
      <c r="AI212" s="10">
        <f t="shared" si="152"/>
        <v>0</v>
      </c>
      <c r="AJ212" s="10">
        <f t="shared" si="153"/>
        <v>0.53624696347204281</v>
      </c>
      <c r="AK212" s="10">
        <f t="shared" si="154"/>
        <v>0.10200959999999999</v>
      </c>
      <c r="AL212" s="10">
        <f t="shared" si="155"/>
        <v>0.11692799999999999</v>
      </c>
      <c r="AM212" s="10">
        <f t="shared" si="156"/>
        <v>0.65404799999999996</v>
      </c>
      <c r="AN212" s="10">
        <f t="shared" si="157"/>
        <v>0.47068041267255933</v>
      </c>
      <c r="AO212" s="10">
        <f t="shared" si="158"/>
        <v>0</v>
      </c>
      <c r="AP212" s="10">
        <f t="shared" si="159"/>
        <v>0</v>
      </c>
      <c r="AQ212" s="10">
        <f t="shared" si="160"/>
        <v>0.36852480000000004</v>
      </c>
      <c r="AR212" s="10">
        <v>0</v>
      </c>
      <c r="AS212" s="10">
        <f t="shared" si="161"/>
        <v>0.26436480000000001</v>
      </c>
      <c r="AT212" s="10">
        <f t="shared" si="162"/>
        <v>0.67978764672000003</v>
      </c>
      <c r="AU212" s="10">
        <f t="shared" si="163"/>
        <v>0</v>
      </c>
      <c r="AV212" s="10">
        <f t="shared" si="164"/>
        <v>0</v>
      </c>
      <c r="AW212" s="10">
        <f t="shared" si="165"/>
        <v>7.2028148467200008</v>
      </c>
      <c r="AX212" s="10">
        <f t="shared" si="166"/>
        <v>7.2028148467200008</v>
      </c>
      <c r="AY212" s="10">
        <v>6.7437887999999999</v>
      </c>
      <c r="AZ212" s="10">
        <f t="shared" si="167"/>
        <v>-0.45902604672000091</v>
      </c>
      <c r="BA212" s="10">
        <v>6.74</v>
      </c>
      <c r="BB212" s="10">
        <v>6.74</v>
      </c>
      <c r="BC212" s="10">
        <f t="shared" si="168"/>
        <v>9.1222548480000007</v>
      </c>
      <c r="BD212" s="9"/>
      <c r="BE212" s="24">
        <f t="shared" si="169"/>
        <v>3.3262</v>
      </c>
      <c r="BF212" s="24">
        <f t="shared" si="170"/>
        <v>0.94840000000000002</v>
      </c>
      <c r="BG212" s="24">
        <f t="shared" si="171"/>
        <v>0</v>
      </c>
      <c r="BH212" s="24">
        <f t="shared" si="172"/>
        <v>0</v>
      </c>
      <c r="BI212" s="24">
        <f t="shared" si="173"/>
        <v>0</v>
      </c>
      <c r="BJ212" s="24">
        <f t="shared" si="174"/>
        <v>0</v>
      </c>
      <c r="BK212" s="24">
        <f t="shared" si="175"/>
        <v>0.53620000000000001</v>
      </c>
      <c r="BL212" s="24">
        <f t="shared" si="176"/>
        <v>0.10199999999999999</v>
      </c>
      <c r="BM212" s="24">
        <f t="shared" si="177"/>
        <v>0.1169</v>
      </c>
      <c r="BN212" s="24">
        <f t="shared" si="178"/>
        <v>0.65400000000000003</v>
      </c>
      <c r="BO212" s="24">
        <f t="shared" si="179"/>
        <v>0.47070000000000001</v>
      </c>
      <c r="BP212" s="24">
        <f t="shared" si="180"/>
        <v>0</v>
      </c>
      <c r="BQ212" s="24">
        <f t="shared" si="181"/>
        <v>0</v>
      </c>
      <c r="BR212" s="24">
        <f t="shared" si="182"/>
        <v>0.36849999999999999</v>
      </c>
      <c r="BS212" s="24">
        <f t="shared" si="183"/>
        <v>0</v>
      </c>
      <c r="BT212" s="24">
        <f t="shared" si="184"/>
        <v>0.26440000000000002</v>
      </c>
      <c r="BU212" s="24">
        <f t="shared" si="185"/>
        <v>0.67979999999999996</v>
      </c>
      <c r="BV212" s="24">
        <f t="shared" si="186"/>
        <v>0</v>
      </c>
      <c r="BW212" s="24">
        <f t="shared" si="187"/>
        <v>0</v>
      </c>
      <c r="BX212" s="24"/>
      <c r="BY212" s="24"/>
      <c r="BZ212" s="24"/>
      <c r="CA212" s="25">
        <f t="shared" si="188"/>
        <v>7.202700000000001</v>
      </c>
      <c r="CB212" s="25">
        <f t="shared" si="189"/>
        <v>7.202700000000001</v>
      </c>
      <c r="CC212" s="26">
        <f t="shared" si="190"/>
        <v>6.787300000000001</v>
      </c>
      <c r="CD212" s="26">
        <f t="shared" si="191"/>
        <v>6.787300000000001</v>
      </c>
      <c r="CE212" s="26">
        <f t="shared" si="192"/>
        <v>6.74</v>
      </c>
      <c r="CF212" s="26">
        <f t="shared" si="193"/>
        <v>6.74</v>
      </c>
      <c r="CG212" s="26">
        <f t="shared" si="194"/>
        <v>9.1219999999999999</v>
      </c>
      <c r="CH212" s="13"/>
      <c r="CI212" s="13"/>
    </row>
    <row r="213" spans="2:87" x14ac:dyDescent="0.2">
      <c r="B213" s="11">
        <f t="shared" si="195"/>
        <v>209</v>
      </c>
      <c r="C213" s="3" t="s">
        <v>194</v>
      </c>
      <c r="D213" s="3" t="s">
        <v>204</v>
      </c>
      <c r="E213" s="10">
        <v>2.203335970956509</v>
      </c>
      <c r="F213" s="10">
        <v>0.39754533600059272</v>
      </c>
      <c r="G213" s="10"/>
      <c r="H213" s="10">
        <v>0</v>
      </c>
      <c r="I213" s="10">
        <v>0</v>
      </c>
      <c r="J213" s="10">
        <v>0</v>
      </c>
      <c r="K213" s="10">
        <v>0.53914887382381271</v>
      </c>
      <c r="L213" s="10">
        <v>2.58E-2</v>
      </c>
      <c r="M213" s="10">
        <v>2.9600000000000001E-2</v>
      </c>
      <c r="N213" s="10">
        <v>0.50690000000000002</v>
      </c>
      <c r="O213" s="10">
        <v>0.25166981921908571</v>
      </c>
      <c r="P213" s="10">
        <v>0.11990000000000001</v>
      </c>
      <c r="Q213" s="10">
        <v>2.4500000000000001E-2</v>
      </c>
      <c r="R213" s="10">
        <v>0.25290000000000001</v>
      </c>
      <c r="S213" s="10">
        <v>0</v>
      </c>
      <c r="T213" s="10">
        <v>0.13619999999999999</v>
      </c>
      <c r="U213" s="10"/>
      <c r="V213" s="10">
        <v>0</v>
      </c>
      <c r="W213" s="10"/>
      <c r="X213" s="10">
        <v>4.4874999999999998</v>
      </c>
      <c r="Y213" s="10">
        <v>6.031200000000001</v>
      </c>
      <c r="Z213" s="10">
        <v>6.03</v>
      </c>
      <c r="AA213" s="10">
        <v>6.03</v>
      </c>
      <c r="AB213" s="10">
        <f t="shared" si="148"/>
        <v>6.031200000000001</v>
      </c>
      <c r="AC213" s="10"/>
      <c r="AD213" s="10">
        <f t="shared" si="149"/>
        <v>2.9612835449655481</v>
      </c>
      <c r="AE213" s="10">
        <f t="shared" si="150"/>
        <v>0.53430093158479663</v>
      </c>
      <c r="AF213" s="10"/>
      <c r="AG213" s="10">
        <v>0</v>
      </c>
      <c r="AH213" s="10">
        <f t="shared" si="151"/>
        <v>0</v>
      </c>
      <c r="AI213" s="10">
        <f t="shared" si="152"/>
        <v>0</v>
      </c>
      <c r="AJ213" s="10">
        <f t="shared" si="153"/>
        <v>0.72461608641920427</v>
      </c>
      <c r="AK213" s="10">
        <f t="shared" si="154"/>
        <v>3.4675200000000003E-2</v>
      </c>
      <c r="AL213" s="10">
        <f t="shared" si="155"/>
        <v>3.9782400000000009E-2</v>
      </c>
      <c r="AM213" s="10">
        <f t="shared" si="156"/>
        <v>0.72993600000000003</v>
      </c>
      <c r="AN213" s="10">
        <f t="shared" si="157"/>
        <v>0.3382442370304512</v>
      </c>
      <c r="AO213" s="10">
        <f t="shared" si="158"/>
        <v>0.16114560000000003</v>
      </c>
      <c r="AP213" s="10">
        <f t="shared" si="159"/>
        <v>3.2927999999999999E-2</v>
      </c>
      <c r="AQ213" s="10">
        <f t="shared" si="160"/>
        <v>0.33989760000000008</v>
      </c>
      <c r="AR213" s="10">
        <v>0</v>
      </c>
      <c r="AS213" s="10">
        <f t="shared" si="161"/>
        <v>0.18305280000000002</v>
      </c>
      <c r="AT213" s="10">
        <f t="shared" si="162"/>
        <v>0.47070196992000007</v>
      </c>
      <c r="AU213" s="10">
        <f t="shared" si="163"/>
        <v>0</v>
      </c>
      <c r="AV213" s="10">
        <f t="shared" si="164"/>
        <v>0</v>
      </c>
      <c r="AW213" s="10">
        <f t="shared" si="165"/>
        <v>6.3675115699200013</v>
      </c>
      <c r="AX213" s="10">
        <f t="shared" si="166"/>
        <v>6.3675115699200013</v>
      </c>
      <c r="AY213" s="10">
        <v>6.031200000000001</v>
      </c>
      <c r="AZ213" s="10">
        <f t="shared" si="167"/>
        <v>-0.33631156992000033</v>
      </c>
      <c r="BA213" s="10">
        <v>6.03</v>
      </c>
      <c r="BB213" s="10">
        <v>6.03</v>
      </c>
      <c r="BC213" s="10">
        <f t="shared" si="168"/>
        <v>8.1713350656000028</v>
      </c>
      <c r="BD213" s="9"/>
      <c r="BE213" s="24">
        <f t="shared" si="169"/>
        <v>2.9613</v>
      </c>
      <c r="BF213" s="24">
        <f t="shared" si="170"/>
        <v>0.5343</v>
      </c>
      <c r="BG213" s="24">
        <f t="shared" si="171"/>
        <v>0</v>
      </c>
      <c r="BH213" s="24">
        <f t="shared" si="172"/>
        <v>0</v>
      </c>
      <c r="BI213" s="24">
        <f t="shared" si="173"/>
        <v>0</v>
      </c>
      <c r="BJ213" s="24">
        <f t="shared" si="174"/>
        <v>0</v>
      </c>
      <c r="BK213" s="24">
        <f t="shared" si="175"/>
        <v>0.72460000000000002</v>
      </c>
      <c r="BL213" s="24">
        <f t="shared" si="176"/>
        <v>3.4700000000000002E-2</v>
      </c>
      <c r="BM213" s="24">
        <f t="shared" si="177"/>
        <v>3.9800000000000002E-2</v>
      </c>
      <c r="BN213" s="24">
        <f t="shared" si="178"/>
        <v>0.72989999999999999</v>
      </c>
      <c r="BO213" s="24">
        <f t="shared" si="179"/>
        <v>0.3382</v>
      </c>
      <c r="BP213" s="24">
        <f t="shared" si="180"/>
        <v>0.16109999999999999</v>
      </c>
      <c r="BQ213" s="24">
        <f t="shared" si="181"/>
        <v>3.2899999999999999E-2</v>
      </c>
      <c r="BR213" s="24">
        <f t="shared" si="182"/>
        <v>0.33989999999999998</v>
      </c>
      <c r="BS213" s="24">
        <f t="shared" si="183"/>
        <v>0</v>
      </c>
      <c r="BT213" s="24">
        <f t="shared" si="184"/>
        <v>0.18310000000000001</v>
      </c>
      <c r="BU213" s="24">
        <f t="shared" si="185"/>
        <v>0.47070000000000001</v>
      </c>
      <c r="BV213" s="24">
        <f t="shared" si="186"/>
        <v>0</v>
      </c>
      <c r="BW213" s="24">
        <f t="shared" si="187"/>
        <v>0</v>
      </c>
      <c r="BX213" s="24"/>
      <c r="BY213" s="24"/>
      <c r="BZ213" s="24"/>
      <c r="CA213" s="25">
        <f t="shared" si="188"/>
        <v>6.3673999999999991</v>
      </c>
      <c r="CB213" s="25">
        <f t="shared" si="189"/>
        <v>6.3673999999999991</v>
      </c>
      <c r="CC213" s="26">
        <f t="shared" si="190"/>
        <v>6.0797999999999988</v>
      </c>
      <c r="CD213" s="26">
        <f t="shared" si="191"/>
        <v>6.0797999999999988</v>
      </c>
      <c r="CE213" s="26">
        <f t="shared" si="192"/>
        <v>6.03</v>
      </c>
      <c r="CF213" s="26">
        <f t="shared" si="193"/>
        <v>6.03</v>
      </c>
      <c r="CG213" s="26">
        <f t="shared" si="194"/>
        <v>8.1709999999999994</v>
      </c>
      <c r="CH213" s="13"/>
      <c r="CI213" s="13"/>
    </row>
    <row r="214" spans="2:87" x14ac:dyDescent="0.2">
      <c r="B214" s="11">
        <f t="shared" si="195"/>
        <v>210</v>
      </c>
      <c r="C214" s="3" t="s">
        <v>194</v>
      </c>
      <c r="D214" s="3" t="s">
        <v>205</v>
      </c>
      <c r="E214" s="10">
        <v>2.8450928804702809</v>
      </c>
      <c r="F214" s="10">
        <v>0.32473762246897453</v>
      </c>
      <c r="G214" s="10"/>
      <c r="H214" s="10">
        <v>0</v>
      </c>
      <c r="I214" s="10">
        <v>0</v>
      </c>
      <c r="J214" s="10">
        <v>0</v>
      </c>
      <c r="K214" s="10">
        <v>0.37603709993468321</v>
      </c>
      <c r="L214" s="10">
        <v>5.7099999999999998E-2</v>
      </c>
      <c r="M214" s="10">
        <v>6.5500000000000003E-2</v>
      </c>
      <c r="N214" s="10">
        <v>0.3332</v>
      </c>
      <c r="O214" s="10">
        <v>0.47243239712606144</v>
      </c>
      <c r="P214" s="10">
        <v>0.08</v>
      </c>
      <c r="Q214" s="10">
        <v>0</v>
      </c>
      <c r="R214" s="10">
        <v>0.34520000000000001</v>
      </c>
      <c r="S214" s="10">
        <v>0</v>
      </c>
      <c r="T214" s="10">
        <v>0.12039999999999999</v>
      </c>
      <c r="U214" s="10"/>
      <c r="V214" s="10">
        <v>0</v>
      </c>
      <c r="W214" s="10"/>
      <c r="X214" s="10">
        <v>5.0197000000000003</v>
      </c>
      <c r="Y214" s="10">
        <v>6.7464768000000008</v>
      </c>
      <c r="Z214" s="10">
        <v>6.75</v>
      </c>
      <c r="AA214" s="10">
        <v>6.75</v>
      </c>
      <c r="AB214" s="10">
        <f t="shared" si="148"/>
        <v>6.7464768000000008</v>
      </c>
      <c r="AC214" s="10"/>
      <c r="AD214" s="10">
        <f t="shared" si="149"/>
        <v>3.8238048313520574</v>
      </c>
      <c r="AE214" s="10">
        <f t="shared" si="150"/>
        <v>0.4364473645983018</v>
      </c>
      <c r="AF214" s="10"/>
      <c r="AG214" s="10">
        <v>0</v>
      </c>
      <c r="AH214" s="10">
        <f t="shared" si="151"/>
        <v>0</v>
      </c>
      <c r="AI214" s="10">
        <f t="shared" si="152"/>
        <v>0</v>
      </c>
      <c r="AJ214" s="10">
        <f t="shared" si="153"/>
        <v>0.50539386231221428</v>
      </c>
      <c r="AK214" s="10">
        <f t="shared" si="154"/>
        <v>7.6742400000000002E-2</v>
      </c>
      <c r="AL214" s="10">
        <f t="shared" si="155"/>
        <v>8.8032000000000013E-2</v>
      </c>
      <c r="AM214" s="10">
        <f t="shared" si="156"/>
        <v>0.47980799999999996</v>
      </c>
      <c r="AN214" s="10">
        <f t="shared" si="157"/>
        <v>0.63494914173742667</v>
      </c>
      <c r="AO214" s="10">
        <f t="shared" si="158"/>
        <v>0.10752000000000002</v>
      </c>
      <c r="AP214" s="10">
        <f t="shared" si="159"/>
        <v>0</v>
      </c>
      <c r="AQ214" s="10">
        <f t="shared" si="160"/>
        <v>0.46394879999999999</v>
      </c>
      <c r="AR214" s="10">
        <v>0</v>
      </c>
      <c r="AS214" s="10">
        <f t="shared" si="161"/>
        <v>0.16181759999999998</v>
      </c>
      <c r="AT214" s="10">
        <f t="shared" si="162"/>
        <v>0.41609777663999997</v>
      </c>
      <c r="AU214" s="10">
        <f t="shared" si="163"/>
        <v>0</v>
      </c>
      <c r="AV214" s="10">
        <f t="shared" si="164"/>
        <v>0</v>
      </c>
      <c r="AW214" s="10">
        <f t="shared" si="165"/>
        <v>7.0327441766400005</v>
      </c>
      <c r="AX214" s="10">
        <f t="shared" si="166"/>
        <v>7.0327441766400005</v>
      </c>
      <c r="AY214" s="10">
        <v>6.7464768000000008</v>
      </c>
      <c r="AZ214" s="10">
        <f t="shared" si="167"/>
        <v>-0.28626737663999968</v>
      </c>
      <c r="BA214" s="10">
        <v>6.75</v>
      </c>
      <c r="BB214" s="10">
        <v>6.75</v>
      </c>
      <c r="BC214" s="10">
        <f t="shared" si="168"/>
        <v>9.1102556160000017</v>
      </c>
      <c r="BD214" s="9"/>
      <c r="BE214" s="24">
        <f t="shared" si="169"/>
        <v>3.8237999999999999</v>
      </c>
      <c r="BF214" s="24">
        <f t="shared" si="170"/>
        <v>0.43640000000000001</v>
      </c>
      <c r="BG214" s="24">
        <f t="shared" si="171"/>
        <v>0</v>
      </c>
      <c r="BH214" s="24">
        <f t="shared" si="172"/>
        <v>0</v>
      </c>
      <c r="BI214" s="24">
        <f t="shared" si="173"/>
        <v>0</v>
      </c>
      <c r="BJ214" s="24">
        <f t="shared" si="174"/>
        <v>0</v>
      </c>
      <c r="BK214" s="24">
        <f t="shared" si="175"/>
        <v>0.50539999999999996</v>
      </c>
      <c r="BL214" s="24">
        <f t="shared" si="176"/>
        <v>7.6700000000000004E-2</v>
      </c>
      <c r="BM214" s="24">
        <f t="shared" si="177"/>
        <v>8.7999999999999995E-2</v>
      </c>
      <c r="BN214" s="24">
        <f t="shared" si="178"/>
        <v>0.4798</v>
      </c>
      <c r="BO214" s="24">
        <f t="shared" si="179"/>
        <v>0.63490000000000002</v>
      </c>
      <c r="BP214" s="24">
        <f t="shared" si="180"/>
        <v>0.1075</v>
      </c>
      <c r="BQ214" s="24">
        <f t="shared" si="181"/>
        <v>0</v>
      </c>
      <c r="BR214" s="24">
        <f t="shared" si="182"/>
        <v>0.46389999999999998</v>
      </c>
      <c r="BS214" s="24">
        <f t="shared" si="183"/>
        <v>0</v>
      </c>
      <c r="BT214" s="24">
        <f t="shared" si="184"/>
        <v>0.1618</v>
      </c>
      <c r="BU214" s="24">
        <f t="shared" si="185"/>
        <v>0.41610000000000003</v>
      </c>
      <c r="BV214" s="24">
        <f t="shared" si="186"/>
        <v>0</v>
      </c>
      <c r="BW214" s="24">
        <f t="shared" si="187"/>
        <v>0</v>
      </c>
      <c r="BX214" s="24"/>
      <c r="BY214" s="24"/>
      <c r="BZ214" s="24"/>
      <c r="CA214" s="25">
        <f t="shared" si="188"/>
        <v>7.0324999999999998</v>
      </c>
      <c r="CB214" s="25">
        <f t="shared" si="189"/>
        <v>7.0324999999999998</v>
      </c>
      <c r="CC214" s="26">
        <f t="shared" si="190"/>
        <v>6.7782</v>
      </c>
      <c r="CD214" s="26">
        <f t="shared" si="191"/>
        <v>6.7782</v>
      </c>
      <c r="CE214" s="26">
        <f t="shared" si="192"/>
        <v>6.75</v>
      </c>
      <c r="CF214" s="26">
        <f t="shared" si="193"/>
        <v>6.75</v>
      </c>
      <c r="CG214" s="26">
        <f t="shared" si="194"/>
        <v>9.11</v>
      </c>
      <c r="CH214" s="13"/>
      <c r="CI214" s="13"/>
    </row>
    <row r="215" spans="2:87" x14ac:dyDescent="0.2">
      <c r="B215" s="11">
        <f t="shared" si="195"/>
        <v>211</v>
      </c>
      <c r="C215" s="3" t="s">
        <v>206</v>
      </c>
      <c r="D215" s="3" t="s">
        <v>207</v>
      </c>
      <c r="E215" s="10">
        <v>0.33272289576973396</v>
      </c>
      <c r="F215" s="10">
        <v>0.44855975577845614</v>
      </c>
      <c r="G215" s="10"/>
      <c r="H215" s="10">
        <v>0</v>
      </c>
      <c r="I215" s="10">
        <v>0</v>
      </c>
      <c r="J215" s="10">
        <v>0</v>
      </c>
      <c r="K215" s="10">
        <v>0.61719124291321414</v>
      </c>
      <c r="L215" s="10">
        <v>2.12E-2</v>
      </c>
      <c r="M215" s="10">
        <v>2.4400000000000002E-2</v>
      </c>
      <c r="N215" s="10">
        <v>0.10829999999999999</v>
      </c>
      <c r="O215" s="10">
        <v>8.8726105538595723E-2</v>
      </c>
      <c r="P215" s="10">
        <v>0.83840000000000003</v>
      </c>
      <c r="Q215" s="10">
        <v>6.9999999999999999E-4</v>
      </c>
      <c r="R215" s="10">
        <v>3.6999999999999998E-2</v>
      </c>
      <c r="S215" s="10">
        <v>0</v>
      </c>
      <c r="T215" s="10">
        <v>0.23910000000000001</v>
      </c>
      <c r="U215" s="10"/>
      <c r="V215" s="10">
        <v>0</v>
      </c>
      <c r="W215" s="10"/>
      <c r="X215" s="10">
        <v>2.7563</v>
      </c>
      <c r="Y215" s="10">
        <v>3.7044672000000003</v>
      </c>
      <c r="Z215" s="10">
        <v>3.7</v>
      </c>
      <c r="AA215" s="10">
        <v>3.7</v>
      </c>
      <c r="AB215" s="10">
        <f t="shared" si="148"/>
        <v>3.7044672000000003</v>
      </c>
      <c r="AC215" s="10"/>
      <c r="AD215" s="10">
        <f t="shared" si="149"/>
        <v>0.44717957191452251</v>
      </c>
      <c r="AE215" s="10">
        <f t="shared" si="150"/>
        <v>0.602864311766245</v>
      </c>
      <c r="AF215" s="10"/>
      <c r="AG215" s="10">
        <v>0</v>
      </c>
      <c r="AH215" s="10">
        <f t="shared" si="151"/>
        <v>0</v>
      </c>
      <c r="AI215" s="10">
        <f t="shared" si="152"/>
        <v>0</v>
      </c>
      <c r="AJ215" s="10">
        <f t="shared" si="153"/>
        <v>0.82950503047535984</v>
      </c>
      <c r="AK215" s="10">
        <f t="shared" si="154"/>
        <v>2.8492799999999999E-2</v>
      </c>
      <c r="AL215" s="10">
        <f t="shared" si="155"/>
        <v>3.2793600000000006E-2</v>
      </c>
      <c r="AM215" s="10">
        <f t="shared" si="156"/>
        <v>0.15595199999999998</v>
      </c>
      <c r="AN215" s="10">
        <f t="shared" si="157"/>
        <v>0.11924788584387265</v>
      </c>
      <c r="AO215" s="10">
        <f t="shared" si="158"/>
        <v>1.1268096000000001</v>
      </c>
      <c r="AP215" s="10">
        <f t="shared" si="159"/>
        <v>9.408000000000001E-4</v>
      </c>
      <c r="AQ215" s="10">
        <f t="shared" si="160"/>
        <v>4.9728000000000001E-2</v>
      </c>
      <c r="AR215" s="10">
        <v>0</v>
      </c>
      <c r="AS215" s="10">
        <f t="shared" si="161"/>
        <v>0.32135040000000004</v>
      </c>
      <c r="AT215" s="10">
        <f t="shared" si="162"/>
        <v>0.82632041856000016</v>
      </c>
      <c r="AU215" s="10">
        <f t="shared" si="163"/>
        <v>0</v>
      </c>
      <c r="AV215" s="10">
        <f t="shared" si="164"/>
        <v>0</v>
      </c>
      <c r="AW215" s="10">
        <f t="shared" si="165"/>
        <v>4.2198340185600003</v>
      </c>
      <c r="AX215" s="10">
        <f t="shared" si="166"/>
        <v>4.2198340185600003</v>
      </c>
      <c r="AY215" s="10">
        <v>3.7044672000000003</v>
      </c>
      <c r="AZ215" s="10">
        <f t="shared" si="167"/>
        <v>-0.51536681856</v>
      </c>
      <c r="BA215" s="10">
        <v>3.7</v>
      </c>
      <c r="BB215" s="10">
        <v>3.7</v>
      </c>
      <c r="BC215" s="10">
        <f t="shared" si="168"/>
        <v>4.9927772160000004</v>
      </c>
      <c r="BD215" s="9"/>
      <c r="BE215" s="24">
        <f t="shared" si="169"/>
        <v>0.44719999999999999</v>
      </c>
      <c r="BF215" s="24">
        <f t="shared" si="170"/>
        <v>0.60289999999999999</v>
      </c>
      <c r="BG215" s="24">
        <f t="shared" si="171"/>
        <v>0</v>
      </c>
      <c r="BH215" s="24">
        <f t="shared" si="172"/>
        <v>0</v>
      </c>
      <c r="BI215" s="24">
        <f t="shared" si="173"/>
        <v>0</v>
      </c>
      <c r="BJ215" s="24">
        <f t="shared" si="174"/>
        <v>0</v>
      </c>
      <c r="BK215" s="24">
        <f t="shared" si="175"/>
        <v>0.82950000000000002</v>
      </c>
      <c r="BL215" s="24">
        <f t="shared" si="176"/>
        <v>2.8500000000000001E-2</v>
      </c>
      <c r="BM215" s="24">
        <f t="shared" si="177"/>
        <v>3.2800000000000003E-2</v>
      </c>
      <c r="BN215" s="24">
        <f t="shared" si="178"/>
        <v>0.156</v>
      </c>
      <c r="BO215" s="24">
        <f t="shared" si="179"/>
        <v>0.1192</v>
      </c>
      <c r="BP215" s="24">
        <f t="shared" si="180"/>
        <v>1.1268</v>
      </c>
      <c r="BQ215" s="24">
        <f t="shared" si="181"/>
        <v>8.9999999999999998E-4</v>
      </c>
      <c r="BR215" s="24">
        <f t="shared" si="182"/>
        <v>4.9700000000000001E-2</v>
      </c>
      <c r="BS215" s="24">
        <f t="shared" si="183"/>
        <v>0</v>
      </c>
      <c r="BT215" s="24">
        <f t="shared" si="184"/>
        <v>0.32140000000000002</v>
      </c>
      <c r="BU215" s="24">
        <f t="shared" si="185"/>
        <v>0.82630000000000003</v>
      </c>
      <c r="BV215" s="24">
        <f t="shared" si="186"/>
        <v>0</v>
      </c>
      <c r="BW215" s="24">
        <f t="shared" si="187"/>
        <v>0</v>
      </c>
      <c r="BX215" s="24"/>
      <c r="BY215" s="24"/>
      <c r="BZ215" s="24"/>
      <c r="CA215" s="25">
        <f t="shared" si="188"/>
        <v>4.2198000000000002</v>
      </c>
      <c r="CB215" s="25">
        <f t="shared" si="189"/>
        <v>4.2198000000000002</v>
      </c>
      <c r="CC215" s="26">
        <f t="shared" si="190"/>
        <v>3.7149000000000005</v>
      </c>
      <c r="CD215" s="26">
        <f t="shared" si="191"/>
        <v>3.7149000000000005</v>
      </c>
      <c r="CE215" s="26">
        <f t="shared" si="192"/>
        <v>3.7</v>
      </c>
      <c r="CF215" s="26">
        <f t="shared" si="193"/>
        <v>3.7</v>
      </c>
      <c r="CG215" s="26">
        <f t="shared" si="194"/>
        <v>4.9930000000000003</v>
      </c>
      <c r="CH215" s="13"/>
      <c r="CI215" s="13"/>
    </row>
    <row r="216" spans="2:87" x14ac:dyDescent="0.2">
      <c r="B216" s="11">
        <f t="shared" si="195"/>
        <v>212</v>
      </c>
      <c r="C216" s="3" t="s">
        <v>206</v>
      </c>
      <c r="D216" s="3" t="s">
        <v>83</v>
      </c>
      <c r="E216" s="10">
        <v>0.45317052291329962</v>
      </c>
      <c r="F216" s="10">
        <v>0.91259737239977068</v>
      </c>
      <c r="G216" s="10"/>
      <c r="H216" s="10">
        <v>0</v>
      </c>
      <c r="I216" s="10">
        <v>0</v>
      </c>
      <c r="J216" s="10">
        <v>0</v>
      </c>
      <c r="K216" s="10">
        <v>0.56224308430217407</v>
      </c>
      <c r="L216" s="10">
        <v>3.3099999999999997E-2</v>
      </c>
      <c r="M216" s="10">
        <v>3.7900000000000003E-2</v>
      </c>
      <c r="N216" s="10">
        <v>0.28079999999999999</v>
      </c>
      <c r="O216" s="10">
        <v>0.33618902038475573</v>
      </c>
      <c r="P216" s="10">
        <v>1.1593</v>
      </c>
      <c r="Q216" s="10">
        <v>1.1999999999999999E-3</v>
      </c>
      <c r="R216" s="10">
        <v>5.5399999999999998E-2</v>
      </c>
      <c r="S216" s="10">
        <v>0</v>
      </c>
      <c r="T216" s="10">
        <v>0.27050000000000002</v>
      </c>
      <c r="U216" s="10"/>
      <c r="V216" s="10">
        <v>0</v>
      </c>
      <c r="W216" s="10"/>
      <c r="X216" s="10">
        <v>4.1024000000000003</v>
      </c>
      <c r="Y216" s="10">
        <v>5.5136256000000001</v>
      </c>
      <c r="Z216" s="10">
        <v>5.51</v>
      </c>
      <c r="AA216" s="10">
        <v>5.51</v>
      </c>
      <c r="AB216" s="10">
        <f t="shared" si="148"/>
        <v>5.5136256000000001</v>
      </c>
      <c r="AC216" s="10"/>
      <c r="AD216" s="10">
        <f t="shared" si="149"/>
        <v>0.60906118279547472</v>
      </c>
      <c r="AE216" s="10">
        <f t="shared" si="150"/>
        <v>1.226530868505292</v>
      </c>
      <c r="AF216" s="10"/>
      <c r="AG216" s="10">
        <v>0</v>
      </c>
      <c r="AH216" s="10">
        <f t="shared" si="151"/>
        <v>0</v>
      </c>
      <c r="AI216" s="10">
        <f t="shared" si="152"/>
        <v>0</v>
      </c>
      <c r="AJ216" s="10">
        <f t="shared" si="153"/>
        <v>0.75565470530212198</v>
      </c>
      <c r="AK216" s="10">
        <f t="shared" si="154"/>
        <v>4.4486400000000002E-2</v>
      </c>
      <c r="AL216" s="10">
        <f t="shared" si="155"/>
        <v>5.0937600000000006E-2</v>
      </c>
      <c r="AM216" s="10">
        <f t="shared" si="156"/>
        <v>0.40435199999999999</v>
      </c>
      <c r="AN216" s="10">
        <f t="shared" si="157"/>
        <v>0.45183804339711175</v>
      </c>
      <c r="AO216" s="10">
        <f t="shared" si="158"/>
        <v>1.5580992</v>
      </c>
      <c r="AP216" s="10">
        <f t="shared" si="159"/>
        <v>1.6128E-3</v>
      </c>
      <c r="AQ216" s="10">
        <f t="shared" si="160"/>
        <v>7.4457599999999999E-2</v>
      </c>
      <c r="AR216" s="10">
        <v>0</v>
      </c>
      <c r="AS216" s="10">
        <f t="shared" si="161"/>
        <v>0.36355200000000004</v>
      </c>
      <c r="AT216" s="10">
        <f t="shared" si="162"/>
        <v>0.93483761280000011</v>
      </c>
      <c r="AU216" s="10">
        <f t="shared" si="163"/>
        <v>0</v>
      </c>
      <c r="AV216" s="10">
        <f t="shared" si="164"/>
        <v>0</v>
      </c>
      <c r="AW216" s="10">
        <f t="shared" si="165"/>
        <v>6.1118680128000005</v>
      </c>
      <c r="AX216" s="10">
        <f t="shared" si="166"/>
        <v>6.1118680128000005</v>
      </c>
      <c r="AY216" s="10">
        <v>5.5136256000000001</v>
      </c>
      <c r="AZ216" s="10">
        <f t="shared" si="167"/>
        <v>-0.59824241280000034</v>
      </c>
      <c r="BA216" s="10">
        <v>5.51</v>
      </c>
      <c r="BB216" s="10">
        <v>5.51</v>
      </c>
      <c r="BC216" s="10">
        <f t="shared" si="168"/>
        <v>7.4465427456000022</v>
      </c>
      <c r="BD216" s="9"/>
      <c r="BE216" s="24">
        <f t="shared" si="169"/>
        <v>0.60909999999999997</v>
      </c>
      <c r="BF216" s="24">
        <f t="shared" si="170"/>
        <v>1.2264999999999999</v>
      </c>
      <c r="BG216" s="24">
        <f t="shared" si="171"/>
        <v>0</v>
      </c>
      <c r="BH216" s="24">
        <f t="shared" si="172"/>
        <v>0</v>
      </c>
      <c r="BI216" s="24">
        <f t="shared" si="173"/>
        <v>0</v>
      </c>
      <c r="BJ216" s="24">
        <f t="shared" si="174"/>
        <v>0</v>
      </c>
      <c r="BK216" s="24">
        <f t="shared" si="175"/>
        <v>0.75570000000000004</v>
      </c>
      <c r="BL216" s="24">
        <f t="shared" si="176"/>
        <v>4.4499999999999998E-2</v>
      </c>
      <c r="BM216" s="24">
        <f t="shared" si="177"/>
        <v>5.0900000000000001E-2</v>
      </c>
      <c r="BN216" s="24">
        <f t="shared" si="178"/>
        <v>0.40439999999999998</v>
      </c>
      <c r="BO216" s="24">
        <f t="shared" si="179"/>
        <v>0.45179999999999998</v>
      </c>
      <c r="BP216" s="24">
        <f t="shared" si="180"/>
        <v>1.5581</v>
      </c>
      <c r="BQ216" s="24">
        <f t="shared" si="181"/>
        <v>1.6000000000000001E-3</v>
      </c>
      <c r="BR216" s="24">
        <f t="shared" si="182"/>
        <v>7.4499999999999997E-2</v>
      </c>
      <c r="BS216" s="24">
        <f t="shared" si="183"/>
        <v>0</v>
      </c>
      <c r="BT216" s="24">
        <f t="shared" si="184"/>
        <v>0.36359999999999998</v>
      </c>
      <c r="BU216" s="24">
        <f t="shared" si="185"/>
        <v>0.93479999999999996</v>
      </c>
      <c r="BV216" s="24">
        <f t="shared" si="186"/>
        <v>0</v>
      </c>
      <c r="BW216" s="24">
        <f t="shared" si="187"/>
        <v>0</v>
      </c>
      <c r="BX216" s="24"/>
      <c r="BY216" s="24"/>
      <c r="BZ216" s="24"/>
      <c r="CA216" s="25">
        <f t="shared" si="188"/>
        <v>6.1118999999999994</v>
      </c>
      <c r="CB216" s="25">
        <f t="shared" si="189"/>
        <v>6.1118999999999994</v>
      </c>
      <c r="CC216" s="26">
        <f t="shared" si="190"/>
        <v>5.5406999999999993</v>
      </c>
      <c r="CD216" s="26">
        <f t="shared" si="191"/>
        <v>5.5406999999999993</v>
      </c>
      <c r="CE216" s="26">
        <f t="shared" si="192"/>
        <v>5.51</v>
      </c>
      <c r="CF216" s="26">
        <f t="shared" si="193"/>
        <v>5.51</v>
      </c>
      <c r="CG216" s="26">
        <f t="shared" si="194"/>
        <v>7.4470000000000001</v>
      </c>
      <c r="CH216" s="13"/>
      <c r="CI216" s="13"/>
    </row>
    <row r="217" spans="2:87" x14ac:dyDescent="0.2">
      <c r="B217" s="11">
        <f t="shared" si="195"/>
        <v>213</v>
      </c>
      <c r="C217" s="3" t="s">
        <v>206</v>
      </c>
      <c r="D217" s="3" t="s">
        <v>42</v>
      </c>
      <c r="E217" s="10">
        <v>2.3736457522414169</v>
      </c>
      <c r="F217" s="10">
        <v>0.82899354362562871</v>
      </c>
      <c r="G217" s="10"/>
      <c r="H217" s="10">
        <v>0</v>
      </c>
      <c r="I217" s="10">
        <v>0</v>
      </c>
      <c r="J217" s="10">
        <v>0</v>
      </c>
      <c r="K217" s="10">
        <v>0.77453241854362564</v>
      </c>
      <c r="L217" s="10">
        <v>4.7699999999999999E-2</v>
      </c>
      <c r="M217" s="10">
        <v>5.4699999999999999E-2</v>
      </c>
      <c r="N217" s="10">
        <v>8.6499999999999994E-2</v>
      </c>
      <c r="O217" s="10">
        <v>0.27102828558932868</v>
      </c>
      <c r="P217" s="10">
        <v>0</v>
      </c>
      <c r="Q217" s="10">
        <v>0</v>
      </c>
      <c r="R217" s="10">
        <v>0.29459999999999997</v>
      </c>
      <c r="S217" s="10">
        <v>0</v>
      </c>
      <c r="T217" s="10">
        <v>0.38140000000000002</v>
      </c>
      <c r="U217" s="10"/>
      <c r="V217" s="10">
        <v>0</v>
      </c>
      <c r="W217" s="10"/>
      <c r="X217" s="10">
        <v>5.1131000000000002</v>
      </c>
      <c r="Y217" s="10">
        <v>6.872006400000001</v>
      </c>
      <c r="Z217" s="10">
        <v>6.87</v>
      </c>
      <c r="AA217" s="10">
        <v>6.87</v>
      </c>
      <c r="AB217" s="10">
        <f t="shared" si="148"/>
        <v>6.872006400000001</v>
      </c>
      <c r="AC217" s="10"/>
      <c r="AD217" s="10">
        <f t="shared" si="149"/>
        <v>3.1901798910124648</v>
      </c>
      <c r="AE217" s="10">
        <f t="shared" si="150"/>
        <v>1.114167322632845</v>
      </c>
      <c r="AF217" s="10"/>
      <c r="AG217" s="10">
        <v>0</v>
      </c>
      <c r="AH217" s="10">
        <f t="shared" si="151"/>
        <v>0</v>
      </c>
      <c r="AI217" s="10">
        <f t="shared" si="152"/>
        <v>0</v>
      </c>
      <c r="AJ217" s="10">
        <f t="shared" si="153"/>
        <v>1.040971570522633</v>
      </c>
      <c r="AK217" s="10">
        <f t="shared" si="154"/>
        <v>6.4108800000000007E-2</v>
      </c>
      <c r="AL217" s="10">
        <f t="shared" si="155"/>
        <v>7.3516800000000007E-2</v>
      </c>
      <c r="AM217" s="10">
        <f t="shared" si="156"/>
        <v>0.12455999999999998</v>
      </c>
      <c r="AN217" s="10">
        <f t="shared" si="157"/>
        <v>0.36426201583205781</v>
      </c>
      <c r="AO217" s="10">
        <f t="shared" si="158"/>
        <v>0</v>
      </c>
      <c r="AP217" s="10">
        <f t="shared" si="159"/>
        <v>0</v>
      </c>
      <c r="AQ217" s="10">
        <f t="shared" si="160"/>
        <v>0.39594240000000003</v>
      </c>
      <c r="AR217" s="10">
        <v>0</v>
      </c>
      <c r="AS217" s="10">
        <f t="shared" si="161"/>
        <v>0.51260159999999999</v>
      </c>
      <c r="AT217" s="10">
        <f t="shared" si="162"/>
        <v>1.31810375424</v>
      </c>
      <c r="AU217" s="10">
        <f t="shared" si="163"/>
        <v>0</v>
      </c>
      <c r="AV217" s="10">
        <f t="shared" si="164"/>
        <v>0</v>
      </c>
      <c r="AW217" s="10">
        <f t="shared" si="165"/>
        <v>7.6858125542399982</v>
      </c>
      <c r="AX217" s="10">
        <f t="shared" si="166"/>
        <v>7.6858125542399991</v>
      </c>
      <c r="AY217" s="10">
        <v>6.872006400000001</v>
      </c>
      <c r="AZ217" s="10">
        <f t="shared" si="167"/>
        <v>-0.81380615423999725</v>
      </c>
      <c r="BA217" s="10">
        <v>6.87</v>
      </c>
      <c r="BB217" s="10">
        <v>6.87</v>
      </c>
      <c r="BC217" s="10">
        <f t="shared" si="168"/>
        <v>9.2471371775999991</v>
      </c>
      <c r="BD217" s="9"/>
      <c r="BE217" s="24">
        <f t="shared" si="169"/>
        <v>3.1901999999999999</v>
      </c>
      <c r="BF217" s="24">
        <f t="shared" si="170"/>
        <v>1.1142000000000001</v>
      </c>
      <c r="BG217" s="24">
        <f t="shared" si="171"/>
        <v>0</v>
      </c>
      <c r="BH217" s="24">
        <f t="shared" si="172"/>
        <v>0</v>
      </c>
      <c r="BI217" s="24">
        <f t="shared" si="173"/>
        <v>0</v>
      </c>
      <c r="BJ217" s="24">
        <f t="shared" si="174"/>
        <v>0</v>
      </c>
      <c r="BK217" s="24">
        <f t="shared" si="175"/>
        <v>1.0409999999999999</v>
      </c>
      <c r="BL217" s="24">
        <f t="shared" si="176"/>
        <v>6.4100000000000004E-2</v>
      </c>
      <c r="BM217" s="24">
        <f t="shared" si="177"/>
        <v>7.3499999999999996E-2</v>
      </c>
      <c r="BN217" s="24">
        <f t="shared" si="178"/>
        <v>0.1246</v>
      </c>
      <c r="BO217" s="24">
        <f t="shared" si="179"/>
        <v>0.36430000000000001</v>
      </c>
      <c r="BP217" s="24">
        <f t="shared" si="180"/>
        <v>0</v>
      </c>
      <c r="BQ217" s="24">
        <f t="shared" si="181"/>
        <v>0</v>
      </c>
      <c r="BR217" s="24">
        <f t="shared" si="182"/>
        <v>0.39589999999999997</v>
      </c>
      <c r="BS217" s="24">
        <f t="shared" si="183"/>
        <v>0</v>
      </c>
      <c r="BT217" s="24">
        <f t="shared" si="184"/>
        <v>0.51259999999999994</v>
      </c>
      <c r="BU217" s="24">
        <f t="shared" si="185"/>
        <v>1.3181</v>
      </c>
      <c r="BV217" s="24">
        <f t="shared" si="186"/>
        <v>0</v>
      </c>
      <c r="BW217" s="24">
        <f t="shared" si="187"/>
        <v>0</v>
      </c>
      <c r="BX217" s="24"/>
      <c r="BY217" s="24"/>
      <c r="BZ217" s="24"/>
      <c r="CA217" s="25">
        <f t="shared" si="188"/>
        <v>7.6859000000000002</v>
      </c>
      <c r="CB217" s="25">
        <f t="shared" si="189"/>
        <v>7.6859000000000002</v>
      </c>
      <c r="CC217" s="26">
        <f t="shared" si="190"/>
        <v>6.8803999999999998</v>
      </c>
      <c r="CD217" s="26">
        <f t="shared" si="191"/>
        <v>6.8803999999999998</v>
      </c>
      <c r="CE217" s="26">
        <f t="shared" si="192"/>
        <v>6.87</v>
      </c>
      <c r="CF217" s="26">
        <f t="shared" si="193"/>
        <v>6.87</v>
      </c>
      <c r="CG217" s="26">
        <f t="shared" si="194"/>
        <v>9.2469999999999999</v>
      </c>
      <c r="CH217" s="13"/>
      <c r="CI217" s="13"/>
    </row>
    <row r="218" spans="2:87" x14ac:dyDescent="0.2">
      <c r="B218" s="11">
        <f t="shared" si="195"/>
        <v>214</v>
      </c>
      <c r="C218" s="3" t="s">
        <v>206</v>
      </c>
      <c r="D218" s="3" t="s">
        <v>156</v>
      </c>
      <c r="E218" s="10">
        <v>0.74815165913881365</v>
      </c>
      <c r="F218" s="10">
        <v>0.33212911171333936</v>
      </c>
      <c r="G218" s="10"/>
      <c r="H218" s="10">
        <v>0</v>
      </c>
      <c r="I218" s="10">
        <v>0.43580000000000002</v>
      </c>
      <c r="J218" s="10">
        <v>0.15840000000000001</v>
      </c>
      <c r="K218" s="10">
        <v>0.67981462210177657</v>
      </c>
      <c r="L218" s="10">
        <v>1.0500000000000001E-2</v>
      </c>
      <c r="M218" s="10">
        <v>1.21E-2</v>
      </c>
      <c r="N218" s="10">
        <v>4.4299999999999999E-2</v>
      </c>
      <c r="O218" s="10">
        <v>8.5004607046070463E-2</v>
      </c>
      <c r="P218" s="10">
        <v>0.89770000000000005</v>
      </c>
      <c r="Q218" s="10">
        <v>6.0000000000000001E-3</v>
      </c>
      <c r="R218" s="10">
        <v>9.7299999999999998E-2</v>
      </c>
      <c r="S218" s="10">
        <v>0</v>
      </c>
      <c r="T218" s="10">
        <v>9.4100000000000003E-2</v>
      </c>
      <c r="U218" s="10"/>
      <c r="V218" s="10">
        <v>0.12709999999999999</v>
      </c>
      <c r="W218" s="10"/>
      <c r="X218" s="10">
        <v>3.7283999999999993</v>
      </c>
      <c r="Y218" s="10">
        <v>5.0109696000000001</v>
      </c>
      <c r="Z218" s="10">
        <v>5.01</v>
      </c>
      <c r="AA218" s="10">
        <v>4.25</v>
      </c>
      <c r="AB218" s="10">
        <f t="shared" si="148"/>
        <v>4.2544319999999995</v>
      </c>
      <c r="AC218" s="10"/>
      <c r="AD218" s="10">
        <f t="shared" si="149"/>
        <v>1.0055158298825657</v>
      </c>
      <c r="AE218" s="10">
        <f t="shared" si="150"/>
        <v>0.44638152614272814</v>
      </c>
      <c r="AF218" s="10"/>
      <c r="AG218" s="10">
        <v>0</v>
      </c>
      <c r="AH218" s="10">
        <f t="shared" si="151"/>
        <v>0.5857152000000001</v>
      </c>
      <c r="AI218" s="10">
        <f t="shared" si="152"/>
        <v>0.21288960000000004</v>
      </c>
      <c r="AJ218" s="10">
        <f t="shared" si="153"/>
        <v>0.91367085210478782</v>
      </c>
      <c r="AK218" s="10">
        <f t="shared" si="154"/>
        <v>1.4112000000000001E-2</v>
      </c>
      <c r="AL218" s="10">
        <f t="shared" si="155"/>
        <v>1.62624E-2</v>
      </c>
      <c r="AM218" s="10">
        <f t="shared" si="156"/>
        <v>6.3792000000000001E-2</v>
      </c>
      <c r="AN218" s="10">
        <f t="shared" si="157"/>
        <v>0.11424619186991872</v>
      </c>
      <c r="AO218" s="10">
        <f t="shared" si="158"/>
        <v>1.2065088000000002</v>
      </c>
      <c r="AP218" s="10">
        <f t="shared" si="159"/>
        <v>8.0640000000000017E-3</v>
      </c>
      <c r="AQ218" s="10">
        <f t="shared" si="160"/>
        <v>0.1307712</v>
      </c>
      <c r="AR218" s="10">
        <v>0</v>
      </c>
      <c r="AS218" s="10">
        <f t="shared" si="161"/>
        <v>0.12647040000000001</v>
      </c>
      <c r="AT218" s="10">
        <f t="shared" si="162"/>
        <v>0.32520598656000005</v>
      </c>
      <c r="AU218" s="10">
        <f t="shared" si="163"/>
        <v>0.17082240000000001</v>
      </c>
      <c r="AV218" s="10">
        <f t="shared" si="164"/>
        <v>0.43925271936000004</v>
      </c>
      <c r="AW218" s="10">
        <f t="shared" si="165"/>
        <v>5.4823883059200007</v>
      </c>
      <c r="AX218" s="10">
        <f t="shared" si="166"/>
        <v>5.4823883059200007</v>
      </c>
      <c r="AY218" s="10">
        <v>5.0109696000000001</v>
      </c>
      <c r="AZ218" s="10">
        <f t="shared" si="167"/>
        <v>-0.47141870592000057</v>
      </c>
      <c r="BA218" s="10">
        <v>5.01</v>
      </c>
      <c r="BB218" s="10">
        <v>4.25</v>
      </c>
      <c r="BC218" s="10">
        <f t="shared" si="168"/>
        <v>5.7236723712000002</v>
      </c>
      <c r="BD218" s="9"/>
      <c r="BE218" s="24">
        <f t="shared" si="169"/>
        <v>1.0055000000000001</v>
      </c>
      <c r="BF218" s="24">
        <f t="shared" si="170"/>
        <v>0.44640000000000002</v>
      </c>
      <c r="BG218" s="24">
        <f t="shared" si="171"/>
        <v>0</v>
      </c>
      <c r="BH218" s="24">
        <f t="shared" si="172"/>
        <v>0</v>
      </c>
      <c r="BI218" s="24">
        <f t="shared" si="173"/>
        <v>0.5857</v>
      </c>
      <c r="BJ218" s="24">
        <f t="shared" si="174"/>
        <v>0.21290000000000001</v>
      </c>
      <c r="BK218" s="24">
        <f t="shared" si="175"/>
        <v>0.91369999999999996</v>
      </c>
      <c r="BL218" s="24">
        <f t="shared" si="176"/>
        <v>1.41E-2</v>
      </c>
      <c r="BM218" s="24">
        <f t="shared" si="177"/>
        <v>1.6299999999999999E-2</v>
      </c>
      <c r="BN218" s="24">
        <f t="shared" si="178"/>
        <v>6.3799999999999996E-2</v>
      </c>
      <c r="BO218" s="24">
        <f t="shared" si="179"/>
        <v>0.1142</v>
      </c>
      <c r="BP218" s="24">
        <f t="shared" si="180"/>
        <v>1.2064999999999999</v>
      </c>
      <c r="BQ218" s="24">
        <f t="shared" si="181"/>
        <v>8.0999999999999996E-3</v>
      </c>
      <c r="BR218" s="24">
        <f t="shared" si="182"/>
        <v>0.1308</v>
      </c>
      <c r="BS218" s="24">
        <f t="shared" si="183"/>
        <v>0</v>
      </c>
      <c r="BT218" s="24">
        <f t="shared" si="184"/>
        <v>0.1265</v>
      </c>
      <c r="BU218" s="24">
        <f t="shared" si="185"/>
        <v>0.32519999999999999</v>
      </c>
      <c r="BV218" s="24">
        <f t="shared" si="186"/>
        <v>0.17080000000000001</v>
      </c>
      <c r="BW218" s="24">
        <f t="shared" si="187"/>
        <v>0.43930000000000002</v>
      </c>
      <c r="BX218" s="24"/>
      <c r="BY218" s="24"/>
      <c r="BZ218" s="24"/>
      <c r="CA218" s="25">
        <f t="shared" si="188"/>
        <v>5.4824999999999999</v>
      </c>
      <c r="CB218" s="25">
        <f t="shared" si="189"/>
        <v>4.4574999999999996</v>
      </c>
      <c r="CC218" s="26">
        <f t="shared" si="190"/>
        <v>5.0152999999999999</v>
      </c>
      <c r="CD218" s="26">
        <f t="shared" si="191"/>
        <v>4.2587999999999999</v>
      </c>
      <c r="CE218" s="26">
        <f t="shared" si="192"/>
        <v>5.01</v>
      </c>
      <c r="CF218" s="26">
        <f t="shared" si="193"/>
        <v>4.25</v>
      </c>
      <c r="CG218" s="26">
        <f t="shared" si="194"/>
        <v>5.7240000000000002</v>
      </c>
      <c r="CH218" s="13"/>
      <c r="CI218" s="13"/>
    </row>
    <row r="219" spans="2:87" x14ac:dyDescent="0.2">
      <c r="B219" s="11">
        <f t="shared" si="195"/>
        <v>215</v>
      </c>
      <c r="C219" s="3" t="s">
        <v>206</v>
      </c>
      <c r="D219" s="3" t="s">
        <v>34</v>
      </c>
      <c r="E219" s="10">
        <v>1.275117990269854</v>
      </c>
      <c r="F219" s="10">
        <v>0.97998184172762604</v>
      </c>
      <c r="G219" s="10"/>
      <c r="H219" s="10">
        <v>0</v>
      </c>
      <c r="I219" s="10">
        <v>0</v>
      </c>
      <c r="J219" s="10">
        <v>0.312</v>
      </c>
      <c r="K219" s="10">
        <v>0.74942421336320042</v>
      </c>
      <c r="L219" s="10">
        <v>4.4400000000000002E-2</v>
      </c>
      <c r="M219" s="10">
        <v>5.0900000000000001E-2</v>
      </c>
      <c r="N219" s="10">
        <v>7.8100000000000003E-2</v>
      </c>
      <c r="O219" s="10">
        <v>0.19317595463931958</v>
      </c>
      <c r="P219" s="10">
        <v>0.62109999999999999</v>
      </c>
      <c r="Q219" s="10">
        <v>1.46E-2</v>
      </c>
      <c r="R219" s="10">
        <v>0.1643</v>
      </c>
      <c r="S219" s="10">
        <v>0</v>
      </c>
      <c r="T219" s="10">
        <v>0.21959999999999999</v>
      </c>
      <c r="U219" s="10"/>
      <c r="V219" s="10">
        <v>0</v>
      </c>
      <c r="W219" s="10"/>
      <c r="X219" s="10">
        <v>4.7026999999999992</v>
      </c>
      <c r="Y219" s="10">
        <v>6.3204287999999993</v>
      </c>
      <c r="Z219" s="10">
        <v>6.32</v>
      </c>
      <c r="AA219" s="10">
        <v>6.32</v>
      </c>
      <c r="AB219" s="10">
        <f t="shared" si="148"/>
        <v>6.3204287999999993</v>
      </c>
      <c r="AC219" s="10"/>
      <c r="AD219" s="10">
        <f t="shared" si="149"/>
        <v>1.7137585789226837</v>
      </c>
      <c r="AE219" s="10">
        <f t="shared" si="150"/>
        <v>1.3170955952819294</v>
      </c>
      <c r="AF219" s="10"/>
      <c r="AG219" s="10">
        <v>0</v>
      </c>
      <c r="AH219" s="10">
        <f t="shared" si="151"/>
        <v>0</v>
      </c>
      <c r="AI219" s="10">
        <f t="shared" si="152"/>
        <v>0.41932800000000003</v>
      </c>
      <c r="AJ219" s="10">
        <f t="shared" si="153"/>
        <v>1.0072261427601414</v>
      </c>
      <c r="AK219" s="10">
        <f t="shared" si="154"/>
        <v>5.9673600000000007E-2</v>
      </c>
      <c r="AL219" s="10">
        <f t="shared" si="155"/>
        <v>6.8409600000000001E-2</v>
      </c>
      <c r="AM219" s="10">
        <f t="shared" si="156"/>
        <v>0.11246399999999999</v>
      </c>
      <c r="AN219" s="10">
        <f t="shared" si="157"/>
        <v>0.25962848303524555</v>
      </c>
      <c r="AO219" s="10">
        <f t="shared" si="158"/>
        <v>0.83475840000000001</v>
      </c>
      <c r="AP219" s="10">
        <f t="shared" si="159"/>
        <v>1.9622400000000002E-2</v>
      </c>
      <c r="AQ219" s="10">
        <f t="shared" si="160"/>
        <v>0.22081920000000002</v>
      </c>
      <c r="AR219" s="10">
        <v>0</v>
      </c>
      <c r="AS219" s="10">
        <f t="shared" si="161"/>
        <v>0.29514239999999997</v>
      </c>
      <c r="AT219" s="10">
        <f t="shared" si="162"/>
        <v>0.75892916735999993</v>
      </c>
      <c r="AU219" s="10">
        <f t="shared" si="163"/>
        <v>0</v>
      </c>
      <c r="AV219" s="10">
        <f t="shared" si="164"/>
        <v>0</v>
      </c>
      <c r="AW219" s="10">
        <f t="shared" si="165"/>
        <v>6.7917131673600011</v>
      </c>
      <c r="AX219" s="10">
        <f t="shared" si="166"/>
        <v>6.7917131673600011</v>
      </c>
      <c r="AY219" s="10">
        <v>6.3204287999999993</v>
      </c>
      <c r="AZ219" s="10">
        <f t="shared" si="167"/>
        <v>-0.47128436736000179</v>
      </c>
      <c r="BA219" s="10">
        <v>6.32</v>
      </c>
      <c r="BB219" s="10">
        <v>6.32</v>
      </c>
      <c r="BC219" s="10">
        <f t="shared" si="168"/>
        <v>8.5047330816000013</v>
      </c>
      <c r="BD219" s="9"/>
      <c r="BE219" s="24">
        <f t="shared" si="169"/>
        <v>1.7138</v>
      </c>
      <c r="BF219" s="24">
        <f t="shared" si="170"/>
        <v>1.3170999999999999</v>
      </c>
      <c r="BG219" s="24">
        <f t="shared" si="171"/>
        <v>0</v>
      </c>
      <c r="BH219" s="24">
        <f t="shared" si="172"/>
        <v>0</v>
      </c>
      <c r="BI219" s="24">
        <f t="shared" si="173"/>
        <v>0</v>
      </c>
      <c r="BJ219" s="24">
        <f t="shared" si="174"/>
        <v>0.41930000000000001</v>
      </c>
      <c r="BK219" s="24">
        <f t="shared" si="175"/>
        <v>1.0072000000000001</v>
      </c>
      <c r="BL219" s="24">
        <f t="shared" si="176"/>
        <v>5.9700000000000003E-2</v>
      </c>
      <c r="BM219" s="24">
        <f t="shared" si="177"/>
        <v>6.8400000000000002E-2</v>
      </c>
      <c r="BN219" s="24">
        <f t="shared" si="178"/>
        <v>0.1125</v>
      </c>
      <c r="BO219" s="24">
        <f t="shared" si="179"/>
        <v>0.2596</v>
      </c>
      <c r="BP219" s="24">
        <f t="shared" si="180"/>
        <v>0.83479999999999999</v>
      </c>
      <c r="BQ219" s="24">
        <f t="shared" si="181"/>
        <v>1.9599999999999999E-2</v>
      </c>
      <c r="BR219" s="24">
        <f t="shared" si="182"/>
        <v>0.2208</v>
      </c>
      <c r="BS219" s="24">
        <f t="shared" si="183"/>
        <v>0</v>
      </c>
      <c r="BT219" s="24">
        <f t="shared" si="184"/>
        <v>0.29509999999999997</v>
      </c>
      <c r="BU219" s="24">
        <f t="shared" si="185"/>
        <v>0.75890000000000002</v>
      </c>
      <c r="BV219" s="24">
        <f t="shared" si="186"/>
        <v>0</v>
      </c>
      <c r="BW219" s="24">
        <f t="shared" si="187"/>
        <v>0</v>
      </c>
      <c r="BX219" s="24"/>
      <c r="BY219" s="24"/>
      <c r="BZ219" s="24"/>
      <c r="CA219" s="25">
        <f t="shared" si="188"/>
        <v>6.7916999999999978</v>
      </c>
      <c r="CB219" s="25">
        <f t="shared" si="189"/>
        <v>6.7916999999999978</v>
      </c>
      <c r="CC219" s="26">
        <f t="shared" si="190"/>
        <v>6.3278999999999979</v>
      </c>
      <c r="CD219" s="26">
        <f t="shared" si="191"/>
        <v>6.3278999999999979</v>
      </c>
      <c r="CE219" s="26">
        <f t="shared" si="192"/>
        <v>6.32</v>
      </c>
      <c r="CF219" s="26">
        <f t="shared" si="193"/>
        <v>6.32</v>
      </c>
      <c r="CG219" s="26">
        <f t="shared" si="194"/>
        <v>8.5050000000000008</v>
      </c>
      <c r="CH219" s="13"/>
      <c r="CI219" s="13"/>
    </row>
    <row r="220" spans="2:87" x14ac:dyDescent="0.2">
      <c r="B220" s="11">
        <f t="shared" si="195"/>
        <v>216</v>
      </c>
      <c r="C220" s="3" t="s">
        <v>206</v>
      </c>
      <c r="D220" s="3" t="s">
        <v>119</v>
      </c>
      <c r="E220" s="10">
        <v>2.623914741689604</v>
      </c>
      <c r="F220" s="10">
        <v>0.66676274084268472</v>
      </c>
      <c r="G220" s="10"/>
      <c r="H220" s="10">
        <v>0</v>
      </c>
      <c r="I220" s="10">
        <v>0</v>
      </c>
      <c r="J220" s="10">
        <v>0</v>
      </c>
      <c r="K220" s="10">
        <v>0.80367822887994922</v>
      </c>
      <c r="L220" s="10">
        <v>2.93E-2</v>
      </c>
      <c r="M220" s="10">
        <v>3.3599999999999998E-2</v>
      </c>
      <c r="N220" s="10">
        <v>0.12130000000000001</v>
      </c>
      <c r="O220" s="10">
        <v>0.13904428858776202</v>
      </c>
      <c r="P220" s="10">
        <v>0</v>
      </c>
      <c r="Q220" s="10">
        <v>0</v>
      </c>
      <c r="R220" s="10">
        <v>0.33910000000000001</v>
      </c>
      <c r="S220" s="10">
        <v>0</v>
      </c>
      <c r="T220" s="10">
        <v>0.31830000000000003</v>
      </c>
      <c r="U220" s="10"/>
      <c r="V220" s="10">
        <v>0</v>
      </c>
      <c r="W220" s="10"/>
      <c r="X220" s="10">
        <v>5.0749999999999993</v>
      </c>
      <c r="Y220" s="10">
        <v>6.8208000000000002</v>
      </c>
      <c r="Z220" s="10">
        <v>6.82</v>
      </c>
      <c r="AA220" s="10">
        <v>6.82</v>
      </c>
      <c r="AB220" s="10">
        <f t="shared" si="148"/>
        <v>6.8208000000000002</v>
      </c>
      <c r="AC220" s="10"/>
      <c r="AD220" s="10">
        <f t="shared" si="149"/>
        <v>3.5265414128308281</v>
      </c>
      <c r="AE220" s="10">
        <f t="shared" si="150"/>
        <v>0.89612912369256836</v>
      </c>
      <c r="AF220" s="10"/>
      <c r="AG220" s="10">
        <v>0</v>
      </c>
      <c r="AH220" s="10">
        <f t="shared" si="151"/>
        <v>0</v>
      </c>
      <c r="AI220" s="10">
        <f t="shared" si="152"/>
        <v>0</v>
      </c>
      <c r="AJ220" s="10">
        <f t="shared" si="153"/>
        <v>1.0801435396146517</v>
      </c>
      <c r="AK220" s="10">
        <f t="shared" si="154"/>
        <v>3.9379200000000003E-2</v>
      </c>
      <c r="AL220" s="10">
        <f t="shared" si="155"/>
        <v>4.5158399999999994E-2</v>
      </c>
      <c r="AM220" s="10">
        <f t="shared" si="156"/>
        <v>0.17467199999999999</v>
      </c>
      <c r="AN220" s="10">
        <f t="shared" si="157"/>
        <v>0.18687552386195219</v>
      </c>
      <c r="AO220" s="10">
        <f t="shared" si="158"/>
        <v>0</v>
      </c>
      <c r="AP220" s="10">
        <f t="shared" si="159"/>
        <v>0</v>
      </c>
      <c r="AQ220" s="10">
        <f t="shared" si="160"/>
        <v>0.45575040000000006</v>
      </c>
      <c r="AR220" s="10">
        <v>0</v>
      </c>
      <c r="AS220" s="10">
        <f t="shared" si="161"/>
        <v>0.4277952000000001</v>
      </c>
      <c r="AT220" s="10">
        <f t="shared" si="162"/>
        <v>1.1000325772800004</v>
      </c>
      <c r="AU220" s="10">
        <f t="shared" si="163"/>
        <v>0</v>
      </c>
      <c r="AV220" s="10">
        <f t="shared" si="164"/>
        <v>0</v>
      </c>
      <c r="AW220" s="10">
        <f t="shared" si="165"/>
        <v>7.5046821772800012</v>
      </c>
      <c r="AX220" s="10">
        <f t="shared" si="166"/>
        <v>7.5046821772800012</v>
      </c>
      <c r="AY220" s="10">
        <v>6.8208000000000002</v>
      </c>
      <c r="AZ220" s="10">
        <f t="shared" si="167"/>
        <v>-0.683882177280001</v>
      </c>
      <c r="BA220" s="10">
        <v>6.82</v>
      </c>
      <c r="BB220" s="10">
        <v>6.82</v>
      </c>
      <c r="BC220" s="10">
        <f t="shared" si="168"/>
        <v>9.1828058112000015</v>
      </c>
      <c r="BD220" s="9"/>
      <c r="BE220" s="24">
        <f t="shared" si="169"/>
        <v>3.5265</v>
      </c>
      <c r="BF220" s="24">
        <f t="shared" si="170"/>
        <v>0.89610000000000001</v>
      </c>
      <c r="BG220" s="24">
        <f t="shared" si="171"/>
        <v>0</v>
      </c>
      <c r="BH220" s="24">
        <f t="shared" si="172"/>
        <v>0</v>
      </c>
      <c r="BI220" s="24">
        <f t="shared" si="173"/>
        <v>0</v>
      </c>
      <c r="BJ220" s="24">
        <f t="shared" si="174"/>
        <v>0</v>
      </c>
      <c r="BK220" s="24">
        <f t="shared" si="175"/>
        <v>1.0801000000000001</v>
      </c>
      <c r="BL220" s="24">
        <f t="shared" si="176"/>
        <v>3.9399999999999998E-2</v>
      </c>
      <c r="BM220" s="24">
        <f t="shared" si="177"/>
        <v>4.5199999999999997E-2</v>
      </c>
      <c r="BN220" s="24">
        <f t="shared" si="178"/>
        <v>0.17469999999999999</v>
      </c>
      <c r="BO220" s="24">
        <f t="shared" si="179"/>
        <v>0.18690000000000001</v>
      </c>
      <c r="BP220" s="24">
        <f t="shared" si="180"/>
        <v>0</v>
      </c>
      <c r="BQ220" s="24">
        <f t="shared" si="181"/>
        <v>0</v>
      </c>
      <c r="BR220" s="24">
        <f t="shared" si="182"/>
        <v>0.45579999999999998</v>
      </c>
      <c r="BS220" s="24">
        <f t="shared" si="183"/>
        <v>0</v>
      </c>
      <c r="BT220" s="24">
        <f t="shared" si="184"/>
        <v>0.42780000000000001</v>
      </c>
      <c r="BU220" s="24">
        <f t="shared" si="185"/>
        <v>1.1000000000000001</v>
      </c>
      <c r="BV220" s="24">
        <f t="shared" si="186"/>
        <v>0</v>
      </c>
      <c r="BW220" s="24">
        <f t="shared" si="187"/>
        <v>0</v>
      </c>
      <c r="BX220" s="24"/>
      <c r="BY220" s="24"/>
      <c r="BZ220" s="24"/>
      <c r="CA220" s="25">
        <f t="shared" si="188"/>
        <v>7.5046999999999997</v>
      </c>
      <c r="CB220" s="25">
        <f t="shared" si="189"/>
        <v>7.5046999999999997</v>
      </c>
      <c r="CC220" s="26">
        <f t="shared" si="190"/>
        <v>6.8325000000000005</v>
      </c>
      <c r="CD220" s="26">
        <f t="shared" si="191"/>
        <v>6.8325000000000005</v>
      </c>
      <c r="CE220" s="26">
        <f t="shared" si="192"/>
        <v>6.82</v>
      </c>
      <c r="CF220" s="26">
        <f t="shared" si="193"/>
        <v>6.82</v>
      </c>
      <c r="CG220" s="26">
        <f t="shared" si="194"/>
        <v>9.1829999999999998</v>
      </c>
      <c r="CH220" s="13"/>
      <c r="CI220" s="13"/>
    </row>
    <row r="221" spans="2:87" x14ac:dyDescent="0.2">
      <c r="B221" s="11">
        <f t="shared" si="195"/>
        <v>217</v>
      </c>
      <c r="C221" s="3" t="s">
        <v>206</v>
      </c>
      <c r="D221" s="3" t="s">
        <v>208</v>
      </c>
      <c r="E221" s="10">
        <v>0.87508750830564785</v>
      </c>
      <c r="F221" s="10">
        <v>1.1815532577682235</v>
      </c>
      <c r="G221" s="10"/>
      <c r="H221" s="10">
        <v>0</v>
      </c>
      <c r="I221" s="10">
        <v>0</v>
      </c>
      <c r="J221" s="10">
        <v>0.28079999999999999</v>
      </c>
      <c r="K221" s="10">
        <v>0.80247208520617552</v>
      </c>
      <c r="L221" s="10">
        <v>2.4799999999999999E-2</v>
      </c>
      <c r="M221" s="10">
        <v>2.8400000000000002E-2</v>
      </c>
      <c r="N221" s="10">
        <v>8.9599999999999999E-2</v>
      </c>
      <c r="O221" s="10">
        <v>0.19658714871995309</v>
      </c>
      <c r="P221" s="10">
        <v>1.0626</v>
      </c>
      <c r="Q221" s="10">
        <v>2.3999999999999998E-3</v>
      </c>
      <c r="R221" s="10">
        <v>0.106</v>
      </c>
      <c r="S221" s="10">
        <v>0</v>
      </c>
      <c r="T221" s="10">
        <v>0.215</v>
      </c>
      <c r="U221" s="10"/>
      <c r="V221" s="10">
        <v>0</v>
      </c>
      <c r="W221" s="10"/>
      <c r="X221" s="10">
        <v>4.8652999999999995</v>
      </c>
      <c r="Y221" s="10">
        <v>6.5389632000000004</v>
      </c>
      <c r="Z221" s="10">
        <v>6.54</v>
      </c>
      <c r="AA221" s="10">
        <v>6.54</v>
      </c>
      <c r="AB221" s="10">
        <f t="shared" si="148"/>
        <v>6.5389632000000004</v>
      </c>
      <c r="AC221" s="10"/>
      <c r="AD221" s="10">
        <f t="shared" si="149"/>
        <v>1.1761176111627909</v>
      </c>
      <c r="AE221" s="10">
        <f t="shared" si="150"/>
        <v>1.5880075784404926</v>
      </c>
      <c r="AF221" s="10"/>
      <c r="AG221" s="10">
        <v>0</v>
      </c>
      <c r="AH221" s="10">
        <f t="shared" si="151"/>
        <v>0</v>
      </c>
      <c r="AI221" s="10">
        <f t="shared" si="152"/>
        <v>0.37739519999999999</v>
      </c>
      <c r="AJ221" s="10">
        <f t="shared" si="153"/>
        <v>1.0785224825170998</v>
      </c>
      <c r="AK221" s="10">
        <f t="shared" si="154"/>
        <v>3.3331199999999998E-2</v>
      </c>
      <c r="AL221" s="10">
        <f t="shared" si="155"/>
        <v>3.8169600000000005E-2</v>
      </c>
      <c r="AM221" s="10">
        <f t="shared" si="156"/>
        <v>0.12902399999999997</v>
      </c>
      <c r="AN221" s="10">
        <f t="shared" si="157"/>
        <v>0.26421312787961693</v>
      </c>
      <c r="AO221" s="10">
        <f t="shared" si="158"/>
        <v>1.4281344</v>
      </c>
      <c r="AP221" s="10">
        <f t="shared" si="159"/>
        <v>3.2255999999999999E-3</v>
      </c>
      <c r="AQ221" s="10">
        <f t="shared" si="160"/>
        <v>0.14246400000000001</v>
      </c>
      <c r="AR221" s="10">
        <v>0</v>
      </c>
      <c r="AS221" s="10">
        <f t="shared" si="161"/>
        <v>0.28895999999999999</v>
      </c>
      <c r="AT221" s="10">
        <f t="shared" si="162"/>
        <v>0.74303174400000005</v>
      </c>
      <c r="AU221" s="10">
        <f t="shared" si="163"/>
        <v>0</v>
      </c>
      <c r="AV221" s="10">
        <f t="shared" si="164"/>
        <v>0</v>
      </c>
      <c r="AW221" s="10">
        <f t="shared" si="165"/>
        <v>7.001636544000001</v>
      </c>
      <c r="AX221" s="10">
        <f t="shared" si="166"/>
        <v>7.0016365440000019</v>
      </c>
      <c r="AY221" s="10">
        <v>6.5389632000000004</v>
      </c>
      <c r="AZ221" s="10">
        <f t="shared" si="167"/>
        <v>-0.4626733440000006</v>
      </c>
      <c r="BA221" s="10">
        <v>6.54</v>
      </c>
      <c r="BB221" s="10">
        <v>6.54</v>
      </c>
      <c r="BC221" s="10">
        <f t="shared" si="168"/>
        <v>8.7999270912000025</v>
      </c>
      <c r="BD221" s="9"/>
      <c r="BE221" s="24">
        <f t="shared" si="169"/>
        <v>1.1760999999999999</v>
      </c>
      <c r="BF221" s="24">
        <f t="shared" si="170"/>
        <v>1.5880000000000001</v>
      </c>
      <c r="BG221" s="24">
        <f t="shared" si="171"/>
        <v>0</v>
      </c>
      <c r="BH221" s="24">
        <f t="shared" si="172"/>
        <v>0</v>
      </c>
      <c r="BI221" s="24">
        <f t="shared" si="173"/>
        <v>0</v>
      </c>
      <c r="BJ221" s="24">
        <f t="shared" si="174"/>
        <v>0.37740000000000001</v>
      </c>
      <c r="BK221" s="24">
        <f t="shared" si="175"/>
        <v>1.0785</v>
      </c>
      <c r="BL221" s="24">
        <f t="shared" si="176"/>
        <v>3.3300000000000003E-2</v>
      </c>
      <c r="BM221" s="24">
        <f t="shared" si="177"/>
        <v>3.8199999999999998E-2</v>
      </c>
      <c r="BN221" s="24">
        <f t="shared" si="178"/>
        <v>0.129</v>
      </c>
      <c r="BO221" s="24">
        <f t="shared" si="179"/>
        <v>0.26419999999999999</v>
      </c>
      <c r="BP221" s="24">
        <f t="shared" si="180"/>
        <v>1.4280999999999999</v>
      </c>
      <c r="BQ221" s="24">
        <f t="shared" si="181"/>
        <v>3.2000000000000002E-3</v>
      </c>
      <c r="BR221" s="24">
        <f t="shared" si="182"/>
        <v>0.14249999999999999</v>
      </c>
      <c r="BS221" s="24">
        <f t="shared" si="183"/>
        <v>0</v>
      </c>
      <c r="BT221" s="24">
        <f t="shared" si="184"/>
        <v>0.28899999999999998</v>
      </c>
      <c r="BU221" s="24">
        <f t="shared" si="185"/>
        <v>0.74299999999999999</v>
      </c>
      <c r="BV221" s="24">
        <f t="shared" si="186"/>
        <v>0</v>
      </c>
      <c r="BW221" s="24">
        <f t="shared" si="187"/>
        <v>0</v>
      </c>
      <c r="BX221" s="24"/>
      <c r="BY221" s="24"/>
      <c r="BZ221" s="24"/>
      <c r="CA221" s="25">
        <f t="shared" si="188"/>
        <v>7.0015000000000001</v>
      </c>
      <c r="CB221" s="25">
        <f t="shared" si="189"/>
        <v>7.0015000000000001</v>
      </c>
      <c r="CC221" s="26">
        <f t="shared" si="190"/>
        <v>6.5474999999999994</v>
      </c>
      <c r="CD221" s="26">
        <f t="shared" si="191"/>
        <v>6.5474999999999994</v>
      </c>
      <c r="CE221" s="26">
        <f t="shared" si="192"/>
        <v>6.54</v>
      </c>
      <c r="CF221" s="26">
        <f t="shared" si="193"/>
        <v>6.54</v>
      </c>
      <c r="CG221" s="26">
        <f t="shared" si="194"/>
        <v>8.8000000000000007</v>
      </c>
      <c r="CH221" s="13"/>
      <c r="CI221" s="13"/>
    </row>
    <row r="222" spans="2:87" x14ac:dyDescent="0.2">
      <c r="B222" s="11">
        <f t="shared" si="195"/>
        <v>218</v>
      </c>
      <c r="C222" s="3" t="s">
        <v>206</v>
      </c>
      <c r="D222" s="2" t="s">
        <v>87</v>
      </c>
      <c r="E222" s="10">
        <v>1.2868358922092218</v>
      </c>
      <c r="F222" s="10">
        <v>0.63157519262913286</v>
      </c>
      <c r="G222" s="10"/>
      <c r="H222" s="10">
        <v>0</v>
      </c>
      <c r="I222" s="10">
        <v>0</v>
      </c>
      <c r="J222" s="10">
        <v>0</v>
      </c>
      <c r="K222" s="10">
        <v>0.77092875779689352</v>
      </c>
      <c r="L222" s="10">
        <v>2.1000000000000001E-2</v>
      </c>
      <c r="M222" s="10">
        <v>2.4E-2</v>
      </c>
      <c r="N222" s="10">
        <v>5.6099999999999997E-2</v>
      </c>
      <c r="O222" s="10">
        <v>0.13096015736475192</v>
      </c>
      <c r="P222" s="10">
        <v>1.0098</v>
      </c>
      <c r="Q222" s="10">
        <v>3.3999999999999998E-3</v>
      </c>
      <c r="R222" s="10">
        <v>0.1615</v>
      </c>
      <c r="S222" s="10">
        <v>0</v>
      </c>
      <c r="T222" s="10">
        <v>0.21840000000000001</v>
      </c>
      <c r="U222" s="10"/>
      <c r="V222" s="10">
        <v>0</v>
      </c>
      <c r="W222" s="10"/>
      <c r="X222" s="10">
        <v>4.3144999999999998</v>
      </c>
      <c r="Y222" s="10">
        <v>5.7986880000000003</v>
      </c>
      <c r="Z222" s="10">
        <v>5.8</v>
      </c>
      <c r="AA222" s="10">
        <v>5.8</v>
      </c>
      <c r="AB222" s="10">
        <f t="shared" si="148"/>
        <v>5.7986880000000003</v>
      </c>
      <c r="AC222" s="10"/>
      <c r="AD222" s="10">
        <f t="shared" si="149"/>
        <v>1.729507439129194</v>
      </c>
      <c r="AE222" s="10">
        <f t="shared" si="150"/>
        <v>0.84883705889355454</v>
      </c>
      <c r="AF222" s="10"/>
      <c r="AG222" s="10">
        <v>0</v>
      </c>
      <c r="AH222" s="10">
        <f t="shared" si="151"/>
        <v>0</v>
      </c>
      <c r="AI222" s="10">
        <f t="shared" si="152"/>
        <v>0</v>
      </c>
      <c r="AJ222" s="10">
        <f t="shared" si="153"/>
        <v>1.036128250479025</v>
      </c>
      <c r="AK222" s="10">
        <f t="shared" si="154"/>
        <v>2.8224000000000003E-2</v>
      </c>
      <c r="AL222" s="10">
        <f t="shared" si="155"/>
        <v>3.2256000000000007E-2</v>
      </c>
      <c r="AM222" s="10">
        <f t="shared" si="156"/>
        <v>8.0783999999999981E-2</v>
      </c>
      <c r="AN222" s="10">
        <f t="shared" si="157"/>
        <v>0.17601045149822661</v>
      </c>
      <c r="AO222" s="10">
        <f t="shared" si="158"/>
        <v>1.3571712000000002</v>
      </c>
      <c r="AP222" s="10">
        <f t="shared" si="159"/>
        <v>4.5696000000000001E-3</v>
      </c>
      <c r="AQ222" s="10">
        <f t="shared" si="160"/>
        <v>0.217056</v>
      </c>
      <c r="AR222" s="10">
        <v>0</v>
      </c>
      <c r="AS222" s="10">
        <f t="shared" si="161"/>
        <v>0.29352960000000006</v>
      </c>
      <c r="AT222" s="10">
        <f t="shared" si="162"/>
        <v>0.75478201344000018</v>
      </c>
      <c r="AU222" s="10">
        <f t="shared" si="163"/>
        <v>0</v>
      </c>
      <c r="AV222" s="10">
        <f t="shared" si="164"/>
        <v>0</v>
      </c>
      <c r="AW222" s="10">
        <f t="shared" si="165"/>
        <v>6.2653260134400002</v>
      </c>
      <c r="AX222" s="10">
        <f t="shared" si="166"/>
        <v>6.2653260134400002</v>
      </c>
      <c r="AY222" s="10">
        <v>5.7986880000000003</v>
      </c>
      <c r="AZ222" s="10">
        <f t="shared" si="167"/>
        <v>-0.46663801343999989</v>
      </c>
      <c r="BA222" s="10">
        <v>5.8</v>
      </c>
      <c r="BB222" s="10">
        <v>5.8</v>
      </c>
      <c r="BC222" s="10">
        <f t="shared" si="168"/>
        <v>7.8006749184000013</v>
      </c>
      <c r="BD222" s="9"/>
      <c r="BE222" s="24">
        <f t="shared" si="169"/>
        <v>1.7295</v>
      </c>
      <c r="BF222" s="24">
        <f t="shared" si="170"/>
        <v>0.8488</v>
      </c>
      <c r="BG222" s="24">
        <f t="shared" si="171"/>
        <v>0</v>
      </c>
      <c r="BH222" s="24">
        <f t="shared" si="172"/>
        <v>0</v>
      </c>
      <c r="BI222" s="24">
        <f t="shared" si="173"/>
        <v>0</v>
      </c>
      <c r="BJ222" s="24">
        <f t="shared" si="174"/>
        <v>0</v>
      </c>
      <c r="BK222" s="24">
        <f t="shared" si="175"/>
        <v>1.0361</v>
      </c>
      <c r="BL222" s="24">
        <f t="shared" si="176"/>
        <v>2.8199999999999999E-2</v>
      </c>
      <c r="BM222" s="24">
        <f t="shared" si="177"/>
        <v>3.2300000000000002E-2</v>
      </c>
      <c r="BN222" s="24">
        <f t="shared" si="178"/>
        <v>8.0799999999999997E-2</v>
      </c>
      <c r="BO222" s="24">
        <f t="shared" si="179"/>
        <v>0.17599999999999999</v>
      </c>
      <c r="BP222" s="24">
        <f t="shared" si="180"/>
        <v>1.3572</v>
      </c>
      <c r="BQ222" s="24">
        <f t="shared" si="181"/>
        <v>4.5999999999999999E-3</v>
      </c>
      <c r="BR222" s="24">
        <f t="shared" si="182"/>
        <v>0.21709999999999999</v>
      </c>
      <c r="BS222" s="24">
        <f t="shared" si="183"/>
        <v>0</v>
      </c>
      <c r="BT222" s="24">
        <f t="shared" si="184"/>
        <v>0.29349999999999998</v>
      </c>
      <c r="BU222" s="24">
        <f t="shared" si="185"/>
        <v>0.75480000000000003</v>
      </c>
      <c r="BV222" s="24">
        <f t="shared" si="186"/>
        <v>0</v>
      </c>
      <c r="BW222" s="24">
        <f t="shared" si="187"/>
        <v>0</v>
      </c>
      <c r="BX222" s="24"/>
      <c r="BY222" s="24"/>
      <c r="BZ222" s="24"/>
      <c r="CA222" s="25">
        <f t="shared" si="188"/>
        <v>6.2654000000000005</v>
      </c>
      <c r="CB222" s="25">
        <f t="shared" si="189"/>
        <v>6.2654000000000005</v>
      </c>
      <c r="CC222" s="26">
        <f t="shared" si="190"/>
        <v>5.8041</v>
      </c>
      <c r="CD222" s="26">
        <f t="shared" si="191"/>
        <v>5.8041</v>
      </c>
      <c r="CE222" s="26">
        <f t="shared" si="192"/>
        <v>5.8</v>
      </c>
      <c r="CF222" s="26">
        <f t="shared" si="193"/>
        <v>5.8</v>
      </c>
      <c r="CG222" s="26">
        <f t="shared" si="194"/>
        <v>7.8010000000000002</v>
      </c>
      <c r="CH222" s="13"/>
      <c r="CI222" s="13"/>
    </row>
    <row r="223" spans="2:87" x14ac:dyDescent="0.2">
      <c r="B223" s="11">
        <f t="shared" si="195"/>
        <v>219</v>
      </c>
      <c r="C223" s="3" t="s">
        <v>206</v>
      </c>
      <c r="D223" s="3" t="s">
        <v>209</v>
      </c>
      <c r="E223" s="10">
        <v>1.4071023185717597</v>
      </c>
      <c r="F223" s="10">
        <v>1.8735329634659335</v>
      </c>
      <c r="G223" s="10"/>
      <c r="H223" s="10">
        <v>0</v>
      </c>
      <c r="I223" s="10">
        <v>0</v>
      </c>
      <c r="J223" s="10">
        <v>0</v>
      </c>
      <c r="K223" s="10">
        <v>0.6993719187837435</v>
      </c>
      <c r="L223" s="10">
        <v>3.6200000000000003E-2</v>
      </c>
      <c r="M223" s="10">
        <v>4.1500000000000002E-2</v>
      </c>
      <c r="N223" s="10">
        <v>8.8999999999999996E-2</v>
      </c>
      <c r="O223" s="10">
        <v>0.15689279917856314</v>
      </c>
      <c r="P223" s="10">
        <v>0.56830000000000003</v>
      </c>
      <c r="Q223" s="10">
        <v>0</v>
      </c>
      <c r="R223" s="10">
        <v>0.1482</v>
      </c>
      <c r="S223" s="10">
        <v>0</v>
      </c>
      <c r="T223" s="10">
        <v>6.3399999999999998E-2</v>
      </c>
      <c r="U223" s="10"/>
      <c r="V223" s="10">
        <v>0</v>
      </c>
      <c r="W223" s="10"/>
      <c r="X223" s="10">
        <v>5.0834999999999999</v>
      </c>
      <c r="Y223" s="10">
        <v>6.8322240000000001</v>
      </c>
      <c r="Z223" s="10">
        <v>6.83</v>
      </c>
      <c r="AA223" s="10">
        <v>6.83</v>
      </c>
      <c r="AB223" s="10">
        <f t="shared" si="148"/>
        <v>6.8322240000000001</v>
      </c>
      <c r="AC223" s="10"/>
      <c r="AD223" s="10">
        <f t="shared" si="149"/>
        <v>1.8911455161604451</v>
      </c>
      <c r="AE223" s="10">
        <f t="shared" si="150"/>
        <v>2.5180283028982147</v>
      </c>
      <c r="AF223" s="10"/>
      <c r="AG223" s="10">
        <v>0</v>
      </c>
      <c r="AH223" s="10">
        <f t="shared" si="151"/>
        <v>0</v>
      </c>
      <c r="AI223" s="10">
        <f t="shared" si="152"/>
        <v>0</v>
      </c>
      <c r="AJ223" s="10">
        <f t="shared" si="153"/>
        <v>0.93995585884535127</v>
      </c>
      <c r="AK223" s="10">
        <f t="shared" si="154"/>
        <v>4.865280000000001E-2</v>
      </c>
      <c r="AL223" s="10">
        <f t="shared" si="155"/>
        <v>5.5776000000000006E-2</v>
      </c>
      <c r="AM223" s="10">
        <f t="shared" si="156"/>
        <v>0.12816</v>
      </c>
      <c r="AN223" s="10">
        <f t="shared" si="157"/>
        <v>0.21086392209598886</v>
      </c>
      <c r="AO223" s="10">
        <f t="shared" si="158"/>
        <v>0.76379520000000001</v>
      </c>
      <c r="AP223" s="10">
        <f t="shared" si="159"/>
        <v>0</v>
      </c>
      <c r="AQ223" s="10">
        <f t="shared" si="160"/>
        <v>0.19918080000000002</v>
      </c>
      <c r="AR223" s="10">
        <v>0</v>
      </c>
      <c r="AS223" s="10">
        <f t="shared" si="161"/>
        <v>8.5209599999999996E-2</v>
      </c>
      <c r="AT223" s="10">
        <f t="shared" si="162"/>
        <v>0.21910796544</v>
      </c>
      <c r="AU223" s="10">
        <f t="shared" si="163"/>
        <v>0</v>
      </c>
      <c r="AV223" s="10">
        <f t="shared" si="164"/>
        <v>0</v>
      </c>
      <c r="AW223" s="10">
        <f t="shared" si="165"/>
        <v>6.9746663654400001</v>
      </c>
      <c r="AX223" s="10">
        <f t="shared" si="166"/>
        <v>6.9746663654400001</v>
      </c>
      <c r="AY223" s="10">
        <v>6.8322240000000001</v>
      </c>
      <c r="AZ223" s="10">
        <f t="shared" si="167"/>
        <v>-0.14244236544</v>
      </c>
      <c r="BA223" s="10">
        <v>6.83</v>
      </c>
      <c r="BB223" s="10">
        <v>6.83</v>
      </c>
      <c r="BC223" s="10">
        <f t="shared" si="168"/>
        <v>9.1939921919999996</v>
      </c>
      <c r="BD223" s="9"/>
      <c r="BE223" s="24">
        <f t="shared" si="169"/>
        <v>1.8911</v>
      </c>
      <c r="BF223" s="24">
        <f t="shared" si="170"/>
        <v>2.5179999999999998</v>
      </c>
      <c r="BG223" s="24">
        <f t="shared" si="171"/>
        <v>0</v>
      </c>
      <c r="BH223" s="24">
        <f t="shared" si="172"/>
        <v>0</v>
      </c>
      <c r="BI223" s="24">
        <f t="shared" si="173"/>
        <v>0</v>
      </c>
      <c r="BJ223" s="24">
        <f t="shared" si="174"/>
        <v>0</v>
      </c>
      <c r="BK223" s="24">
        <f t="shared" si="175"/>
        <v>0.94</v>
      </c>
      <c r="BL223" s="24">
        <f t="shared" si="176"/>
        <v>4.87E-2</v>
      </c>
      <c r="BM223" s="24">
        <f t="shared" si="177"/>
        <v>5.5800000000000002E-2</v>
      </c>
      <c r="BN223" s="24">
        <f t="shared" si="178"/>
        <v>0.12820000000000001</v>
      </c>
      <c r="BO223" s="24">
        <f t="shared" si="179"/>
        <v>0.2109</v>
      </c>
      <c r="BP223" s="24">
        <f t="shared" si="180"/>
        <v>0.76380000000000003</v>
      </c>
      <c r="BQ223" s="24">
        <f t="shared" si="181"/>
        <v>0</v>
      </c>
      <c r="BR223" s="24">
        <f t="shared" si="182"/>
        <v>0.19919999999999999</v>
      </c>
      <c r="BS223" s="24">
        <f t="shared" si="183"/>
        <v>0</v>
      </c>
      <c r="BT223" s="24">
        <f t="shared" si="184"/>
        <v>8.5199999999999998E-2</v>
      </c>
      <c r="BU223" s="24">
        <f t="shared" si="185"/>
        <v>0.21909999999999999</v>
      </c>
      <c r="BV223" s="24">
        <f t="shared" si="186"/>
        <v>0</v>
      </c>
      <c r="BW223" s="24">
        <f t="shared" si="187"/>
        <v>0</v>
      </c>
      <c r="BX223" s="24"/>
      <c r="BY223" s="24"/>
      <c r="BZ223" s="24"/>
      <c r="CA223" s="25">
        <f t="shared" si="188"/>
        <v>6.9747999999999992</v>
      </c>
      <c r="CB223" s="25">
        <f t="shared" si="189"/>
        <v>6.9747999999999992</v>
      </c>
      <c r="CC223" s="26">
        <f t="shared" si="190"/>
        <v>6.8408999999999995</v>
      </c>
      <c r="CD223" s="26">
        <f t="shared" si="191"/>
        <v>6.8408999999999995</v>
      </c>
      <c r="CE223" s="26">
        <f t="shared" si="192"/>
        <v>6.83</v>
      </c>
      <c r="CF223" s="26">
        <f t="shared" si="193"/>
        <v>6.83</v>
      </c>
      <c r="CG223" s="26">
        <f t="shared" si="194"/>
        <v>9.1940000000000008</v>
      </c>
      <c r="CH223" s="13"/>
      <c r="CI223" s="13"/>
    </row>
    <row r="224" spans="2:87" x14ac:dyDescent="0.2">
      <c r="B224" s="11">
        <f t="shared" si="195"/>
        <v>220</v>
      </c>
      <c r="C224" s="3" t="s">
        <v>206</v>
      </c>
      <c r="D224" s="3" t="s">
        <v>210</v>
      </c>
      <c r="E224" s="10">
        <v>1.0197748416571488</v>
      </c>
      <c r="F224" s="10">
        <v>1.3526033122209533</v>
      </c>
      <c r="G224" s="10"/>
      <c r="H224" s="10">
        <v>0</v>
      </c>
      <c r="I224" s="10">
        <v>0</v>
      </c>
      <c r="J224" s="10">
        <v>0</v>
      </c>
      <c r="K224" s="10">
        <v>0.74758223445125116</v>
      </c>
      <c r="L224" s="10">
        <v>3.7499999999999999E-2</v>
      </c>
      <c r="M224" s="10">
        <v>4.3099999999999999E-2</v>
      </c>
      <c r="N224" s="10">
        <v>4.1099999999999998E-2</v>
      </c>
      <c r="O224" s="10">
        <v>0.10053961167064687</v>
      </c>
      <c r="P224" s="10">
        <v>0.94920000000000004</v>
      </c>
      <c r="Q224" s="10">
        <v>2.8E-3</v>
      </c>
      <c r="R224" s="10">
        <v>0.1318</v>
      </c>
      <c r="S224" s="10">
        <v>0</v>
      </c>
      <c r="T224" s="10">
        <v>0.11509999999999999</v>
      </c>
      <c r="U224" s="10"/>
      <c r="V224" s="10">
        <v>0</v>
      </c>
      <c r="W224" s="10"/>
      <c r="X224" s="10">
        <v>4.5411000000000001</v>
      </c>
      <c r="Y224" s="10">
        <v>6.1032384000000004</v>
      </c>
      <c r="Z224" s="10">
        <v>6.1</v>
      </c>
      <c r="AA224" s="10">
        <v>6.1</v>
      </c>
      <c r="AB224" s="10">
        <f t="shared" si="148"/>
        <v>6.1032384000000004</v>
      </c>
      <c r="AC224" s="10"/>
      <c r="AD224" s="10">
        <f t="shared" si="149"/>
        <v>1.3705773871872082</v>
      </c>
      <c r="AE224" s="10">
        <f t="shared" si="150"/>
        <v>1.8178988516249615</v>
      </c>
      <c r="AF224" s="10"/>
      <c r="AG224" s="10">
        <v>0</v>
      </c>
      <c r="AH224" s="10">
        <f t="shared" si="151"/>
        <v>0</v>
      </c>
      <c r="AI224" s="10">
        <f t="shared" si="152"/>
        <v>0</v>
      </c>
      <c r="AJ224" s="10">
        <f t="shared" si="153"/>
        <v>1.0047505231024816</v>
      </c>
      <c r="AK224" s="10">
        <f t="shared" si="154"/>
        <v>5.04E-2</v>
      </c>
      <c r="AL224" s="10">
        <f t="shared" si="155"/>
        <v>5.7926400000000003E-2</v>
      </c>
      <c r="AM224" s="10">
        <f t="shared" si="156"/>
        <v>5.9183999999999994E-2</v>
      </c>
      <c r="AN224" s="10">
        <f t="shared" si="157"/>
        <v>0.1351252380853494</v>
      </c>
      <c r="AO224" s="10">
        <f t="shared" si="158"/>
        <v>1.2757248000000001</v>
      </c>
      <c r="AP224" s="10">
        <f t="shared" si="159"/>
        <v>3.7632000000000004E-3</v>
      </c>
      <c r="AQ224" s="10">
        <f t="shared" si="160"/>
        <v>0.17713920000000002</v>
      </c>
      <c r="AR224" s="10">
        <v>0</v>
      </c>
      <c r="AS224" s="10">
        <f t="shared" si="161"/>
        <v>0.15469439999999998</v>
      </c>
      <c r="AT224" s="10">
        <f t="shared" si="162"/>
        <v>0.39778118015999997</v>
      </c>
      <c r="AU224" s="10">
        <f t="shared" si="163"/>
        <v>0</v>
      </c>
      <c r="AV224" s="10">
        <f t="shared" si="164"/>
        <v>0</v>
      </c>
      <c r="AW224" s="10">
        <f t="shared" si="165"/>
        <v>6.3502707801600007</v>
      </c>
      <c r="AX224" s="10">
        <f t="shared" si="166"/>
        <v>6.3502707801600007</v>
      </c>
      <c r="AY224" s="10">
        <v>6.1032384000000004</v>
      </c>
      <c r="AZ224" s="10">
        <f t="shared" si="167"/>
        <v>-0.24703238016000029</v>
      </c>
      <c r="BA224" s="10">
        <v>6.1</v>
      </c>
      <c r="BB224" s="10">
        <v>6.1</v>
      </c>
      <c r="BC224" s="10">
        <f t="shared" si="168"/>
        <v>8.2080552960000031</v>
      </c>
      <c r="BD224" s="9"/>
      <c r="BE224" s="24">
        <f t="shared" si="169"/>
        <v>1.3706</v>
      </c>
      <c r="BF224" s="24">
        <f t="shared" si="170"/>
        <v>1.8179000000000001</v>
      </c>
      <c r="BG224" s="24">
        <f t="shared" si="171"/>
        <v>0</v>
      </c>
      <c r="BH224" s="24">
        <f t="shared" si="172"/>
        <v>0</v>
      </c>
      <c r="BI224" s="24">
        <f t="shared" si="173"/>
        <v>0</v>
      </c>
      <c r="BJ224" s="24">
        <f t="shared" si="174"/>
        <v>0</v>
      </c>
      <c r="BK224" s="24">
        <f t="shared" si="175"/>
        <v>1.0047999999999999</v>
      </c>
      <c r="BL224" s="24">
        <f t="shared" si="176"/>
        <v>5.04E-2</v>
      </c>
      <c r="BM224" s="24">
        <f t="shared" si="177"/>
        <v>5.79E-2</v>
      </c>
      <c r="BN224" s="24">
        <f t="shared" si="178"/>
        <v>5.9200000000000003E-2</v>
      </c>
      <c r="BO224" s="24">
        <f t="shared" si="179"/>
        <v>0.1351</v>
      </c>
      <c r="BP224" s="24">
        <f t="shared" si="180"/>
        <v>1.2757000000000001</v>
      </c>
      <c r="BQ224" s="24">
        <f t="shared" si="181"/>
        <v>3.8E-3</v>
      </c>
      <c r="BR224" s="24">
        <f t="shared" si="182"/>
        <v>0.17710000000000001</v>
      </c>
      <c r="BS224" s="24">
        <f t="shared" si="183"/>
        <v>0</v>
      </c>
      <c r="BT224" s="24">
        <f t="shared" si="184"/>
        <v>0.1547</v>
      </c>
      <c r="BU224" s="24">
        <f t="shared" si="185"/>
        <v>0.39779999999999999</v>
      </c>
      <c r="BV224" s="24">
        <f t="shared" si="186"/>
        <v>0</v>
      </c>
      <c r="BW224" s="24">
        <f t="shared" si="187"/>
        <v>0</v>
      </c>
      <c r="BX224" s="24"/>
      <c r="BY224" s="24"/>
      <c r="BZ224" s="24"/>
      <c r="CA224" s="25">
        <f t="shared" si="188"/>
        <v>6.3503000000000016</v>
      </c>
      <c r="CB224" s="25">
        <f t="shared" si="189"/>
        <v>6.3503000000000016</v>
      </c>
      <c r="CC224" s="26">
        <f t="shared" si="190"/>
        <v>6.1072000000000015</v>
      </c>
      <c r="CD224" s="26">
        <f t="shared" si="191"/>
        <v>6.1072000000000015</v>
      </c>
      <c r="CE224" s="26">
        <f t="shared" si="192"/>
        <v>6.1</v>
      </c>
      <c r="CF224" s="26">
        <f t="shared" si="193"/>
        <v>6.1</v>
      </c>
      <c r="CG224" s="26">
        <f t="shared" si="194"/>
        <v>8.2080000000000002</v>
      </c>
      <c r="CH224" s="13"/>
      <c r="CI224" s="13"/>
    </row>
    <row r="225" spans="2:89" x14ac:dyDescent="0.2">
      <c r="B225" s="11">
        <f t="shared" si="195"/>
        <v>221</v>
      </c>
      <c r="C225" s="3" t="s">
        <v>206</v>
      </c>
      <c r="D225" s="3" t="s">
        <v>90</v>
      </c>
      <c r="E225" s="10">
        <v>1.3127353333333334</v>
      </c>
      <c r="F225" s="10">
        <v>0.8521630588235295</v>
      </c>
      <c r="G225" s="10"/>
      <c r="H225" s="10">
        <v>0</v>
      </c>
      <c r="I225" s="10">
        <v>0</v>
      </c>
      <c r="J225" s="10">
        <v>0</v>
      </c>
      <c r="K225" s="10">
        <v>0.73550964705882349</v>
      </c>
      <c r="L225" s="10">
        <v>9.2999999999999992E-3</v>
      </c>
      <c r="M225" s="10">
        <v>1.0699999999999999E-2</v>
      </c>
      <c r="N225" s="10">
        <v>7.4099999999999999E-2</v>
      </c>
      <c r="O225" s="10">
        <v>0.18069196078431374</v>
      </c>
      <c r="P225" s="10">
        <v>1.0630999999999999</v>
      </c>
      <c r="Q225" s="10">
        <v>6.6E-3</v>
      </c>
      <c r="R225" s="10">
        <v>0.17269999999999999</v>
      </c>
      <c r="S225" s="10">
        <v>0</v>
      </c>
      <c r="T225" s="10">
        <v>0.27679999999999999</v>
      </c>
      <c r="U225" s="10"/>
      <c r="V225" s="10">
        <v>0</v>
      </c>
      <c r="W225" s="10"/>
      <c r="X225" s="10">
        <v>4.6943999999999999</v>
      </c>
      <c r="Y225" s="10">
        <v>6.3092736</v>
      </c>
      <c r="Z225" s="10">
        <v>6.31</v>
      </c>
      <c r="AA225" s="10">
        <v>6.31</v>
      </c>
      <c r="AB225" s="10">
        <f t="shared" si="148"/>
        <v>6.3092736</v>
      </c>
      <c r="AC225" s="10"/>
      <c r="AD225" s="10">
        <f t="shared" si="149"/>
        <v>1.7643162880000003</v>
      </c>
      <c r="AE225" s="10">
        <f t="shared" si="150"/>
        <v>1.1453071510588237</v>
      </c>
      <c r="AF225" s="10"/>
      <c r="AG225" s="10">
        <v>0</v>
      </c>
      <c r="AH225" s="10">
        <f t="shared" si="151"/>
        <v>0</v>
      </c>
      <c r="AI225" s="10">
        <f t="shared" si="152"/>
        <v>0</v>
      </c>
      <c r="AJ225" s="10">
        <f t="shared" si="153"/>
        <v>0.98852496564705883</v>
      </c>
      <c r="AK225" s="10">
        <f t="shared" si="154"/>
        <v>1.24992E-2</v>
      </c>
      <c r="AL225" s="10">
        <f t="shared" si="155"/>
        <v>1.4380799999999999E-2</v>
      </c>
      <c r="AM225" s="10">
        <f t="shared" si="156"/>
        <v>0.10670399999999999</v>
      </c>
      <c r="AN225" s="10">
        <f t="shared" si="157"/>
        <v>0.24284999529411766</v>
      </c>
      <c r="AO225" s="10">
        <f t="shared" si="158"/>
        <v>1.4288063999999998</v>
      </c>
      <c r="AP225" s="10">
        <f t="shared" si="159"/>
        <v>8.8704000000000005E-3</v>
      </c>
      <c r="AQ225" s="10">
        <f t="shared" si="160"/>
        <v>0.2321088</v>
      </c>
      <c r="AR225" s="10">
        <v>0</v>
      </c>
      <c r="AS225" s="10">
        <f t="shared" si="161"/>
        <v>0.37201919999999999</v>
      </c>
      <c r="AT225" s="10">
        <f t="shared" si="162"/>
        <v>0.95661017088</v>
      </c>
      <c r="AU225" s="10">
        <f t="shared" si="163"/>
        <v>0</v>
      </c>
      <c r="AV225" s="10">
        <f t="shared" si="164"/>
        <v>0</v>
      </c>
      <c r="AW225" s="10">
        <f t="shared" si="165"/>
        <v>6.900978170880002</v>
      </c>
      <c r="AX225" s="10">
        <f t="shared" si="166"/>
        <v>6.9009781708800011</v>
      </c>
      <c r="AY225" s="10">
        <v>6.3092736</v>
      </c>
      <c r="AZ225" s="10">
        <f t="shared" si="167"/>
        <v>-0.59170457088000195</v>
      </c>
      <c r="BA225" s="10">
        <v>6.31</v>
      </c>
      <c r="BB225" s="10">
        <v>6.31</v>
      </c>
      <c r="BC225" s="10">
        <f t="shared" si="168"/>
        <v>8.4892243968000027</v>
      </c>
      <c r="BD225" s="9"/>
      <c r="BE225" s="24">
        <f t="shared" si="169"/>
        <v>1.7643</v>
      </c>
      <c r="BF225" s="24">
        <f t="shared" si="170"/>
        <v>1.1453</v>
      </c>
      <c r="BG225" s="24">
        <f t="shared" si="171"/>
        <v>0</v>
      </c>
      <c r="BH225" s="24">
        <f t="shared" si="172"/>
        <v>0</v>
      </c>
      <c r="BI225" s="24">
        <f t="shared" si="173"/>
        <v>0</v>
      </c>
      <c r="BJ225" s="24">
        <f t="shared" si="174"/>
        <v>0</v>
      </c>
      <c r="BK225" s="24">
        <f t="shared" si="175"/>
        <v>0.98850000000000005</v>
      </c>
      <c r="BL225" s="24">
        <f t="shared" si="176"/>
        <v>1.2500000000000001E-2</v>
      </c>
      <c r="BM225" s="24">
        <f t="shared" si="177"/>
        <v>1.44E-2</v>
      </c>
      <c r="BN225" s="24">
        <f t="shared" si="178"/>
        <v>0.1067</v>
      </c>
      <c r="BO225" s="24">
        <f t="shared" si="179"/>
        <v>0.24279999999999999</v>
      </c>
      <c r="BP225" s="24">
        <f t="shared" si="180"/>
        <v>1.4288000000000001</v>
      </c>
      <c r="BQ225" s="24">
        <f t="shared" si="181"/>
        <v>8.8999999999999999E-3</v>
      </c>
      <c r="BR225" s="24">
        <f t="shared" si="182"/>
        <v>0.2321</v>
      </c>
      <c r="BS225" s="24">
        <f t="shared" si="183"/>
        <v>0</v>
      </c>
      <c r="BT225" s="24">
        <f t="shared" si="184"/>
        <v>0.372</v>
      </c>
      <c r="BU225" s="24">
        <f t="shared" si="185"/>
        <v>0.95660000000000001</v>
      </c>
      <c r="BV225" s="24">
        <f t="shared" si="186"/>
        <v>0</v>
      </c>
      <c r="BW225" s="24">
        <f t="shared" si="187"/>
        <v>0</v>
      </c>
      <c r="BX225" s="24"/>
      <c r="BY225" s="24"/>
      <c r="BZ225" s="24"/>
      <c r="CA225" s="25">
        <f t="shared" si="188"/>
        <v>6.9009</v>
      </c>
      <c r="CB225" s="25">
        <f t="shared" si="189"/>
        <v>6.9009</v>
      </c>
      <c r="CC225" s="26">
        <f t="shared" si="190"/>
        <v>6.3163</v>
      </c>
      <c r="CD225" s="26">
        <f t="shared" si="191"/>
        <v>6.3163</v>
      </c>
      <c r="CE225" s="26">
        <f t="shared" si="192"/>
        <v>6.31</v>
      </c>
      <c r="CF225" s="26">
        <f t="shared" si="193"/>
        <v>6.31</v>
      </c>
      <c r="CG225" s="26">
        <f t="shared" si="194"/>
        <v>8.4890000000000008</v>
      </c>
      <c r="CH225" s="13"/>
      <c r="CI225" s="13"/>
    </row>
    <row r="226" spans="2:89" x14ac:dyDescent="0.2">
      <c r="B226" s="11">
        <f t="shared" si="195"/>
        <v>222</v>
      </c>
      <c r="C226" s="3" t="s">
        <v>206</v>
      </c>
      <c r="D226" s="3" t="s">
        <v>53</v>
      </c>
      <c r="E226" s="10">
        <v>1.0618886770198546</v>
      </c>
      <c r="F226" s="10">
        <v>1.3549534991153922</v>
      </c>
      <c r="G226" s="10"/>
      <c r="H226" s="10">
        <v>0</v>
      </c>
      <c r="I226" s="10">
        <v>0</v>
      </c>
      <c r="J226" s="10">
        <v>0</v>
      </c>
      <c r="K226" s="10">
        <v>0.76311109036105107</v>
      </c>
      <c r="L226" s="10">
        <v>3.2099999999999997E-2</v>
      </c>
      <c r="M226" s="10">
        <v>3.6799999999999999E-2</v>
      </c>
      <c r="N226" s="10">
        <v>6.0499999999999998E-2</v>
      </c>
      <c r="O226" s="10">
        <v>0.30734673350370229</v>
      </c>
      <c r="P226" s="10">
        <v>0.57720000000000005</v>
      </c>
      <c r="Q226" s="10">
        <v>6.7999999999999996E-3</v>
      </c>
      <c r="R226" s="10">
        <v>0.1333</v>
      </c>
      <c r="S226" s="10">
        <v>0</v>
      </c>
      <c r="T226" s="10">
        <v>0.3276</v>
      </c>
      <c r="U226" s="10"/>
      <c r="V226" s="10">
        <v>0</v>
      </c>
      <c r="W226" s="10"/>
      <c r="X226" s="10">
        <v>4.6616000000000009</v>
      </c>
      <c r="Y226" s="10">
        <v>6.2651904000000016</v>
      </c>
      <c r="Z226" s="10">
        <v>6.27</v>
      </c>
      <c r="AA226" s="10">
        <v>6.27</v>
      </c>
      <c r="AB226" s="10">
        <f t="shared" si="148"/>
        <v>6.2651904000000016</v>
      </c>
      <c r="AC226" s="10"/>
      <c r="AD226" s="10">
        <f t="shared" si="149"/>
        <v>1.4271783819146846</v>
      </c>
      <c r="AE226" s="10">
        <f t="shared" si="150"/>
        <v>1.8210575028110871</v>
      </c>
      <c r="AF226" s="10"/>
      <c r="AG226" s="10">
        <v>0</v>
      </c>
      <c r="AH226" s="10">
        <f t="shared" si="151"/>
        <v>0</v>
      </c>
      <c r="AI226" s="10">
        <f t="shared" si="152"/>
        <v>0</v>
      </c>
      <c r="AJ226" s="10">
        <f t="shared" si="153"/>
        <v>1.0256213054452528</v>
      </c>
      <c r="AK226" s="10">
        <f t="shared" si="154"/>
        <v>4.3142399999999997E-2</v>
      </c>
      <c r="AL226" s="10">
        <f t="shared" si="155"/>
        <v>4.9459200000000002E-2</v>
      </c>
      <c r="AM226" s="10">
        <f t="shared" si="156"/>
        <v>8.7119999999999989E-2</v>
      </c>
      <c r="AN226" s="10">
        <f t="shared" si="157"/>
        <v>0.41307400982897591</v>
      </c>
      <c r="AO226" s="10">
        <f t="shared" si="158"/>
        <v>0.77575680000000014</v>
      </c>
      <c r="AP226" s="10">
        <f t="shared" si="159"/>
        <v>9.1392000000000001E-3</v>
      </c>
      <c r="AQ226" s="10">
        <f t="shared" si="160"/>
        <v>0.17915520000000001</v>
      </c>
      <c r="AR226" s="10">
        <v>0</v>
      </c>
      <c r="AS226" s="10">
        <f t="shared" si="161"/>
        <v>0.44029440000000003</v>
      </c>
      <c r="AT226" s="10">
        <f t="shared" si="162"/>
        <v>1.1321730201600002</v>
      </c>
      <c r="AU226" s="10">
        <f t="shared" si="163"/>
        <v>0</v>
      </c>
      <c r="AV226" s="10">
        <f t="shared" si="164"/>
        <v>0</v>
      </c>
      <c r="AW226" s="10">
        <f t="shared" si="165"/>
        <v>6.9628770201600014</v>
      </c>
      <c r="AX226" s="10">
        <f t="shared" si="166"/>
        <v>6.9628770201600005</v>
      </c>
      <c r="AY226" s="10">
        <v>6.2651904000000016</v>
      </c>
      <c r="AZ226" s="10">
        <f t="shared" si="167"/>
        <v>-0.69768662015999983</v>
      </c>
      <c r="BA226" s="10">
        <v>6.27</v>
      </c>
      <c r="BB226" s="10">
        <v>6.27</v>
      </c>
      <c r="BC226" s="10">
        <f t="shared" si="168"/>
        <v>8.4282218496000016</v>
      </c>
      <c r="BD226" s="9"/>
      <c r="BE226" s="24">
        <f t="shared" si="169"/>
        <v>1.4272</v>
      </c>
      <c r="BF226" s="24">
        <f t="shared" si="170"/>
        <v>1.8210999999999999</v>
      </c>
      <c r="BG226" s="24">
        <f t="shared" si="171"/>
        <v>0</v>
      </c>
      <c r="BH226" s="24">
        <f t="shared" si="172"/>
        <v>0</v>
      </c>
      <c r="BI226" s="24">
        <f t="shared" si="173"/>
        <v>0</v>
      </c>
      <c r="BJ226" s="24">
        <f t="shared" si="174"/>
        <v>0</v>
      </c>
      <c r="BK226" s="24">
        <f t="shared" si="175"/>
        <v>1.0256000000000001</v>
      </c>
      <c r="BL226" s="24">
        <f t="shared" si="176"/>
        <v>4.3099999999999999E-2</v>
      </c>
      <c r="BM226" s="24">
        <f t="shared" si="177"/>
        <v>4.9500000000000002E-2</v>
      </c>
      <c r="BN226" s="24">
        <f t="shared" si="178"/>
        <v>8.7099999999999997E-2</v>
      </c>
      <c r="BO226" s="24">
        <f t="shared" si="179"/>
        <v>0.41310000000000002</v>
      </c>
      <c r="BP226" s="24">
        <f t="shared" si="180"/>
        <v>0.77580000000000005</v>
      </c>
      <c r="BQ226" s="24">
        <f t="shared" si="181"/>
        <v>9.1000000000000004E-3</v>
      </c>
      <c r="BR226" s="24">
        <f t="shared" si="182"/>
        <v>0.1792</v>
      </c>
      <c r="BS226" s="24">
        <f t="shared" si="183"/>
        <v>0</v>
      </c>
      <c r="BT226" s="24">
        <f t="shared" si="184"/>
        <v>0.44030000000000002</v>
      </c>
      <c r="BU226" s="24">
        <f t="shared" si="185"/>
        <v>1.1322000000000001</v>
      </c>
      <c r="BV226" s="24">
        <f t="shared" si="186"/>
        <v>0</v>
      </c>
      <c r="BW226" s="24">
        <f t="shared" si="187"/>
        <v>0</v>
      </c>
      <c r="BX226" s="24"/>
      <c r="BY226" s="24"/>
      <c r="BZ226" s="24"/>
      <c r="CA226" s="25">
        <f t="shared" si="188"/>
        <v>6.963000000000001</v>
      </c>
      <c r="CB226" s="25">
        <f t="shared" si="189"/>
        <v>6.963000000000001</v>
      </c>
      <c r="CC226" s="26">
        <f t="shared" si="190"/>
        <v>6.2711000000000006</v>
      </c>
      <c r="CD226" s="26">
        <f t="shared" si="191"/>
        <v>6.2711000000000006</v>
      </c>
      <c r="CE226" s="26">
        <f t="shared" si="192"/>
        <v>6.27</v>
      </c>
      <c r="CF226" s="26">
        <f t="shared" si="193"/>
        <v>6.27</v>
      </c>
      <c r="CG226" s="26">
        <f t="shared" si="194"/>
        <v>8.4280000000000008</v>
      </c>
      <c r="CH226" s="13"/>
      <c r="CI226" s="13"/>
    </row>
    <row r="227" spans="2:89" x14ac:dyDescent="0.2">
      <c r="B227" s="11">
        <f t="shared" si="195"/>
        <v>223</v>
      </c>
      <c r="C227" s="3" t="s">
        <v>206</v>
      </c>
      <c r="D227" s="3" t="s">
        <v>211</v>
      </c>
      <c r="E227" s="10">
        <v>1.3132941615679767</v>
      </c>
      <c r="F227" s="10">
        <v>1.0868923467800475</v>
      </c>
      <c r="G227" s="10"/>
      <c r="H227" s="10">
        <v>0</v>
      </c>
      <c r="I227" s="10">
        <v>0.73799999999999999</v>
      </c>
      <c r="J227" s="10">
        <v>0</v>
      </c>
      <c r="K227" s="10">
        <v>0.71742609146531167</v>
      </c>
      <c r="L227" s="10">
        <v>3.7499999999999999E-2</v>
      </c>
      <c r="M227" s="10">
        <v>4.2999999999999997E-2</v>
      </c>
      <c r="N227" s="10">
        <v>9.3399999999999997E-2</v>
      </c>
      <c r="O227" s="10">
        <v>0.26368740018666392</v>
      </c>
      <c r="P227" s="10">
        <v>0</v>
      </c>
      <c r="Q227" s="10">
        <v>0</v>
      </c>
      <c r="R227" s="10">
        <v>0.16239999999999999</v>
      </c>
      <c r="S227" s="10">
        <v>0</v>
      </c>
      <c r="T227" s="10">
        <v>0.34010000000000001</v>
      </c>
      <c r="U227" s="10"/>
      <c r="V227" s="10">
        <v>0.32279999999999998</v>
      </c>
      <c r="W227" s="10"/>
      <c r="X227" s="10">
        <v>5.1185</v>
      </c>
      <c r="Y227" s="10">
        <v>6.879264</v>
      </c>
      <c r="Z227" s="10">
        <v>6.88</v>
      </c>
      <c r="AA227" s="10">
        <v>5.45</v>
      </c>
      <c r="AB227" s="10">
        <f t="shared" si="148"/>
        <v>5.4535487999999992</v>
      </c>
      <c r="AC227" s="10"/>
      <c r="AD227" s="10">
        <f t="shared" si="149"/>
        <v>1.7650673531473609</v>
      </c>
      <c r="AE227" s="10">
        <f t="shared" si="150"/>
        <v>1.4607833140723838</v>
      </c>
      <c r="AF227" s="10"/>
      <c r="AG227" s="10">
        <v>0</v>
      </c>
      <c r="AH227" s="10">
        <f t="shared" si="151"/>
        <v>0.99187200000000009</v>
      </c>
      <c r="AI227" s="10">
        <f t="shared" si="152"/>
        <v>0</v>
      </c>
      <c r="AJ227" s="10">
        <f t="shared" si="153"/>
        <v>0.96422066692937891</v>
      </c>
      <c r="AK227" s="10">
        <f t="shared" si="154"/>
        <v>5.04E-2</v>
      </c>
      <c r="AL227" s="10">
        <f t="shared" si="155"/>
        <v>5.7791999999999996E-2</v>
      </c>
      <c r="AM227" s="10">
        <f t="shared" si="156"/>
        <v>0.134496</v>
      </c>
      <c r="AN227" s="10">
        <f t="shared" si="157"/>
        <v>0.35439586585087635</v>
      </c>
      <c r="AO227" s="10">
        <f t="shared" si="158"/>
        <v>0</v>
      </c>
      <c r="AP227" s="10">
        <f t="shared" si="159"/>
        <v>0</v>
      </c>
      <c r="AQ227" s="10">
        <f t="shared" si="160"/>
        <v>0.21826559999999998</v>
      </c>
      <c r="AR227" s="10">
        <v>0</v>
      </c>
      <c r="AS227" s="10">
        <f t="shared" si="161"/>
        <v>0.45709440000000001</v>
      </c>
      <c r="AT227" s="10">
        <f t="shared" si="162"/>
        <v>1.1753725401600001</v>
      </c>
      <c r="AU227" s="10">
        <f t="shared" si="163"/>
        <v>0.43384320000000004</v>
      </c>
      <c r="AV227" s="10">
        <f t="shared" si="164"/>
        <v>1.1155844044800001</v>
      </c>
      <c r="AW227" s="10">
        <f t="shared" si="165"/>
        <v>8.2882497446399981</v>
      </c>
      <c r="AX227" s="10">
        <f t="shared" si="166"/>
        <v>8.2882497446399999</v>
      </c>
      <c r="AY227" s="10">
        <v>6.879264</v>
      </c>
      <c r="AZ227" s="10">
        <f t="shared" si="167"/>
        <v>-1.408985744639998</v>
      </c>
      <c r="BA227" s="10">
        <v>6.88</v>
      </c>
      <c r="BB227" s="10">
        <v>5.45</v>
      </c>
      <c r="BC227" s="10">
        <f t="shared" si="168"/>
        <v>7.3416204288000007</v>
      </c>
      <c r="BD227" s="9"/>
      <c r="BE227" s="24">
        <f t="shared" si="169"/>
        <v>1.7650999999999999</v>
      </c>
      <c r="BF227" s="24">
        <f t="shared" si="170"/>
        <v>1.4608000000000001</v>
      </c>
      <c r="BG227" s="24">
        <f t="shared" si="171"/>
        <v>0</v>
      </c>
      <c r="BH227" s="24">
        <f t="shared" si="172"/>
        <v>0</v>
      </c>
      <c r="BI227" s="24">
        <f t="shared" si="173"/>
        <v>0.9919</v>
      </c>
      <c r="BJ227" s="24">
        <f t="shared" si="174"/>
        <v>0</v>
      </c>
      <c r="BK227" s="24">
        <f t="shared" si="175"/>
        <v>0.96419999999999995</v>
      </c>
      <c r="BL227" s="24">
        <f t="shared" si="176"/>
        <v>5.04E-2</v>
      </c>
      <c r="BM227" s="24">
        <f t="shared" si="177"/>
        <v>5.7799999999999997E-2</v>
      </c>
      <c r="BN227" s="24">
        <f t="shared" si="178"/>
        <v>0.13450000000000001</v>
      </c>
      <c r="BO227" s="24">
        <f t="shared" si="179"/>
        <v>0.35439999999999999</v>
      </c>
      <c r="BP227" s="24">
        <f t="shared" si="180"/>
        <v>0</v>
      </c>
      <c r="BQ227" s="24">
        <f t="shared" si="181"/>
        <v>0</v>
      </c>
      <c r="BR227" s="24">
        <f t="shared" si="182"/>
        <v>0.21829999999999999</v>
      </c>
      <c r="BS227" s="24">
        <f t="shared" si="183"/>
        <v>0</v>
      </c>
      <c r="BT227" s="24">
        <f t="shared" si="184"/>
        <v>0.45710000000000001</v>
      </c>
      <c r="BU227" s="24">
        <f t="shared" si="185"/>
        <v>1.1754</v>
      </c>
      <c r="BV227" s="24">
        <f t="shared" si="186"/>
        <v>0.43380000000000002</v>
      </c>
      <c r="BW227" s="24">
        <f t="shared" si="187"/>
        <v>1.1155999999999999</v>
      </c>
      <c r="BX227" s="24"/>
      <c r="BY227" s="24"/>
      <c r="BZ227" s="24"/>
      <c r="CA227" s="25">
        <f t="shared" si="188"/>
        <v>8.2884000000000011</v>
      </c>
      <c r="CB227" s="25">
        <f t="shared" si="189"/>
        <v>6.1809000000000003</v>
      </c>
      <c r="CC227" s="26">
        <f t="shared" si="190"/>
        <v>6.888300000000001</v>
      </c>
      <c r="CD227" s="26">
        <f t="shared" si="191"/>
        <v>5.4626000000000001</v>
      </c>
      <c r="CE227" s="26">
        <f t="shared" si="192"/>
        <v>6.88</v>
      </c>
      <c r="CF227" s="26">
        <f t="shared" si="193"/>
        <v>5.45</v>
      </c>
      <c r="CG227" s="26">
        <f t="shared" si="194"/>
        <v>7.3419999999999996</v>
      </c>
      <c r="CH227" s="13"/>
      <c r="CI227" s="13"/>
    </row>
    <row r="228" spans="2:89" x14ac:dyDescent="0.2">
      <c r="B228" s="11">
        <f t="shared" si="195"/>
        <v>224</v>
      </c>
      <c r="C228" s="3" t="s">
        <v>206</v>
      </c>
      <c r="D228" s="3" t="s">
        <v>212</v>
      </c>
      <c r="E228" s="10">
        <v>1.0515205741171998</v>
      </c>
      <c r="F228" s="10">
        <v>0.42537687372273181</v>
      </c>
      <c r="G228" s="10"/>
      <c r="H228" s="10">
        <v>0</v>
      </c>
      <c r="I228" s="10">
        <v>0</v>
      </c>
      <c r="J228" s="10">
        <v>0</v>
      </c>
      <c r="K228" s="10">
        <v>0.77023968442564517</v>
      </c>
      <c r="L228" s="10">
        <v>4.24E-2</v>
      </c>
      <c r="M228" s="10">
        <v>4.87E-2</v>
      </c>
      <c r="N228" s="10">
        <v>7.4899999999999994E-2</v>
      </c>
      <c r="O228" s="10">
        <v>0.17646286773442327</v>
      </c>
      <c r="P228" s="10">
        <v>1.0247999999999999</v>
      </c>
      <c r="Q228" s="10">
        <v>3.5000000000000001E-3</v>
      </c>
      <c r="R228" s="10">
        <v>0.13200000000000001</v>
      </c>
      <c r="S228" s="10">
        <v>0</v>
      </c>
      <c r="T228" s="10">
        <v>0.1958</v>
      </c>
      <c r="U228" s="10"/>
      <c r="V228" s="10">
        <v>0</v>
      </c>
      <c r="W228" s="10"/>
      <c r="X228" s="10">
        <v>3.9457000000000004</v>
      </c>
      <c r="Y228" s="10">
        <v>5.3030208000000014</v>
      </c>
      <c r="Z228" s="10">
        <v>5.3</v>
      </c>
      <c r="AA228" s="10">
        <v>5.3</v>
      </c>
      <c r="AB228" s="10">
        <f t="shared" si="148"/>
        <v>5.3030208000000014</v>
      </c>
      <c r="AC228" s="10"/>
      <c r="AD228" s="10">
        <f t="shared" si="149"/>
        <v>1.4132436516135165</v>
      </c>
      <c r="AE228" s="10">
        <f t="shared" si="150"/>
        <v>0.57170651828335162</v>
      </c>
      <c r="AF228" s="10"/>
      <c r="AG228" s="10">
        <v>0</v>
      </c>
      <c r="AH228" s="10">
        <f t="shared" si="151"/>
        <v>0</v>
      </c>
      <c r="AI228" s="10">
        <f t="shared" si="152"/>
        <v>0</v>
      </c>
      <c r="AJ228" s="10">
        <f t="shared" si="153"/>
        <v>1.0352021358680672</v>
      </c>
      <c r="AK228" s="10">
        <f t="shared" si="154"/>
        <v>5.6985599999999997E-2</v>
      </c>
      <c r="AL228" s="10">
        <f t="shared" si="155"/>
        <v>6.5452800000000005E-2</v>
      </c>
      <c r="AM228" s="10">
        <f t="shared" si="156"/>
        <v>0.10785599999999998</v>
      </c>
      <c r="AN228" s="10">
        <f t="shared" si="157"/>
        <v>0.23716609423506488</v>
      </c>
      <c r="AO228" s="10">
        <f t="shared" si="158"/>
        <v>1.3773312000000002</v>
      </c>
      <c r="AP228" s="10">
        <f t="shared" si="159"/>
        <v>4.7040000000000007E-3</v>
      </c>
      <c r="AQ228" s="10">
        <f t="shared" si="160"/>
        <v>0.17740800000000004</v>
      </c>
      <c r="AR228" s="10">
        <v>0</v>
      </c>
      <c r="AS228" s="10">
        <f t="shared" si="161"/>
        <v>0.26315520000000003</v>
      </c>
      <c r="AT228" s="10">
        <f t="shared" si="162"/>
        <v>0.67667728128000015</v>
      </c>
      <c r="AU228" s="10">
        <f t="shared" si="163"/>
        <v>0</v>
      </c>
      <c r="AV228" s="10">
        <f t="shared" si="164"/>
        <v>0</v>
      </c>
      <c r="AW228" s="10">
        <f t="shared" si="165"/>
        <v>5.7237332812800004</v>
      </c>
      <c r="AX228" s="10">
        <f t="shared" si="166"/>
        <v>5.7237332812800004</v>
      </c>
      <c r="AY228" s="10">
        <v>5.3030208000000014</v>
      </c>
      <c r="AZ228" s="10">
        <f t="shared" si="167"/>
        <v>-0.42071248127999894</v>
      </c>
      <c r="BA228" s="10">
        <v>5.3</v>
      </c>
      <c r="BB228" s="10">
        <v>5.3</v>
      </c>
      <c r="BC228" s="10">
        <f t="shared" si="168"/>
        <v>7.1369238528000016</v>
      </c>
      <c r="BD228" s="9"/>
      <c r="BE228" s="24">
        <f t="shared" si="169"/>
        <v>1.4132</v>
      </c>
      <c r="BF228" s="24">
        <f t="shared" si="170"/>
        <v>0.57169999999999999</v>
      </c>
      <c r="BG228" s="24">
        <f t="shared" si="171"/>
        <v>0</v>
      </c>
      <c r="BH228" s="24">
        <f t="shared" si="172"/>
        <v>0</v>
      </c>
      <c r="BI228" s="24">
        <f t="shared" si="173"/>
        <v>0</v>
      </c>
      <c r="BJ228" s="24">
        <f t="shared" si="174"/>
        <v>0</v>
      </c>
      <c r="BK228" s="24">
        <f t="shared" si="175"/>
        <v>1.0351999999999999</v>
      </c>
      <c r="BL228" s="24">
        <f t="shared" si="176"/>
        <v>5.7000000000000002E-2</v>
      </c>
      <c r="BM228" s="24">
        <f t="shared" si="177"/>
        <v>6.5500000000000003E-2</v>
      </c>
      <c r="BN228" s="24">
        <f t="shared" si="178"/>
        <v>0.1079</v>
      </c>
      <c r="BO228" s="24">
        <f t="shared" si="179"/>
        <v>0.23719999999999999</v>
      </c>
      <c r="BP228" s="24">
        <f t="shared" si="180"/>
        <v>1.3773</v>
      </c>
      <c r="BQ228" s="24">
        <f t="shared" si="181"/>
        <v>4.7000000000000002E-3</v>
      </c>
      <c r="BR228" s="24">
        <f t="shared" si="182"/>
        <v>0.1774</v>
      </c>
      <c r="BS228" s="24">
        <f t="shared" si="183"/>
        <v>0</v>
      </c>
      <c r="BT228" s="24">
        <f t="shared" si="184"/>
        <v>0.26319999999999999</v>
      </c>
      <c r="BU228" s="24">
        <f t="shared" si="185"/>
        <v>0.67669999999999997</v>
      </c>
      <c r="BV228" s="24">
        <f t="shared" si="186"/>
        <v>0</v>
      </c>
      <c r="BW228" s="24">
        <f t="shared" si="187"/>
        <v>0</v>
      </c>
      <c r="BX228" s="24"/>
      <c r="BY228" s="24"/>
      <c r="BZ228" s="24"/>
      <c r="CA228" s="25">
        <f t="shared" si="188"/>
        <v>5.7238000000000007</v>
      </c>
      <c r="CB228" s="25">
        <f t="shared" si="189"/>
        <v>5.7238000000000007</v>
      </c>
      <c r="CC228" s="26">
        <f t="shared" si="190"/>
        <v>5.3103000000000007</v>
      </c>
      <c r="CD228" s="26">
        <f t="shared" si="191"/>
        <v>5.3103000000000007</v>
      </c>
      <c r="CE228" s="26">
        <f t="shared" si="192"/>
        <v>5.3</v>
      </c>
      <c r="CF228" s="26">
        <f t="shared" si="193"/>
        <v>5.3</v>
      </c>
      <c r="CG228" s="26">
        <f t="shared" si="194"/>
        <v>7.1369999999999996</v>
      </c>
      <c r="CH228" s="13"/>
      <c r="CI228" s="13"/>
    </row>
    <row r="229" spans="2:89" x14ac:dyDescent="0.2">
      <c r="B229" s="11">
        <f t="shared" si="195"/>
        <v>225</v>
      </c>
      <c r="C229" s="3" t="s">
        <v>206</v>
      </c>
      <c r="D229" s="3" t="s">
        <v>213</v>
      </c>
      <c r="E229" s="10">
        <v>1.2395344256954852</v>
      </c>
      <c r="F229" s="10">
        <v>1.190538341260017</v>
      </c>
      <c r="G229" s="10"/>
      <c r="H229" s="10">
        <v>0</v>
      </c>
      <c r="I229" s="10">
        <v>0</v>
      </c>
      <c r="J229" s="10">
        <v>0</v>
      </c>
      <c r="K229" s="10">
        <v>0.74369848524333837</v>
      </c>
      <c r="L229" s="10">
        <v>2.6499999999999999E-2</v>
      </c>
      <c r="M229" s="10">
        <v>3.04E-2</v>
      </c>
      <c r="N229" s="10">
        <v>8.09E-2</v>
      </c>
      <c r="O229" s="10">
        <v>0.22912874780115969</v>
      </c>
      <c r="P229" s="10">
        <v>1.123</v>
      </c>
      <c r="Q229" s="10">
        <v>1.47E-2</v>
      </c>
      <c r="R229" s="10">
        <v>0.1615</v>
      </c>
      <c r="S229" s="10">
        <v>0</v>
      </c>
      <c r="T229" s="10">
        <v>0.17119999999999999</v>
      </c>
      <c r="U229" s="10"/>
      <c r="V229" s="10">
        <v>0</v>
      </c>
      <c r="W229" s="10"/>
      <c r="X229" s="10">
        <v>5.0111000000000017</v>
      </c>
      <c r="Y229" s="10">
        <v>6.7349184000000033</v>
      </c>
      <c r="Z229" s="10">
        <v>6.73</v>
      </c>
      <c r="AA229" s="10">
        <v>6.73</v>
      </c>
      <c r="AB229" s="10">
        <f t="shared" si="148"/>
        <v>6.7349184000000033</v>
      </c>
      <c r="AC229" s="10"/>
      <c r="AD229" s="10">
        <f t="shared" si="149"/>
        <v>1.6659342681347322</v>
      </c>
      <c r="AE229" s="10">
        <f t="shared" si="150"/>
        <v>1.6000835306534631</v>
      </c>
      <c r="AF229" s="10"/>
      <c r="AG229" s="10">
        <v>0</v>
      </c>
      <c r="AH229" s="10">
        <f t="shared" si="151"/>
        <v>0</v>
      </c>
      <c r="AI229" s="10">
        <f t="shared" si="152"/>
        <v>0</v>
      </c>
      <c r="AJ229" s="10">
        <f t="shared" si="153"/>
        <v>0.99953076416704678</v>
      </c>
      <c r="AK229" s="10">
        <f t="shared" si="154"/>
        <v>3.5616000000000002E-2</v>
      </c>
      <c r="AL229" s="10">
        <f t="shared" si="155"/>
        <v>4.0857600000000001E-2</v>
      </c>
      <c r="AM229" s="10">
        <f t="shared" si="156"/>
        <v>0.11649599999999999</v>
      </c>
      <c r="AN229" s="10">
        <f t="shared" si="157"/>
        <v>0.30794903704475862</v>
      </c>
      <c r="AO229" s="10">
        <f t="shared" si="158"/>
        <v>1.5093120000000002</v>
      </c>
      <c r="AP229" s="10">
        <f t="shared" si="159"/>
        <v>1.9756799999999998E-2</v>
      </c>
      <c r="AQ229" s="10">
        <f t="shared" si="160"/>
        <v>0.217056</v>
      </c>
      <c r="AR229" s="10">
        <v>0</v>
      </c>
      <c r="AS229" s="10">
        <f t="shared" si="161"/>
        <v>0.23009279999999999</v>
      </c>
      <c r="AT229" s="10">
        <f t="shared" si="162"/>
        <v>0.59166062592000002</v>
      </c>
      <c r="AU229" s="10">
        <f t="shared" si="163"/>
        <v>0</v>
      </c>
      <c r="AV229" s="10">
        <f t="shared" si="164"/>
        <v>0</v>
      </c>
      <c r="AW229" s="10">
        <f t="shared" si="165"/>
        <v>7.104252625920001</v>
      </c>
      <c r="AX229" s="10">
        <f t="shared" si="166"/>
        <v>7.1042526259200018</v>
      </c>
      <c r="AY229" s="10">
        <v>6.7349184000000033</v>
      </c>
      <c r="AZ229" s="10">
        <f t="shared" si="167"/>
        <v>-0.36933422591999765</v>
      </c>
      <c r="BA229" s="10">
        <v>6.73</v>
      </c>
      <c r="BB229" s="10">
        <v>6.73</v>
      </c>
      <c r="BC229" s="10">
        <f t="shared" si="168"/>
        <v>9.0621683712000021</v>
      </c>
      <c r="BD229" s="9"/>
      <c r="BE229" s="24">
        <f t="shared" si="169"/>
        <v>1.6658999999999999</v>
      </c>
      <c r="BF229" s="24">
        <f t="shared" si="170"/>
        <v>1.6001000000000001</v>
      </c>
      <c r="BG229" s="24">
        <f t="shared" si="171"/>
        <v>0</v>
      </c>
      <c r="BH229" s="24">
        <f t="shared" si="172"/>
        <v>0</v>
      </c>
      <c r="BI229" s="24">
        <f t="shared" si="173"/>
        <v>0</v>
      </c>
      <c r="BJ229" s="24">
        <f t="shared" si="174"/>
        <v>0</v>
      </c>
      <c r="BK229" s="24">
        <f t="shared" si="175"/>
        <v>0.99950000000000006</v>
      </c>
      <c r="BL229" s="24">
        <f t="shared" si="176"/>
        <v>3.56E-2</v>
      </c>
      <c r="BM229" s="24">
        <f t="shared" si="177"/>
        <v>4.0899999999999999E-2</v>
      </c>
      <c r="BN229" s="24">
        <f t="shared" si="178"/>
        <v>0.11650000000000001</v>
      </c>
      <c r="BO229" s="24">
        <f t="shared" si="179"/>
        <v>0.30790000000000001</v>
      </c>
      <c r="BP229" s="24">
        <f t="shared" si="180"/>
        <v>1.5093000000000001</v>
      </c>
      <c r="BQ229" s="24">
        <f t="shared" si="181"/>
        <v>1.9800000000000002E-2</v>
      </c>
      <c r="BR229" s="24">
        <f t="shared" si="182"/>
        <v>0.21709999999999999</v>
      </c>
      <c r="BS229" s="24">
        <f t="shared" si="183"/>
        <v>0</v>
      </c>
      <c r="BT229" s="24">
        <f t="shared" si="184"/>
        <v>0.2301</v>
      </c>
      <c r="BU229" s="24">
        <f t="shared" si="185"/>
        <v>0.5917</v>
      </c>
      <c r="BV229" s="24">
        <f t="shared" si="186"/>
        <v>0</v>
      </c>
      <c r="BW229" s="24">
        <f t="shared" si="187"/>
        <v>0</v>
      </c>
      <c r="BX229" s="24"/>
      <c r="BY229" s="24"/>
      <c r="BZ229" s="24"/>
      <c r="CA229" s="25">
        <f t="shared" si="188"/>
        <v>7.1043000000000012</v>
      </c>
      <c r="CB229" s="25">
        <f t="shared" si="189"/>
        <v>7.1043000000000012</v>
      </c>
      <c r="CC229" s="26">
        <f t="shared" si="190"/>
        <v>6.742700000000001</v>
      </c>
      <c r="CD229" s="26">
        <f t="shared" si="191"/>
        <v>6.742700000000001</v>
      </c>
      <c r="CE229" s="26">
        <f t="shared" si="192"/>
        <v>6.73</v>
      </c>
      <c r="CF229" s="26">
        <f t="shared" si="193"/>
        <v>6.73</v>
      </c>
      <c r="CG229" s="26">
        <f t="shared" si="194"/>
        <v>9.0619999999999994</v>
      </c>
      <c r="CH229" s="13"/>
      <c r="CI229" s="13"/>
    </row>
    <row r="230" spans="2:89" x14ac:dyDescent="0.2">
      <c r="B230" s="11">
        <f t="shared" si="195"/>
        <v>226</v>
      </c>
      <c r="C230" s="3" t="s">
        <v>206</v>
      </c>
      <c r="D230" s="3" t="s">
        <v>214</v>
      </c>
      <c r="E230" s="10">
        <v>0.96971064751589364</v>
      </c>
      <c r="F230" s="10">
        <v>0.96804937132093238</v>
      </c>
      <c r="G230" s="10"/>
      <c r="H230" s="10">
        <v>0</v>
      </c>
      <c r="I230" s="10">
        <v>1.5832999999999999</v>
      </c>
      <c r="J230" s="10">
        <v>0.28470000000000001</v>
      </c>
      <c r="K230" s="10">
        <v>0.44854457263951025</v>
      </c>
      <c r="L230" s="10">
        <v>2.9600000000000001E-2</v>
      </c>
      <c r="M230" s="10">
        <v>3.4000000000000002E-2</v>
      </c>
      <c r="N230" s="10">
        <v>6.8900000000000003E-2</v>
      </c>
      <c r="O230" s="10">
        <v>0.13349540852366376</v>
      </c>
      <c r="P230" s="10">
        <v>0</v>
      </c>
      <c r="Q230" s="10">
        <v>8.3999999999999995E-3</v>
      </c>
      <c r="R230" s="10">
        <v>0.1179</v>
      </c>
      <c r="S230" s="10">
        <v>0</v>
      </c>
      <c r="T230" s="10">
        <v>0.2006</v>
      </c>
      <c r="U230" s="10"/>
      <c r="V230" s="10">
        <v>0.33100000000000002</v>
      </c>
      <c r="W230" s="10"/>
      <c r="X230" s="10">
        <v>5.1781999999999995</v>
      </c>
      <c r="Y230" s="10">
        <v>6.9595007999999998</v>
      </c>
      <c r="Z230" s="10">
        <v>6.96</v>
      </c>
      <c r="AA230" s="10">
        <v>4.3899999999999997</v>
      </c>
      <c r="AB230" s="10">
        <f t="shared" si="148"/>
        <v>4.3866816000000002</v>
      </c>
      <c r="AC230" s="10"/>
      <c r="AD230" s="10">
        <f t="shared" si="149"/>
        <v>1.3032911102613611</v>
      </c>
      <c r="AE230" s="10">
        <f t="shared" si="150"/>
        <v>1.3010583550553332</v>
      </c>
      <c r="AF230" s="10"/>
      <c r="AG230" s="10">
        <v>0</v>
      </c>
      <c r="AH230" s="10">
        <f t="shared" si="151"/>
        <v>2.1279551999999997</v>
      </c>
      <c r="AI230" s="10">
        <f t="shared" si="152"/>
        <v>0.38263680000000005</v>
      </c>
      <c r="AJ230" s="10">
        <f t="shared" si="153"/>
        <v>0.6028439056275019</v>
      </c>
      <c r="AK230" s="10">
        <f t="shared" si="154"/>
        <v>3.9782400000000009E-2</v>
      </c>
      <c r="AL230" s="10">
        <f t="shared" si="155"/>
        <v>4.5696000000000007E-2</v>
      </c>
      <c r="AM230" s="10">
        <f t="shared" si="156"/>
        <v>9.9215999999999999E-2</v>
      </c>
      <c r="AN230" s="10">
        <f t="shared" si="157"/>
        <v>0.17941782905580411</v>
      </c>
      <c r="AO230" s="10">
        <f t="shared" si="158"/>
        <v>0</v>
      </c>
      <c r="AP230" s="10">
        <f t="shared" si="159"/>
        <v>1.1289599999999999E-2</v>
      </c>
      <c r="AQ230" s="10">
        <f t="shared" si="160"/>
        <v>0.15845760000000003</v>
      </c>
      <c r="AR230" s="10">
        <v>0</v>
      </c>
      <c r="AS230" s="10">
        <f t="shared" si="161"/>
        <v>0.26960640000000002</v>
      </c>
      <c r="AT230" s="10">
        <f t="shared" si="162"/>
        <v>0.69326589696000007</v>
      </c>
      <c r="AU230" s="10">
        <f t="shared" si="163"/>
        <v>0.44486400000000004</v>
      </c>
      <c r="AV230" s="10">
        <f t="shared" si="164"/>
        <v>1.1439232896000002</v>
      </c>
      <c r="AW230" s="10">
        <f t="shared" si="165"/>
        <v>8.0888339865599992</v>
      </c>
      <c r="AX230" s="10">
        <f t="shared" si="166"/>
        <v>8.088833986560001</v>
      </c>
      <c r="AY230" s="10">
        <v>6.9595007999999998</v>
      </c>
      <c r="AZ230" s="10">
        <f t="shared" si="167"/>
        <v>-1.1293331865599994</v>
      </c>
      <c r="BA230" s="10">
        <v>6.96</v>
      </c>
      <c r="BB230" s="10">
        <v>4.3899999999999997</v>
      </c>
      <c r="BC230" s="10">
        <f t="shared" si="168"/>
        <v>5.9045898240000003</v>
      </c>
      <c r="BD230" s="9"/>
      <c r="BE230" s="24">
        <f t="shared" si="169"/>
        <v>1.3032999999999999</v>
      </c>
      <c r="BF230" s="24">
        <f t="shared" si="170"/>
        <v>1.3010999999999999</v>
      </c>
      <c r="BG230" s="24">
        <f t="shared" si="171"/>
        <v>0</v>
      </c>
      <c r="BH230" s="24">
        <f t="shared" si="172"/>
        <v>0</v>
      </c>
      <c r="BI230" s="24">
        <f t="shared" si="173"/>
        <v>2.1280000000000001</v>
      </c>
      <c r="BJ230" s="24">
        <f t="shared" si="174"/>
        <v>0.3826</v>
      </c>
      <c r="BK230" s="24">
        <f t="shared" si="175"/>
        <v>0.6028</v>
      </c>
      <c r="BL230" s="24">
        <f t="shared" si="176"/>
        <v>3.9800000000000002E-2</v>
      </c>
      <c r="BM230" s="24">
        <f t="shared" si="177"/>
        <v>4.5699999999999998E-2</v>
      </c>
      <c r="BN230" s="24">
        <f t="shared" si="178"/>
        <v>9.9199999999999997E-2</v>
      </c>
      <c r="BO230" s="24">
        <f t="shared" si="179"/>
        <v>0.1794</v>
      </c>
      <c r="BP230" s="24">
        <f t="shared" si="180"/>
        <v>0</v>
      </c>
      <c r="BQ230" s="24">
        <f t="shared" si="181"/>
        <v>1.1299999999999999E-2</v>
      </c>
      <c r="BR230" s="24">
        <f t="shared" si="182"/>
        <v>0.1585</v>
      </c>
      <c r="BS230" s="24">
        <f t="shared" si="183"/>
        <v>0</v>
      </c>
      <c r="BT230" s="24">
        <f t="shared" si="184"/>
        <v>0.26960000000000001</v>
      </c>
      <c r="BU230" s="24">
        <f t="shared" si="185"/>
        <v>0.69330000000000003</v>
      </c>
      <c r="BV230" s="24">
        <f t="shared" si="186"/>
        <v>0.44490000000000002</v>
      </c>
      <c r="BW230" s="24">
        <f t="shared" si="187"/>
        <v>1.1438999999999999</v>
      </c>
      <c r="BX230" s="24"/>
      <c r="BY230" s="24"/>
      <c r="BZ230" s="24"/>
      <c r="CA230" s="25">
        <f t="shared" si="188"/>
        <v>8.0889000000000006</v>
      </c>
      <c r="CB230" s="25">
        <f t="shared" si="189"/>
        <v>4.8170000000000002</v>
      </c>
      <c r="CC230" s="26">
        <f t="shared" si="190"/>
        <v>6.9662000000000006</v>
      </c>
      <c r="CD230" s="26">
        <f t="shared" si="191"/>
        <v>4.3933</v>
      </c>
      <c r="CE230" s="26">
        <f t="shared" si="192"/>
        <v>6.96</v>
      </c>
      <c r="CF230" s="26">
        <f t="shared" si="193"/>
        <v>4.3899999999999997</v>
      </c>
      <c r="CG230" s="26">
        <f t="shared" si="194"/>
        <v>5.9050000000000002</v>
      </c>
      <c r="CH230" s="13"/>
      <c r="CI230" s="13"/>
    </row>
    <row r="231" spans="2:89" x14ac:dyDescent="0.2">
      <c r="B231" s="11">
        <f t="shared" si="195"/>
        <v>227</v>
      </c>
      <c r="C231" s="3" t="s">
        <v>206</v>
      </c>
      <c r="D231" s="3" t="s">
        <v>215</v>
      </c>
      <c r="E231" s="10">
        <v>1.6841390855520668</v>
      </c>
      <c r="F231" s="10">
        <v>0.55767222676244144</v>
      </c>
      <c r="G231" s="10"/>
      <c r="H231" s="10">
        <v>0</v>
      </c>
      <c r="I231" s="10">
        <v>0</v>
      </c>
      <c r="J231" s="10">
        <v>0</v>
      </c>
      <c r="K231" s="10">
        <v>0.56388008086369301</v>
      </c>
      <c r="L231" s="10">
        <v>0</v>
      </c>
      <c r="M231" s="10">
        <v>0</v>
      </c>
      <c r="N231" s="10">
        <v>0.4405</v>
      </c>
      <c r="O231" s="10">
        <v>0.20110860682179879</v>
      </c>
      <c r="P231" s="10">
        <v>0.92800000000000005</v>
      </c>
      <c r="Q231" s="10">
        <v>1.89E-2</v>
      </c>
      <c r="R231" s="10">
        <v>0.18779999999999999</v>
      </c>
      <c r="S231" s="10">
        <v>0</v>
      </c>
      <c r="T231" s="10">
        <v>0.193</v>
      </c>
      <c r="U231" s="10"/>
      <c r="V231" s="10">
        <v>0</v>
      </c>
      <c r="W231" s="10"/>
      <c r="X231" s="10">
        <v>4.7750000000000004</v>
      </c>
      <c r="Y231" s="10">
        <v>6.4176000000000011</v>
      </c>
      <c r="Z231" s="10">
        <v>6.42</v>
      </c>
      <c r="AA231" s="10">
        <v>6.42</v>
      </c>
      <c r="AB231" s="10">
        <f t="shared" si="148"/>
        <v>6.4176000000000011</v>
      </c>
      <c r="AC231" s="10"/>
      <c r="AD231" s="10">
        <f t="shared" si="149"/>
        <v>2.2634829309819779</v>
      </c>
      <c r="AE231" s="10">
        <f t="shared" si="150"/>
        <v>0.74951147276872132</v>
      </c>
      <c r="AF231" s="10"/>
      <c r="AG231" s="10">
        <v>0</v>
      </c>
      <c r="AH231" s="10">
        <f t="shared" si="151"/>
        <v>0</v>
      </c>
      <c r="AI231" s="10">
        <f t="shared" si="152"/>
        <v>0</v>
      </c>
      <c r="AJ231" s="10">
        <f t="shared" si="153"/>
        <v>0.75785482868080345</v>
      </c>
      <c r="AK231" s="10">
        <f t="shared" si="154"/>
        <v>0</v>
      </c>
      <c r="AL231" s="10">
        <f t="shared" si="155"/>
        <v>0</v>
      </c>
      <c r="AM231" s="10">
        <f t="shared" si="156"/>
        <v>0.63431999999999988</v>
      </c>
      <c r="AN231" s="10">
        <f t="shared" si="157"/>
        <v>0.2702899675684976</v>
      </c>
      <c r="AO231" s="10">
        <f t="shared" si="158"/>
        <v>1.2472320000000001</v>
      </c>
      <c r="AP231" s="10">
        <f t="shared" si="159"/>
        <v>2.5401600000000003E-2</v>
      </c>
      <c r="AQ231" s="10">
        <f t="shared" si="160"/>
        <v>0.25240319999999999</v>
      </c>
      <c r="AR231" s="10">
        <v>0</v>
      </c>
      <c r="AS231" s="10">
        <f t="shared" si="161"/>
        <v>0.25939200000000001</v>
      </c>
      <c r="AT231" s="10">
        <f t="shared" si="162"/>
        <v>0.66700058880000002</v>
      </c>
      <c r="AU231" s="10">
        <f t="shared" si="163"/>
        <v>0</v>
      </c>
      <c r="AV231" s="10">
        <f t="shared" si="164"/>
        <v>0</v>
      </c>
      <c r="AW231" s="10">
        <f t="shared" si="165"/>
        <v>6.8674965888000008</v>
      </c>
      <c r="AX231" s="10">
        <f t="shared" si="166"/>
        <v>6.8674965888000008</v>
      </c>
      <c r="AY231" s="10">
        <v>6.4176000000000011</v>
      </c>
      <c r="AZ231" s="10">
        <f t="shared" si="167"/>
        <v>-0.44989658879999972</v>
      </c>
      <c r="BA231" s="10">
        <v>6.42</v>
      </c>
      <c r="BB231" s="10">
        <v>6.42</v>
      </c>
      <c r="BC231" s="10">
        <f t="shared" si="168"/>
        <v>8.6820894720000013</v>
      </c>
      <c r="BD231" s="9"/>
      <c r="BE231" s="24">
        <f t="shared" si="169"/>
        <v>2.2635000000000001</v>
      </c>
      <c r="BF231" s="24">
        <f t="shared" si="170"/>
        <v>0.74950000000000006</v>
      </c>
      <c r="BG231" s="24">
        <f t="shared" si="171"/>
        <v>0</v>
      </c>
      <c r="BH231" s="24">
        <f t="shared" si="172"/>
        <v>0</v>
      </c>
      <c r="BI231" s="24">
        <f t="shared" si="173"/>
        <v>0</v>
      </c>
      <c r="BJ231" s="24">
        <f t="shared" si="174"/>
        <v>0</v>
      </c>
      <c r="BK231" s="24">
        <f t="shared" si="175"/>
        <v>0.75790000000000002</v>
      </c>
      <c r="BL231" s="24">
        <f t="shared" si="176"/>
        <v>0</v>
      </c>
      <c r="BM231" s="24">
        <f t="shared" si="177"/>
        <v>0</v>
      </c>
      <c r="BN231" s="24">
        <f t="shared" si="178"/>
        <v>0.63429999999999997</v>
      </c>
      <c r="BO231" s="24">
        <f t="shared" si="179"/>
        <v>0.27029999999999998</v>
      </c>
      <c r="BP231" s="24">
        <f t="shared" si="180"/>
        <v>1.2472000000000001</v>
      </c>
      <c r="BQ231" s="24">
        <f t="shared" si="181"/>
        <v>2.5399999999999999E-2</v>
      </c>
      <c r="BR231" s="24">
        <f t="shared" si="182"/>
        <v>0.25240000000000001</v>
      </c>
      <c r="BS231" s="24">
        <f t="shared" si="183"/>
        <v>0</v>
      </c>
      <c r="BT231" s="24">
        <f t="shared" si="184"/>
        <v>0.25940000000000002</v>
      </c>
      <c r="BU231" s="24">
        <f t="shared" si="185"/>
        <v>0.66700000000000004</v>
      </c>
      <c r="BV231" s="24">
        <f t="shared" si="186"/>
        <v>0</v>
      </c>
      <c r="BW231" s="24">
        <f t="shared" si="187"/>
        <v>0</v>
      </c>
      <c r="BX231" s="24"/>
      <c r="BY231" s="24"/>
      <c r="BZ231" s="24"/>
      <c r="CA231" s="25">
        <f t="shared" si="188"/>
        <v>6.8674999999999997</v>
      </c>
      <c r="CB231" s="25">
        <f t="shared" si="189"/>
        <v>6.8674999999999997</v>
      </c>
      <c r="CC231" s="26">
        <f t="shared" si="190"/>
        <v>6.4599000000000002</v>
      </c>
      <c r="CD231" s="26">
        <f t="shared" si="191"/>
        <v>6.4599000000000002</v>
      </c>
      <c r="CE231" s="26">
        <f t="shared" si="192"/>
        <v>6.42</v>
      </c>
      <c r="CF231" s="26">
        <f t="shared" si="193"/>
        <v>6.42</v>
      </c>
      <c r="CG231" s="26">
        <f t="shared" si="194"/>
        <v>8.6820000000000004</v>
      </c>
      <c r="CH231" s="13"/>
      <c r="CI231" s="13"/>
    </row>
    <row r="232" spans="2:89" x14ac:dyDescent="0.2">
      <c r="B232" s="11">
        <f t="shared" si="195"/>
        <v>228</v>
      </c>
      <c r="C232" s="3" t="s">
        <v>206</v>
      </c>
      <c r="D232" s="3" t="s">
        <v>93</v>
      </c>
      <c r="E232" s="10">
        <v>1.1011571108287872</v>
      </c>
      <c r="F232" s="10">
        <v>1.0001933487781181</v>
      </c>
      <c r="G232" s="10"/>
      <c r="H232" s="10">
        <v>0</v>
      </c>
      <c r="I232" s="10">
        <v>0</v>
      </c>
      <c r="J232" s="10">
        <v>0</v>
      </c>
      <c r="K232" s="10">
        <v>0.75486714744787387</v>
      </c>
      <c r="L232" s="10">
        <v>3.2099999999999997E-2</v>
      </c>
      <c r="M232" s="10">
        <v>3.6799999999999999E-2</v>
      </c>
      <c r="N232" s="10">
        <v>7.4300000000000005E-2</v>
      </c>
      <c r="O232" s="10">
        <v>0.15268239294522085</v>
      </c>
      <c r="P232" s="10">
        <v>1.0736000000000001</v>
      </c>
      <c r="Q232" s="10">
        <v>4.1999999999999997E-3</v>
      </c>
      <c r="R232" s="10">
        <v>0.14149999999999999</v>
      </c>
      <c r="S232" s="10">
        <v>0</v>
      </c>
      <c r="T232" s="10">
        <v>0.16120000000000001</v>
      </c>
      <c r="U232" s="10"/>
      <c r="V232" s="10">
        <v>0</v>
      </c>
      <c r="W232" s="10"/>
      <c r="X232" s="10">
        <v>4.5325999999999995</v>
      </c>
      <c r="Y232" s="10">
        <v>6.0918143999999996</v>
      </c>
      <c r="Z232" s="10">
        <v>6.09</v>
      </c>
      <c r="AA232" s="10">
        <v>6.09</v>
      </c>
      <c r="AB232" s="10">
        <f t="shared" si="148"/>
        <v>6.0918143999999996</v>
      </c>
      <c r="AC232" s="10"/>
      <c r="AD232" s="10">
        <f t="shared" si="149"/>
        <v>1.47995515695389</v>
      </c>
      <c r="AE232" s="10">
        <f t="shared" si="150"/>
        <v>1.3442598607577907</v>
      </c>
      <c r="AF232" s="10"/>
      <c r="AG232" s="10">
        <v>0</v>
      </c>
      <c r="AH232" s="10">
        <f t="shared" si="151"/>
        <v>0</v>
      </c>
      <c r="AI232" s="10">
        <f t="shared" si="152"/>
        <v>0</v>
      </c>
      <c r="AJ232" s="10">
        <f t="shared" si="153"/>
        <v>1.0145414461699425</v>
      </c>
      <c r="AK232" s="10">
        <f t="shared" si="154"/>
        <v>4.3142399999999997E-2</v>
      </c>
      <c r="AL232" s="10">
        <f t="shared" si="155"/>
        <v>4.9459200000000002E-2</v>
      </c>
      <c r="AM232" s="10">
        <f t="shared" si="156"/>
        <v>0.106992</v>
      </c>
      <c r="AN232" s="10">
        <f t="shared" si="157"/>
        <v>0.20520513611837685</v>
      </c>
      <c r="AO232" s="10">
        <f t="shared" si="158"/>
        <v>1.4429184000000002</v>
      </c>
      <c r="AP232" s="10">
        <f t="shared" si="159"/>
        <v>5.6447999999999993E-3</v>
      </c>
      <c r="AQ232" s="10">
        <f t="shared" si="160"/>
        <v>0.19017600000000001</v>
      </c>
      <c r="AR232" s="10">
        <v>0</v>
      </c>
      <c r="AS232" s="10">
        <f t="shared" si="161"/>
        <v>0.21665280000000003</v>
      </c>
      <c r="AT232" s="10">
        <f t="shared" si="162"/>
        <v>0.55710100992000011</v>
      </c>
      <c r="AU232" s="10">
        <f t="shared" si="163"/>
        <v>0</v>
      </c>
      <c r="AV232" s="10">
        <f t="shared" si="164"/>
        <v>0</v>
      </c>
      <c r="AW232" s="10">
        <f t="shared" si="165"/>
        <v>6.4393954099199995</v>
      </c>
      <c r="AX232" s="10">
        <f t="shared" si="166"/>
        <v>6.4393954099199995</v>
      </c>
      <c r="AY232" s="10">
        <v>6.0918143999999996</v>
      </c>
      <c r="AZ232" s="10">
        <f t="shared" si="167"/>
        <v>-0.34758100991999985</v>
      </c>
      <c r="BA232" s="10">
        <v>6.09</v>
      </c>
      <c r="BB232" s="10">
        <v>6.09</v>
      </c>
      <c r="BC232" s="10">
        <f t="shared" si="168"/>
        <v>8.196985036800001</v>
      </c>
      <c r="BD232" s="9"/>
      <c r="BE232" s="24">
        <f t="shared" si="169"/>
        <v>1.48</v>
      </c>
      <c r="BF232" s="24">
        <f t="shared" si="170"/>
        <v>1.3443000000000001</v>
      </c>
      <c r="BG232" s="24">
        <f t="shared" si="171"/>
        <v>0</v>
      </c>
      <c r="BH232" s="24">
        <f t="shared" si="172"/>
        <v>0</v>
      </c>
      <c r="BI232" s="24">
        <f t="shared" si="173"/>
        <v>0</v>
      </c>
      <c r="BJ232" s="24">
        <f t="shared" si="174"/>
        <v>0</v>
      </c>
      <c r="BK232" s="24">
        <f t="shared" si="175"/>
        <v>1.0145</v>
      </c>
      <c r="BL232" s="24">
        <f t="shared" si="176"/>
        <v>4.3099999999999999E-2</v>
      </c>
      <c r="BM232" s="24">
        <f t="shared" si="177"/>
        <v>4.9500000000000002E-2</v>
      </c>
      <c r="BN232" s="24">
        <f t="shared" si="178"/>
        <v>0.107</v>
      </c>
      <c r="BO232" s="24">
        <f t="shared" si="179"/>
        <v>0.20519999999999999</v>
      </c>
      <c r="BP232" s="24">
        <f t="shared" si="180"/>
        <v>1.4429000000000001</v>
      </c>
      <c r="BQ232" s="24">
        <f t="shared" si="181"/>
        <v>5.5999999999999999E-3</v>
      </c>
      <c r="BR232" s="24">
        <f t="shared" si="182"/>
        <v>0.19020000000000001</v>
      </c>
      <c r="BS232" s="24">
        <f t="shared" si="183"/>
        <v>0</v>
      </c>
      <c r="BT232" s="24">
        <f t="shared" si="184"/>
        <v>0.2167</v>
      </c>
      <c r="BU232" s="24">
        <f t="shared" si="185"/>
        <v>0.55710000000000004</v>
      </c>
      <c r="BV232" s="24">
        <f t="shared" si="186"/>
        <v>0</v>
      </c>
      <c r="BW232" s="24">
        <f t="shared" si="187"/>
        <v>0</v>
      </c>
      <c r="BX232" s="24"/>
      <c r="BY232" s="24"/>
      <c r="BZ232" s="24"/>
      <c r="CA232" s="25">
        <f t="shared" si="188"/>
        <v>6.4394</v>
      </c>
      <c r="CB232" s="25">
        <f t="shared" si="189"/>
        <v>6.4394</v>
      </c>
      <c r="CC232" s="26">
        <f t="shared" si="190"/>
        <v>6.0990000000000002</v>
      </c>
      <c r="CD232" s="26">
        <f t="shared" si="191"/>
        <v>6.0990000000000002</v>
      </c>
      <c r="CE232" s="26">
        <f t="shared" si="192"/>
        <v>6.09</v>
      </c>
      <c r="CF232" s="26">
        <f t="shared" si="193"/>
        <v>6.09</v>
      </c>
      <c r="CG232" s="26">
        <f t="shared" si="194"/>
        <v>8.1969999999999992</v>
      </c>
      <c r="CH232" s="13"/>
      <c r="CI232" s="13"/>
    </row>
    <row r="233" spans="2:89" x14ac:dyDescent="0.2">
      <c r="B233" s="11">
        <f t="shared" si="195"/>
        <v>229</v>
      </c>
      <c r="C233" s="3" t="s">
        <v>206</v>
      </c>
      <c r="D233" s="3" t="s">
        <v>216</v>
      </c>
      <c r="E233" s="10">
        <v>1.2482357431789339</v>
      </c>
      <c r="F233" s="10">
        <v>0.68236887293781734</v>
      </c>
      <c r="G233" s="10"/>
      <c r="H233" s="10">
        <v>0</v>
      </c>
      <c r="I233" s="10">
        <v>0.61819999999999997</v>
      </c>
      <c r="J233" s="10">
        <v>0</v>
      </c>
      <c r="K233" s="10">
        <v>0.70325888721446705</v>
      </c>
      <c r="L233" s="10">
        <v>1.54E-2</v>
      </c>
      <c r="M233" s="10">
        <v>1.66E-2</v>
      </c>
      <c r="N233" s="10">
        <v>0.13120000000000001</v>
      </c>
      <c r="O233" s="10">
        <v>0.26043649666878171</v>
      </c>
      <c r="P233" s="10">
        <v>0.31490000000000001</v>
      </c>
      <c r="Q233" s="10">
        <v>2.7099999999999999E-2</v>
      </c>
      <c r="R233" s="10">
        <v>0.15709999999999999</v>
      </c>
      <c r="S233" s="10">
        <v>0</v>
      </c>
      <c r="T233" s="10">
        <v>0.12720000000000001</v>
      </c>
      <c r="U233" s="10"/>
      <c r="V233" s="10">
        <v>0.19389999999999999</v>
      </c>
      <c r="W233" s="10"/>
      <c r="X233" s="10">
        <v>4.4959000000000007</v>
      </c>
      <c r="Y233" s="10">
        <v>6.0424896000000015</v>
      </c>
      <c r="Z233" s="10">
        <v>6.04</v>
      </c>
      <c r="AA233" s="10">
        <v>4.95</v>
      </c>
      <c r="AB233" s="10">
        <f t="shared" si="148"/>
        <v>4.9510272000000004</v>
      </c>
      <c r="AC233" s="10"/>
      <c r="AD233" s="10">
        <f t="shared" si="149"/>
        <v>1.6776288388324871</v>
      </c>
      <c r="AE233" s="10">
        <f t="shared" si="150"/>
        <v>0.91710376522842663</v>
      </c>
      <c r="AF233" s="10"/>
      <c r="AG233" s="10">
        <v>0</v>
      </c>
      <c r="AH233" s="10">
        <f t="shared" si="151"/>
        <v>0.83086079999999995</v>
      </c>
      <c r="AI233" s="10">
        <f t="shared" si="152"/>
        <v>0</v>
      </c>
      <c r="AJ233" s="10">
        <f t="shared" si="153"/>
        <v>0.94517994441624376</v>
      </c>
      <c r="AK233" s="10">
        <f t="shared" si="154"/>
        <v>2.0697600000000003E-2</v>
      </c>
      <c r="AL233" s="10">
        <f t="shared" si="155"/>
        <v>2.2310400000000001E-2</v>
      </c>
      <c r="AM233" s="10">
        <f t="shared" si="156"/>
        <v>0.18892799999999998</v>
      </c>
      <c r="AN233" s="10">
        <f t="shared" si="157"/>
        <v>0.35002665152284268</v>
      </c>
      <c r="AO233" s="10">
        <f t="shared" si="158"/>
        <v>0.42322560000000004</v>
      </c>
      <c r="AP233" s="10">
        <f t="shared" si="159"/>
        <v>3.6422400000000001E-2</v>
      </c>
      <c r="AQ233" s="10">
        <f t="shared" si="160"/>
        <v>0.21114239999999998</v>
      </c>
      <c r="AR233" s="10">
        <v>0</v>
      </c>
      <c r="AS233" s="10">
        <f t="shared" si="161"/>
        <v>0.17095680000000005</v>
      </c>
      <c r="AT233" s="10">
        <f t="shared" si="162"/>
        <v>0.43959831552000017</v>
      </c>
      <c r="AU233" s="10">
        <f t="shared" si="163"/>
        <v>0.26060159999999999</v>
      </c>
      <c r="AV233" s="10">
        <f t="shared" si="164"/>
        <v>0.67011095424</v>
      </c>
      <c r="AW233" s="10">
        <f t="shared" si="165"/>
        <v>6.7332356697600009</v>
      </c>
      <c r="AX233" s="10">
        <f t="shared" si="166"/>
        <v>6.7332356697600009</v>
      </c>
      <c r="AY233" s="10">
        <v>6.0424896000000015</v>
      </c>
      <c r="AZ233" s="10">
        <f t="shared" si="167"/>
        <v>-0.69074606975999941</v>
      </c>
      <c r="BA233" s="10">
        <v>6.04</v>
      </c>
      <c r="BB233" s="10">
        <v>4.95</v>
      </c>
      <c r="BC233" s="10">
        <f t="shared" si="168"/>
        <v>6.6711085056000003</v>
      </c>
      <c r="BD233" s="9"/>
      <c r="BE233" s="24">
        <f t="shared" si="169"/>
        <v>1.6776</v>
      </c>
      <c r="BF233" s="24">
        <f t="shared" si="170"/>
        <v>0.91710000000000003</v>
      </c>
      <c r="BG233" s="24">
        <f t="shared" si="171"/>
        <v>0</v>
      </c>
      <c r="BH233" s="24">
        <f t="shared" si="172"/>
        <v>0</v>
      </c>
      <c r="BI233" s="24">
        <f t="shared" si="173"/>
        <v>0.83089999999999997</v>
      </c>
      <c r="BJ233" s="24">
        <f t="shared" si="174"/>
        <v>0</v>
      </c>
      <c r="BK233" s="24">
        <f t="shared" si="175"/>
        <v>0.94520000000000004</v>
      </c>
      <c r="BL233" s="24">
        <f t="shared" si="176"/>
        <v>2.07E-2</v>
      </c>
      <c r="BM233" s="24">
        <f t="shared" si="177"/>
        <v>2.23E-2</v>
      </c>
      <c r="BN233" s="24">
        <f t="shared" si="178"/>
        <v>0.18890000000000001</v>
      </c>
      <c r="BO233" s="24">
        <f t="shared" si="179"/>
        <v>0.35</v>
      </c>
      <c r="BP233" s="24">
        <f t="shared" si="180"/>
        <v>0.42320000000000002</v>
      </c>
      <c r="BQ233" s="24">
        <f t="shared" si="181"/>
        <v>3.6400000000000002E-2</v>
      </c>
      <c r="BR233" s="24">
        <f t="shared" si="182"/>
        <v>0.21110000000000001</v>
      </c>
      <c r="BS233" s="24">
        <f t="shared" si="183"/>
        <v>0</v>
      </c>
      <c r="BT233" s="24">
        <f t="shared" si="184"/>
        <v>0.17100000000000001</v>
      </c>
      <c r="BU233" s="24">
        <f t="shared" si="185"/>
        <v>0.43959999999999999</v>
      </c>
      <c r="BV233" s="24">
        <f t="shared" si="186"/>
        <v>0.2606</v>
      </c>
      <c r="BW233" s="24">
        <f t="shared" si="187"/>
        <v>0.67010000000000003</v>
      </c>
      <c r="BX233" s="24"/>
      <c r="BY233" s="24"/>
      <c r="BZ233" s="24"/>
      <c r="CA233" s="25">
        <f t="shared" si="188"/>
        <v>6.7331000000000003</v>
      </c>
      <c r="CB233" s="25">
        <f t="shared" si="189"/>
        <v>5.2321000000000009</v>
      </c>
      <c r="CC233" s="26">
        <f t="shared" si="190"/>
        <v>6.0550000000000006</v>
      </c>
      <c r="CD233" s="26">
        <f t="shared" si="191"/>
        <v>4.9635000000000007</v>
      </c>
      <c r="CE233" s="26">
        <f t="shared" si="192"/>
        <v>6.04</v>
      </c>
      <c r="CF233" s="26">
        <f t="shared" si="193"/>
        <v>4.95</v>
      </c>
      <c r="CG233" s="26">
        <f t="shared" si="194"/>
        <v>6.6710000000000003</v>
      </c>
      <c r="CH233" s="13"/>
      <c r="CI233" s="13"/>
    </row>
    <row r="234" spans="2:89" x14ac:dyDescent="0.2">
      <c r="B234" s="11">
        <f t="shared" si="195"/>
        <v>230</v>
      </c>
      <c r="C234" s="3" t="s">
        <v>206</v>
      </c>
      <c r="D234" s="3" t="s">
        <v>62</v>
      </c>
      <c r="E234" s="10">
        <v>1.9695992853952657</v>
      </c>
      <c r="F234" s="10">
        <v>0.38692273336310851</v>
      </c>
      <c r="G234" s="10"/>
      <c r="H234" s="10">
        <v>0</v>
      </c>
      <c r="I234" s="10">
        <v>0</v>
      </c>
      <c r="J234" s="10">
        <v>0</v>
      </c>
      <c r="K234" s="10">
        <v>0.56627280035730232</v>
      </c>
      <c r="L234" s="10">
        <v>8.5000000000000006E-3</v>
      </c>
      <c r="M234" s="10">
        <v>9.7999999999999997E-3</v>
      </c>
      <c r="N234" s="10">
        <v>0.55210000000000004</v>
      </c>
      <c r="O234" s="10">
        <v>0.28040518088432337</v>
      </c>
      <c r="P234" s="10">
        <v>0.8891</v>
      </c>
      <c r="Q234" s="10">
        <v>2.52E-2</v>
      </c>
      <c r="R234" s="10">
        <v>0.21870000000000001</v>
      </c>
      <c r="S234" s="10">
        <v>0</v>
      </c>
      <c r="T234" s="10">
        <v>0.1719</v>
      </c>
      <c r="U234" s="10"/>
      <c r="V234" s="10">
        <v>0</v>
      </c>
      <c r="W234" s="10"/>
      <c r="X234" s="10">
        <v>5.0785</v>
      </c>
      <c r="Y234" s="10">
        <v>6.8255040000000013</v>
      </c>
      <c r="Z234" s="10">
        <v>6.83</v>
      </c>
      <c r="AA234" s="10">
        <v>6.83</v>
      </c>
      <c r="AB234" s="10">
        <f t="shared" si="148"/>
        <v>6.8255040000000013</v>
      </c>
      <c r="AC234" s="10"/>
      <c r="AD234" s="10">
        <f t="shared" si="149"/>
        <v>2.6471414395712372</v>
      </c>
      <c r="AE234" s="10">
        <f t="shared" si="150"/>
        <v>0.52002415364001786</v>
      </c>
      <c r="AF234" s="10"/>
      <c r="AG234" s="10">
        <v>0</v>
      </c>
      <c r="AH234" s="10">
        <f t="shared" si="151"/>
        <v>0</v>
      </c>
      <c r="AI234" s="10">
        <f t="shared" si="152"/>
        <v>0</v>
      </c>
      <c r="AJ234" s="10">
        <f t="shared" si="153"/>
        <v>0.76107064368021438</v>
      </c>
      <c r="AK234" s="10">
        <f t="shared" si="154"/>
        <v>1.1424000000000002E-2</v>
      </c>
      <c r="AL234" s="10">
        <f t="shared" si="155"/>
        <v>1.3171200000000001E-2</v>
      </c>
      <c r="AM234" s="10">
        <f t="shared" si="156"/>
        <v>0.79502399999999995</v>
      </c>
      <c r="AN234" s="10">
        <f t="shared" si="157"/>
        <v>0.37686456310853061</v>
      </c>
      <c r="AO234" s="10">
        <f t="shared" si="158"/>
        <v>1.1949504000000002</v>
      </c>
      <c r="AP234" s="10">
        <f t="shared" si="159"/>
        <v>3.3868800000000004E-2</v>
      </c>
      <c r="AQ234" s="10">
        <f t="shared" si="160"/>
        <v>0.29393279999999999</v>
      </c>
      <c r="AR234" s="10">
        <v>0</v>
      </c>
      <c r="AS234" s="10">
        <f t="shared" si="161"/>
        <v>0.23103360000000001</v>
      </c>
      <c r="AT234" s="10">
        <f t="shared" si="162"/>
        <v>0.59407979904000008</v>
      </c>
      <c r="AU234" s="10">
        <f t="shared" si="163"/>
        <v>0</v>
      </c>
      <c r="AV234" s="10">
        <f t="shared" si="164"/>
        <v>0</v>
      </c>
      <c r="AW234" s="10">
        <f t="shared" si="165"/>
        <v>7.2415517990399998</v>
      </c>
      <c r="AX234" s="10">
        <f t="shared" si="166"/>
        <v>7.2415517990399998</v>
      </c>
      <c r="AY234" s="10">
        <v>6.8255040000000013</v>
      </c>
      <c r="AZ234" s="10">
        <f t="shared" si="167"/>
        <v>-0.41604779903999844</v>
      </c>
      <c r="BA234" s="10">
        <v>6.83</v>
      </c>
      <c r="BB234" s="10">
        <v>6.83</v>
      </c>
      <c r="BC234" s="10">
        <f t="shared" si="168"/>
        <v>9.2447115263999997</v>
      </c>
      <c r="BD234" s="9"/>
      <c r="BE234" s="24">
        <f t="shared" si="169"/>
        <v>2.6471</v>
      </c>
      <c r="BF234" s="24">
        <f t="shared" si="170"/>
        <v>0.52</v>
      </c>
      <c r="BG234" s="24">
        <f t="shared" si="171"/>
        <v>0</v>
      </c>
      <c r="BH234" s="24">
        <f t="shared" si="172"/>
        <v>0</v>
      </c>
      <c r="BI234" s="24">
        <f t="shared" si="173"/>
        <v>0</v>
      </c>
      <c r="BJ234" s="24">
        <f t="shared" si="174"/>
        <v>0</v>
      </c>
      <c r="BK234" s="24">
        <f t="shared" si="175"/>
        <v>0.7611</v>
      </c>
      <c r="BL234" s="24">
        <f t="shared" si="176"/>
        <v>1.14E-2</v>
      </c>
      <c r="BM234" s="24">
        <f t="shared" si="177"/>
        <v>1.32E-2</v>
      </c>
      <c r="BN234" s="24">
        <f t="shared" si="178"/>
        <v>0.79500000000000004</v>
      </c>
      <c r="BO234" s="24">
        <f t="shared" si="179"/>
        <v>0.37690000000000001</v>
      </c>
      <c r="BP234" s="24">
        <f t="shared" si="180"/>
        <v>1.1950000000000001</v>
      </c>
      <c r="BQ234" s="24">
        <f t="shared" si="181"/>
        <v>3.39E-2</v>
      </c>
      <c r="BR234" s="24">
        <f t="shared" si="182"/>
        <v>0.29389999999999999</v>
      </c>
      <c r="BS234" s="24">
        <f t="shared" si="183"/>
        <v>0</v>
      </c>
      <c r="BT234" s="24">
        <f t="shared" si="184"/>
        <v>0.23100000000000001</v>
      </c>
      <c r="BU234" s="24">
        <f t="shared" si="185"/>
        <v>0.59409999999999996</v>
      </c>
      <c r="BV234" s="24">
        <f t="shared" si="186"/>
        <v>0</v>
      </c>
      <c r="BW234" s="24">
        <f t="shared" si="187"/>
        <v>0</v>
      </c>
      <c r="BX234" s="24"/>
      <c r="BY234" s="24"/>
      <c r="BZ234" s="24"/>
      <c r="CA234" s="25">
        <f t="shared" si="188"/>
        <v>7.2416</v>
      </c>
      <c r="CB234" s="25">
        <f t="shared" si="189"/>
        <v>7.2416</v>
      </c>
      <c r="CC234" s="26">
        <f t="shared" si="190"/>
        <v>6.8784999999999998</v>
      </c>
      <c r="CD234" s="26">
        <f t="shared" si="191"/>
        <v>6.8784999999999998</v>
      </c>
      <c r="CE234" s="26">
        <f t="shared" si="192"/>
        <v>6.83</v>
      </c>
      <c r="CF234" s="26">
        <f t="shared" si="193"/>
        <v>6.83</v>
      </c>
      <c r="CG234" s="26">
        <f t="shared" si="194"/>
        <v>9.2449999999999992</v>
      </c>
      <c r="CH234" s="13"/>
      <c r="CI234" s="13"/>
    </row>
    <row r="235" spans="2:89" x14ac:dyDescent="0.2">
      <c r="B235" s="11">
        <f t="shared" si="195"/>
        <v>231</v>
      </c>
      <c r="C235" s="3" t="s">
        <v>206</v>
      </c>
      <c r="D235" s="3" t="s">
        <v>217</v>
      </c>
      <c r="E235" s="10">
        <v>1.8744545764141152</v>
      </c>
      <c r="F235" s="10">
        <v>0.74487824338349773</v>
      </c>
      <c r="G235" s="10"/>
      <c r="H235" s="10">
        <v>0</v>
      </c>
      <c r="I235" s="10">
        <v>0.62229999999999996</v>
      </c>
      <c r="J235" s="10">
        <v>0</v>
      </c>
      <c r="K235" s="10">
        <v>0.7135886870783601</v>
      </c>
      <c r="L235" s="10">
        <v>1.55E-2</v>
      </c>
      <c r="M235" s="10">
        <v>1.67E-2</v>
      </c>
      <c r="N235" s="10">
        <v>0.13200000000000001</v>
      </c>
      <c r="O235" s="10">
        <v>0.26677849312402702</v>
      </c>
      <c r="P235" s="10">
        <v>0</v>
      </c>
      <c r="Q235" s="10">
        <v>0</v>
      </c>
      <c r="R235" s="10">
        <v>0.23180000000000001</v>
      </c>
      <c r="S235" s="10">
        <v>0</v>
      </c>
      <c r="T235" s="10">
        <v>0.31490000000000001</v>
      </c>
      <c r="U235" s="10"/>
      <c r="V235" s="10">
        <v>0.1951</v>
      </c>
      <c r="W235" s="10"/>
      <c r="X235" s="10">
        <v>5.1280000000000001</v>
      </c>
      <c r="Y235" s="10">
        <v>6.8920320000000013</v>
      </c>
      <c r="Z235" s="10">
        <v>6.89</v>
      </c>
      <c r="AA235" s="10">
        <v>5.79</v>
      </c>
      <c r="AB235" s="10">
        <f t="shared" si="148"/>
        <v>5.7934463999999997</v>
      </c>
      <c r="AC235" s="10"/>
      <c r="AD235" s="10">
        <f t="shared" si="149"/>
        <v>2.5192669507005707</v>
      </c>
      <c r="AE235" s="10">
        <f t="shared" si="150"/>
        <v>1.001116359107421</v>
      </c>
      <c r="AF235" s="10"/>
      <c r="AG235" s="10">
        <v>0</v>
      </c>
      <c r="AH235" s="10">
        <f t="shared" si="151"/>
        <v>0.83637119999999998</v>
      </c>
      <c r="AI235" s="10">
        <f t="shared" si="152"/>
        <v>0</v>
      </c>
      <c r="AJ235" s="10">
        <f t="shared" si="153"/>
        <v>0.95906319543331608</v>
      </c>
      <c r="AK235" s="10">
        <f t="shared" si="154"/>
        <v>2.0832E-2</v>
      </c>
      <c r="AL235" s="10">
        <f t="shared" si="155"/>
        <v>2.2444800000000001E-2</v>
      </c>
      <c r="AM235" s="10">
        <f t="shared" si="156"/>
        <v>0.19008</v>
      </c>
      <c r="AN235" s="10">
        <f t="shared" si="157"/>
        <v>0.35855029475869232</v>
      </c>
      <c r="AO235" s="10">
        <f t="shared" si="158"/>
        <v>0</v>
      </c>
      <c r="AP235" s="10">
        <f t="shared" si="159"/>
        <v>0</v>
      </c>
      <c r="AQ235" s="10">
        <f t="shared" si="160"/>
        <v>0.31153920000000002</v>
      </c>
      <c r="AR235" s="10">
        <v>0</v>
      </c>
      <c r="AS235" s="10">
        <f t="shared" si="161"/>
        <v>0.42322560000000004</v>
      </c>
      <c r="AT235" s="10">
        <f t="shared" si="162"/>
        <v>1.0882823078400001</v>
      </c>
      <c r="AU235" s="10">
        <f t="shared" si="163"/>
        <v>0.26221440000000001</v>
      </c>
      <c r="AV235" s="10">
        <f t="shared" si="164"/>
        <v>0.67425810816000009</v>
      </c>
      <c r="AW235" s="10">
        <f t="shared" si="165"/>
        <v>7.9818044160000019</v>
      </c>
      <c r="AX235" s="10">
        <f t="shared" si="166"/>
        <v>7.981804416000001</v>
      </c>
      <c r="AY235" s="10">
        <v>6.8920320000000013</v>
      </c>
      <c r="AZ235" s="10">
        <f t="shared" si="167"/>
        <v>-1.0897724160000006</v>
      </c>
      <c r="BA235" s="10">
        <v>6.89</v>
      </c>
      <c r="BB235" s="10">
        <v>5.79</v>
      </c>
      <c r="BC235" s="10">
        <f t="shared" si="168"/>
        <v>7.8034231296000014</v>
      </c>
      <c r="BD235" s="9"/>
      <c r="BE235" s="24">
        <f t="shared" si="169"/>
        <v>2.5192999999999999</v>
      </c>
      <c r="BF235" s="24">
        <f t="shared" si="170"/>
        <v>1.0011000000000001</v>
      </c>
      <c r="BG235" s="24">
        <f t="shared" si="171"/>
        <v>0</v>
      </c>
      <c r="BH235" s="24">
        <f t="shared" si="172"/>
        <v>0</v>
      </c>
      <c r="BI235" s="24">
        <f t="shared" si="173"/>
        <v>0.83640000000000003</v>
      </c>
      <c r="BJ235" s="24">
        <f t="shared" si="174"/>
        <v>0</v>
      </c>
      <c r="BK235" s="24">
        <f t="shared" si="175"/>
        <v>0.95909999999999995</v>
      </c>
      <c r="BL235" s="24">
        <f t="shared" si="176"/>
        <v>2.0799999999999999E-2</v>
      </c>
      <c r="BM235" s="24">
        <f t="shared" si="177"/>
        <v>2.24E-2</v>
      </c>
      <c r="BN235" s="24">
        <f t="shared" si="178"/>
        <v>0.19009999999999999</v>
      </c>
      <c r="BO235" s="24">
        <f t="shared" si="179"/>
        <v>0.35859999999999997</v>
      </c>
      <c r="BP235" s="24">
        <f t="shared" si="180"/>
        <v>0</v>
      </c>
      <c r="BQ235" s="24">
        <f t="shared" si="181"/>
        <v>0</v>
      </c>
      <c r="BR235" s="24">
        <f t="shared" si="182"/>
        <v>0.3115</v>
      </c>
      <c r="BS235" s="24">
        <f t="shared" si="183"/>
        <v>0</v>
      </c>
      <c r="BT235" s="24">
        <f t="shared" si="184"/>
        <v>0.42320000000000002</v>
      </c>
      <c r="BU235" s="24">
        <f t="shared" si="185"/>
        <v>1.0883</v>
      </c>
      <c r="BV235" s="24">
        <f t="shared" si="186"/>
        <v>0.26219999999999999</v>
      </c>
      <c r="BW235" s="24">
        <f t="shared" si="187"/>
        <v>0.67430000000000001</v>
      </c>
      <c r="BX235" s="24"/>
      <c r="BY235" s="24"/>
      <c r="BZ235" s="24"/>
      <c r="CA235" s="25">
        <f t="shared" si="188"/>
        <v>7.9819000000000004</v>
      </c>
      <c r="CB235" s="25">
        <f t="shared" si="189"/>
        <v>6.4712000000000005</v>
      </c>
      <c r="CC235" s="26">
        <f t="shared" si="190"/>
        <v>6.9047000000000001</v>
      </c>
      <c r="CD235" s="26">
        <f t="shared" si="191"/>
        <v>5.8061000000000007</v>
      </c>
      <c r="CE235" s="26">
        <f t="shared" si="192"/>
        <v>6.89</v>
      </c>
      <c r="CF235" s="26">
        <f t="shared" si="193"/>
        <v>5.79</v>
      </c>
      <c r="CG235" s="26">
        <f t="shared" si="194"/>
        <v>7.8029999999999999</v>
      </c>
      <c r="CH235" s="13"/>
      <c r="CI235" s="13"/>
    </row>
    <row r="236" spans="2:89" x14ac:dyDescent="0.2">
      <c r="B236" s="11">
        <f t="shared" si="195"/>
        <v>232</v>
      </c>
      <c r="C236" s="3" t="s">
        <v>206</v>
      </c>
      <c r="D236" s="3" t="s">
        <v>218</v>
      </c>
      <c r="E236" s="10">
        <v>1.5585130605176813</v>
      </c>
      <c r="F236" s="10">
        <v>0.51733240977032446</v>
      </c>
      <c r="G236" s="10"/>
      <c r="H236" s="10">
        <v>0</v>
      </c>
      <c r="I236" s="10">
        <v>1.6592</v>
      </c>
      <c r="J236" s="10">
        <v>0</v>
      </c>
      <c r="K236" s="10">
        <v>0.46557458075100255</v>
      </c>
      <c r="L236" s="10">
        <v>3.3999999999999998E-3</v>
      </c>
      <c r="M236" s="10">
        <v>4.0000000000000001E-3</v>
      </c>
      <c r="N236" s="10">
        <v>7.1999999999999995E-2</v>
      </c>
      <c r="O236" s="10">
        <v>0.15637994896099161</v>
      </c>
      <c r="P236" s="10">
        <v>0</v>
      </c>
      <c r="Q236" s="10">
        <v>0</v>
      </c>
      <c r="R236" s="10">
        <v>0.18290000000000001</v>
      </c>
      <c r="S236" s="10">
        <v>0</v>
      </c>
      <c r="T236" s="10">
        <v>0.32290000000000002</v>
      </c>
      <c r="U236" s="10"/>
      <c r="V236" s="10">
        <v>0.2407</v>
      </c>
      <c r="W236" s="10"/>
      <c r="X236" s="10">
        <v>5.1829000000000001</v>
      </c>
      <c r="Y236" s="10">
        <v>6.9658176000000003</v>
      </c>
      <c r="Z236" s="10">
        <v>6.97</v>
      </c>
      <c r="AA236" s="10">
        <v>4.41</v>
      </c>
      <c r="AB236" s="10">
        <f t="shared" si="148"/>
        <v>4.4123520000000012</v>
      </c>
      <c r="AC236" s="10"/>
      <c r="AD236" s="10">
        <f t="shared" si="149"/>
        <v>2.0946415533357636</v>
      </c>
      <c r="AE236" s="10">
        <f t="shared" si="150"/>
        <v>0.69529475873131619</v>
      </c>
      <c r="AF236" s="10"/>
      <c r="AG236" s="10">
        <v>0</v>
      </c>
      <c r="AH236" s="10">
        <f t="shared" si="151"/>
        <v>2.2299648000000003</v>
      </c>
      <c r="AI236" s="10">
        <f t="shared" si="152"/>
        <v>0</v>
      </c>
      <c r="AJ236" s="10">
        <f t="shared" si="153"/>
        <v>0.62573223652934751</v>
      </c>
      <c r="AK236" s="10">
        <f t="shared" si="154"/>
        <v>4.5696000000000001E-3</v>
      </c>
      <c r="AL236" s="10">
        <f t="shared" si="155"/>
        <v>5.3760000000000006E-3</v>
      </c>
      <c r="AM236" s="10">
        <f t="shared" si="156"/>
        <v>0.10367999999999998</v>
      </c>
      <c r="AN236" s="10">
        <f t="shared" si="157"/>
        <v>0.21017465140357275</v>
      </c>
      <c r="AO236" s="10">
        <f t="shared" si="158"/>
        <v>0</v>
      </c>
      <c r="AP236" s="10">
        <f t="shared" si="159"/>
        <v>0</v>
      </c>
      <c r="AQ236" s="10">
        <f t="shared" si="160"/>
        <v>0.24581760000000002</v>
      </c>
      <c r="AR236" s="10">
        <v>0</v>
      </c>
      <c r="AS236" s="10">
        <f t="shared" si="161"/>
        <v>0.43397760000000007</v>
      </c>
      <c r="AT236" s="10">
        <f t="shared" si="162"/>
        <v>1.1159300006400001</v>
      </c>
      <c r="AU236" s="10">
        <f t="shared" si="163"/>
        <v>0.32350080000000003</v>
      </c>
      <c r="AV236" s="10">
        <f t="shared" si="164"/>
        <v>0.83184995712000009</v>
      </c>
      <c r="AW236" s="10">
        <f t="shared" si="165"/>
        <v>8.163031157759999</v>
      </c>
      <c r="AX236" s="10">
        <f t="shared" si="166"/>
        <v>8.163031157759999</v>
      </c>
      <c r="AY236" s="10">
        <v>6.9658176000000003</v>
      </c>
      <c r="AZ236" s="10">
        <f t="shared" si="167"/>
        <v>-1.1972135577599987</v>
      </c>
      <c r="BA236" s="10">
        <v>6.97</v>
      </c>
      <c r="BB236" s="10">
        <v>4.41</v>
      </c>
      <c r="BC236" s="10">
        <f t="shared" si="168"/>
        <v>5.9394908160000002</v>
      </c>
      <c r="BD236" s="9"/>
      <c r="BE236" s="24">
        <f t="shared" si="169"/>
        <v>2.0945999999999998</v>
      </c>
      <c r="BF236" s="24">
        <f t="shared" si="170"/>
        <v>0.69530000000000003</v>
      </c>
      <c r="BG236" s="24">
        <f t="shared" si="171"/>
        <v>0</v>
      </c>
      <c r="BH236" s="24">
        <f t="shared" si="172"/>
        <v>0</v>
      </c>
      <c r="BI236" s="24">
        <f t="shared" si="173"/>
        <v>2.23</v>
      </c>
      <c r="BJ236" s="24">
        <f t="shared" si="174"/>
        <v>0</v>
      </c>
      <c r="BK236" s="24">
        <f t="shared" si="175"/>
        <v>0.62570000000000003</v>
      </c>
      <c r="BL236" s="24">
        <f t="shared" si="176"/>
        <v>4.5999999999999999E-3</v>
      </c>
      <c r="BM236" s="24">
        <f t="shared" si="177"/>
        <v>5.4000000000000003E-3</v>
      </c>
      <c r="BN236" s="24">
        <f t="shared" si="178"/>
        <v>0.1037</v>
      </c>
      <c r="BO236" s="24">
        <f t="shared" si="179"/>
        <v>0.2102</v>
      </c>
      <c r="BP236" s="24">
        <f t="shared" si="180"/>
        <v>0</v>
      </c>
      <c r="BQ236" s="24">
        <f t="shared" si="181"/>
        <v>0</v>
      </c>
      <c r="BR236" s="24">
        <f t="shared" si="182"/>
        <v>0.24579999999999999</v>
      </c>
      <c r="BS236" s="24">
        <f t="shared" si="183"/>
        <v>0</v>
      </c>
      <c r="BT236" s="24">
        <f t="shared" si="184"/>
        <v>0.434</v>
      </c>
      <c r="BU236" s="24">
        <f t="shared" si="185"/>
        <v>1.1158999999999999</v>
      </c>
      <c r="BV236" s="24">
        <f t="shared" si="186"/>
        <v>0.32350000000000001</v>
      </c>
      <c r="BW236" s="24">
        <f t="shared" si="187"/>
        <v>0.83179999999999998</v>
      </c>
      <c r="BX236" s="24"/>
      <c r="BY236" s="24"/>
      <c r="BZ236" s="24"/>
      <c r="CA236" s="25">
        <f t="shared" si="188"/>
        <v>8.1630000000000003</v>
      </c>
      <c r="CB236" s="25">
        <f t="shared" si="189"/>
        <v>5.1011999999999995</v>
      </c>
      <c r="CC236" s="26">
        <f t="shared" si="190"/>
        <v>6.9728000000000003</v>
      </c>
      <c r="CD236" s="26">
        <f t="shared" si="191"/>
        <v>4.4192999999999998</v>
      </c>
      <c r="CE236" s="26">
        <f t="shared" si="192"/>
        <v>6.97</v>
      </c>
      <c r="CF236" s="26">
        <f t="shared" si="193"/>
        <v>4.41</v>
      </c>
      <c r="CG236" s="26">
        <f t="shared" si="194"/>
        <v>5.9390000000000001</v>
      </c>
      <c r="CH236" s="13"/>
      <c r="CI236" s="13"/>
    </row>
    <row r="237" spans="2:89" x14ac:dyDescent="0.2">
      <c r="B237" s="11">
        <f t="shared" si="195"/>
        <v>233</v>
      </c>
      <c r="C237" s="3" t="s">
        <v>206</v>
      </c>
      <c r="D237" s="3" t="s">
        <v>219</v>
      </c>
      <c r="E237" s="10">
        <v>2.2008419548459828</v>
      </c>
      <c r="F237" s="10">
        <v>0.51370297675268883</v>
      </c>
      <c r="G237" s="10"/>
      <c r="H237" s="10">
        <v>0</v>
      </c>
      <c r="I237" s="10">
        <v>0</v>
      </c>
      <c r="J237" s="10">
        <v>0</v>
      </c>
      <c r="K237" s="10">
        <v>0.67520933548642637</v>
      </c>
      <c r="L237" s="10">
        <v>2.9499999999999998E-2</v>
      </c>
      <c r="M237" s="10">
        <v>3.3799999999999997E-2</v>
      </c>
      <c r="N237" s="10">
        <v>5.3699999999999998E-2</v>
      </c>
      <c r="O237" s="10">
        <v>0.23844573291490206</v>
      </c>
      <c r="P237" s="10">
        <v>0.82740000000000002</v>
      </c>
      <c r="Q237" s="10">
        <v>0</v>
      </c>
      <c r="R237" s="10">
        <v>0.28699999999999998</v>
      </c>
      <c r="S237" s="10">
        <v>0</v>
      </c>
      <c r="T237" s="10">
        <v>0.22550000000000001</v>
      </c>
      <c r="U237" s="10"/>
      <c r="V237" s="10">
        <v>0</v>
      </c>
      <c r="W237" s="10"/>
      <c r="X237" s="10">
        <v>5.0851000000000006</v>
      </c>
      <c r="Y237" s="10">
        <v>6.8343744000000015</v>
      </c>
      <c r="Z237" s="10">
        <v>6.83</v>
      </c>
      <c r="AA237" s="10">
        <v>6.83</v>
      </c>
      <c r="AB237" s="10">
        <f t="shared" si="148"/>
        <v>6.8343744000000015</v>
      </c>
      <c r="AC237" s="10"/>
      <c r="AD237" s="10">
        <f t="shared" si="149"/>
        <v>2.9579315873130012</v>
      </c>
      <c r="AE237" s="10">
        <f t="shared" si="150"/>
        <v>0.69041680075561385</v>
      </c>
      <c r="AF237" s="10"/>
      <c r="AG237" s="10">
        <v>0</v>
      </c>
      <c r="AH237" s="10">
        <f t="shared" si="151"/>
        <v>0</v>
      </c>
      <c r="AI237" s="10">
        <f t="shared" si="152"/>
        <v>0</v>
      </c>
      <c r="AJ237" s="10">
        <f t="shared" si="153"/>
        <v>0.90748134689375715</v>
      </c>
      <c r="AK237" s="10">
        <f t="shared" si="154"/>
        <v>3.9647999999999996E-2</v>
      </c>
      <c r="AL237" s="10">
        <f t="shared" si="155"/>
        <v>4.5427200000000001E-2</v>
      </c>
      <c r="AM237" s="10">
        <f t="shared" si="156"/>
        <v>7.7327999999999994E-2</v>
      </c>
      <c r="AN237" s="10">
        <f t="shared" si="157"/>
        <v>0.3204710650376284</v>
      </c>
      <c r="AO237" s="10">
        <f t="shared" si="158"/>
        <v>1.1120255999999999</v>
      </c>
      <c r="AP237" s="10">
        <f t="shared" si="159"/>
        <v>0</v>
      </c>
      <c r="AQ237" s="10">
        <f t="shared" si="160"/>
        <v>0.38572800000000002</v>
      </c>
      <c r="AR237" s="10">
        <v>0</v>
      </c>
      <c r="AS237" s="10">
        <f t="shared" si="161"/>
        <v>0.30307200000000001</v>
      </c>
      <c r="AT237" s="10">
        <f t="shared" si="162"/>
        <v>0.77931934080000009</v>
      </c>
      <c r="AU237" s="10">
        <f t="shared" si="163"/>
        <v>0</v>
      </c>
      <c r="AV237" s="10">
        <f t="shared" si="164"/>
        <v>0</v>
      </c>
      <c r="AW237" s="10">
        <f t="shared" si="165"/>
        <v>7.3157769407999993</v>
      </c>
      <c r="AX237" s="10">
        <f t="shared" si="166"/>
        <v>7.3157769407999993</v>
      </c>
      <c r="AY237" s="10">
        <v>6.8343744000000015</v>
      </c>
      <c r="AZ237" s="10">
        <f t="shared" si="167"/>
        <v>-0.48140254079999778</v>
      </c>
      <c r="BA237" s="10">
        <v>6.83</v>
      </c>
      <c r="BB237" s="10">
        <v>6.83</v>
      </c>
      <c r="BC237" s="10">
        <f t="shared" si="168"/>
        <v>9.1923277823999996</v>
      </c>
      <c r="BD237" s="9"/>
      <c r="BE237" s="24">
        <f t="shared" si="169"/>
        <v>2.9579</v>
      </c>
      <c r="BF237" s="24">
        <f t="shared" si="170"/>
        <v>0.69040000000000001</v>
      </c>
      <c r="BG237" s="24">
        <f t="shared" si="171"/>
        <v>0</v>
      </c>
      <c r="BH237" s="24">
        <f t="shared" si="172"/>
        <v>0</v>
      </c>
      <c r="BI237" s="24">
        <f t="shared" si="173"/>
        <v>0</v>
      </c>
      <c r="BJ237" s="24">
        <f t="shared" si="174"/>
        <v>0</v>
      </c>
      <c r="BK237" s="24">
        <f t="shared" si="175"/>
        <v>0.90749999999999997</v>
      </c>
      <c r="BL237" s="24">
        <f t="shared" si="176"/>
        <v>3.9600000000000003E-2</v>
      </c>
      <c r="BM237" s="24">
        <f t="shared" si="177"/>
        <v>4.5400000000000003E-2</v>
      </c>
      <c r="BN237" s="24">
        <f t="shared" si="178"/>
        <v>7.7299999999999994E-2</v>
      </c>
      <c r="BO237" s="24">
        <f t="shared" si="179"/>
        <v>0.32050000000000001</v>
      </c>
      <c r="BP237" s="24">
        <f t="shared" si="180"/>
        <v>1.1120000000000001</v>
      </c>
      <c r="BQ237" s="24">
        <f t="shared" si="181"/>
        <v>0</v>
      </c>
      <c r="BR237" s="24">
        <f t="shared" si="182"/>
        <v>0.38569999999999999</v>
      </c>
      <c r="BS237" s="24">
        <f t="shared" si="183"/>
        <v>0</v>
      </c>
      <c r="BT237" s="24">
        <f t="shared" si="184"/>
        <v>0.30309999999999998</v>
      </c>
      <c r="BU237" s="24">
        <f t="shared" si="185"/>
        <v>0.77929999999999999</v>
      </c>
      <c r="BV237" s="24">
        <f t="shared" si="186"/>
        <v>0</v>
      </c>
      <c r="BW237" s="24">
        <f t="shared" si="187"/>
        <v>0</v>
      </c>
      <c r="BX237" s="24"/>
      <c r="BY237" s="24"/>
      <c r="BZ237" s="24"/>
      <c r="CA237" s="25">
        <f t="shared" si="188"/>
        <v>7.3155999999999999</v>
      </c>
      <c r="CB237" s="25">
        <f t="shared" si="189"/>
        <v>7.3155999999999999</v>
      </c>
      <c r="CC237" s="26">
        <f t="shared" si="190"/>
        <v>6.8393999999999995</v>
      </c>
      <c r="CD237" s="26">
        <f t="shared" si="191"/>
        <v>6.8393999999999995</v>
      </c>
      <c r="CE237" s="26">
        <f t="shared" si="192"/>
        <v>6.83</v>
      </c>
      <c r="CF237" s="26">
        <f t="shared" si="193"/>
        <v>6.83</v>
      </c>
      <c r="CG237" s="26">
        <f t="shared" si="194"/>
        <v>9.1920000000000002</v>
      </c>
      <c r="CH237" s="13"/>
      <c r="CI237" s="13"/>
    </row>
    <row r="238" spans="2:89" x14ac:dyDescent="0.2">
      <c r="B238" s="11">
        <f t="shared" si="195"/>
        <v>234</v>
      </c>
      <c r="C238" s="3" t="s">
        <v>206</v>
      </c>
      <c r="D238" s="3" t="s">
        <v>220</v>
      </c>
      <c r="E238" s="10">
        <v>0.58023205019073743</v>
      </c>
      <c r="F238" s="10">
        <v>1.4066862259213719</v>
      </c>
      <c r="G238" s="10"/>
      <c r="H238" s="10">
        <v>0</v>
      </c>
      <c r="I238" s="10">
        <v>0</v>
      </c>
      <c r="J238" s="10">
        <v>0</v>
      </c>
      <c r="K238" s="10">
        <v>0.83416774803745386</v>
      </c>
      <c r="L238" s="10">
        <v>0.1051</v>
      </c>
      <c r="M238" s="10">
        <v>0.1205</v>
      </c>
      <c r="N238" s="10">
        <v>0.1552</v>
      </c>
      <c r="O238" s="10">
        <v>1.0625139758504367</v>
      </c>
      <c r="P238" s="10">
        <v>0.26729999999999998</v>
      </c>
      <c r="Q238" s="10">
        <v>0</v>
      </c>
      <c r="R238" s="10">
        <v>6.8400000000000002E-2</v>
      </c>
      <c r="S238" s="10">
        <v>0</v>
      </c>
      <c r="T238" s="10">
        <v>0.50690000000000002</v>
      </c>
      <c r="U238" s="10"/>
      <c r="V238" s="10">
        <v>0</v>
      </c>
      <c r="W238" s="10"/>
      <c r="X238" s="10">
        <v>5.1069999999999993</v>
      </c>
      <c r="Y238" s="10">
        <v>6.8638079999999997</v>
      </c>
      <c r="Z238" s="10">
        <v>6.86</v>
      </c>
      <c r="AA238" s="10">
        <v>6.86</v>
      </c>
      <c r="AB238" s="10">
        <f t="shared" si="148"/>
        <v>6.8638079999999997</v>
      </c>
      <c r="AC238" s="10"/>
      <c r="AD238" s="10">
        <f t="shared" si="149"/>
        <v>0.77983187545635113</v>
      </c>
      <c r="AE238" s="10">
        <f t="shared" si="150"/>
        <v>1.8905862876383241</v>
      </c>
      <c r="AF238" s="10"/>
      <c r="AG238" s="10">
        <v>0</v>
      </c>
      <c r="AH238" s="10">
        <f t="shared" si="151"/>
        <v>0</v>
      </c>
      <c r="AI238" s="10">
        <f t="shared" si="152"/>
        <v>0</v>
      </c>
      <c r="AJ238" s="10">
        <f t="shared" si="153"/>
        <v>1.1211214533623381</v>
      </c>
      <c r="AK238" s="10">
        <f t="shared" si="154"/>
        <v>0.1412544</v>
      </c>
      <c r="AL238" s="10">
        <f t="shared" si="155"/>
        <v>0.16195199999999998</v>
      </c>
      <c r="AM238" s="10">
        <f t="shared" si="156"/>
        <v>0.22348799999999999</v>
      </c>
      <c r="AN238" s="10">
        <f t="shared" si="157"/>
        <v>1.4280187835429869</v>
      </c>
      <c r="AO238" s="10">
        <f t="shared" si="158"/>
        <v>0.35925120000000005</v>
      </c>
      <c r="AP238" s="10">
        <f t="shared" si="159"/>
        <v>0</v>
      </c>
      <c r="AQ238" s="10">
        <f t="shared" si="160"/>
        <v>9.1929600000000014E-2</v>
      </c>
      <c r="AR238" s="10">
        <v>0</v>
      </c>
      <c r="AS238" s="10">
        <f t="shared" si="161"/>
        <v>0.68127360000000015</v>
      </c>
      <c r="AT238" s="10">
        <f t="shared" si="162"/>
        <v>1.7518269350400004</v>
      </c>
      <c r="AU238" s="10">
        <f t="shared" si="163"/>
        <v>0</v>
      </c>
      <c r="AV238" s="10">
        <f t="shared" si="164"/>
        <v>0</v>
      </c>
      <c r="AW238" s="10">
        <f t="shared" si="165"/>
        <v>7.9492605350400014</v>
      </c>
      <c r="AX238" s="10">
        <f t="shared" si="166"/>
        <v>7.9492605350400014</v>
      </c>
      <c r="AY238" s="10">
        <v>6.8638079999999997</v>
      </c>
      <c r="AZ238" s="10">
        <f t="shared" si="167"/>
        <v>-1.0854525350400017</v>
      </c>
      <c r="BA238" s="10">
        <v>6.86</v>
      </c>
      <c r="BB238" s="10">
        <v>6.86</v>
      </c>
      <c r="BC238" s="10">
        <f t="shared" si="168"/>
        <v>9.2449824768000006</v>
      </c>
      <c r="BD238" s="9"/>
      <c r="BE238" s="24">
        <f t="shared" si="169"/>
        <v>0.77980000000000005</v>
      </c>
      <c r="BF238" s="24">
        <f t="shared" si="170"/>
        <v>1.8906000000000001</v>
      </c>
      <c r="BG238" s="24">
        <f t="shared" si="171"/>
        <v>0</v>
      </c>
      <c r="BH238" s="24">
        <f t="shared" si="172"/>
        <v>0</v>
      </c>
      <c r="BI238" s="24">
        <f t="shared" si="173"/>
        <v>0</v>
      </c>
      <c r="BJ238" s="24">
        <f t="shared" si="174"/>
        <v>0</v>
      </c>
      <c r="BK238" s="24">
        <f t="shared" si="175"/>
        <v>1.1211</v>
      </c>
      <c r="BL238" s="24">
        <f t="shared" si="176"/>
        <v>0.14130000000000001</v>
      </c>
      <c r="BM238" s="24">
        <f t="shared" si="177"/>
        <v>0.16200000000000001</v>
      </c>
      <c r="BN238" s="24">
        <f t="shared" si="178"/>
        <v>0.2235</v>
      </c>
      <c r="BO238" s="24">
        <f t="shared" si="179"/>
        <v>1.4279999999999999</v>
      </c>
      <c r="BP238" s="24">
        <f t="shared" si="180"/>
        <v>0.35930000000000001</v>
      </c>
      <c r="BQ238" s="24">
        <f t="shared" si="181"/>
        <v>0</v>
      </c>
      <c r="BR238" s="24">
        <f t="shared" si="182"/>
        <v>9.1899999999999996E-2</v>
      </c>
      <c r="BS238" s="24">
        <f t="shared" si="183"/>
        <v>0</v>
      </c>
      <c r="BT238" s="24">
        <f t="shared" si="184"/>
        <v>0.68130000000000002</v>
      </c>
      <c r="BU238" s="24">
        <f t="shared" si="185"/>
        <v>1.7518</v>
      </c>
      <c r="BV238" s="24">
        <f t="shared" si="186"/>
        <v>0</v>
      </c>
      <c r="BW238" s="24">
        <f t="shared" si="187"/>
        <v>0</v>
      </c>
      <c r="BX238" s="24"/>
      <c r="BY238" s="24"/>
      <c r="BZ238" s="24"/>
      <c r="CA238" s="25">
        <f t="shared" si="188"/>
        <v>7.9493</v>
      </c>
      <c r="CB238" s="25">
        <f t="shared" si="189"/>
        <v>7.9493</v>
      </c>
      <c r="CC238" s="26">
        <f t="shared" si="190"/>
        <v>6.8788</v>
      </c>
      <c r="CD238" s="26">
        <f t="shared" si="191"/>
        <v>6.8788</v>
      </c>
      <c r="CE238" s="26">
        <f t="shared" si="192"/>
        <v>6.86</v>
      </c>
      <c r="CF238" s="26">
        <f t="shared" si="193"/>
        <v>6.86</v>
      </c>
      <c r="CG238" s="26">
        <f t="shared" si="194"/>
        <v>9.2449999999999992</v>
      </c>
      <c r="CH238" s="13"/>
      <c r="CI238" s="13"/>
    </row>
    <row r="239" spans="2:89" s="29" customFormat="1" x14ac:dyDescent="0.2">
      <c r="B239" s="11">
        <f t="shared" si="195"/>
        <v>235</v>
      </c>
      <c r="C239" s="3" t="s">
        <v>206</v>
      </c>
      <c r="D239" s="3" t="s">
        <v>221</v>
      </c>
      <c r="E239" s="10">
        <v>2.8550793904879175</v>
      </c>
      <c r="F239" s="10">
        <v>0.54461843927966758</v>
      </c>
      <c r="G239" s="10"/>
      <c r="H239" s="10">
        <v>0</v>
      </c>
      <c r="I239" s="10">
        <v>0</v>
      </c>
      <c r="J239" s="10">
        <v>0</v>
      </c>
      <c r="K239" s="10">
        <v>0.76806042788979523</v>
      </c>
      <c r="L239" s="10">
        <v>2.8400000000000002E-2</v>
      </c>
      <c r="M239" s="10">
        <v>3.2500000000000001E-2</v>
      </c>
      <c r="N239" s="10">
        <v>0.1205</v>
      </c>
      <c r="O239" s="10">
        <v>0.2830417423426197</v>
      </c>
      <c r="P239" s="10">
        <v>0</v>
      </c>
      <c r="Q239" s="10">
        <v>0</v>
      </c>
      <c r="R239" s="10">
        <v>0.3609</v>
      </c>
      <c r="S239" s="10">
        <v>0</v>
      </c>
      <c r="T239" s="10">
        <v>0.1139</v>
      </c>
      <c r="U239" s="10"/>
      <c r="V239" s="10">
        <v>0</v>
      </c>
      <c r="W239" s="10"/>
      <c r="X239" s="10">
        <v>5.1069999999999993</v>
      </c>
      <c r="Y239" s="10">
        <v>6.8638079999999997</v>
      </c>
      <c r="Z239" s="10">
        <v>6.86</v>
      </c>
      <c r="AA239" s="10">
        <v>6.86</v>
      </c>
      <c r="AB239" s="10">
        <f t="shared" si="148"/>
        <v>6.8638079999999997</v>
      </c>
      <c r="AC239" s="10"/>
      <c r="AD239" s="10">
        <f t="shared" si="149"/>
        <v>3.8372267008157612</v>
      </c>
      <c r="AE239" s="10">
        <f t="shared" si="150"/>
        <v>0.73196718239187319</v>
      </c>
      <c r="AF239" s="10"/>
      <c r="AG239" s="10">
        <v>0</v>
      </c>
      <c r="AH239" s="10">
        <f t="shared" si="151"/>
        <v>0</v>
      </c>
      <c r="AI239" s="10">
        <f t="shared" si="152"/>
        <v>0</v>
      </c>
      <c r="AJ239" s="10">
        <f t="shared" si="153"/>
        <v>1.0322732150838849</v>
      </c>
      <c r="AK239" s="10">
        <f t="shared" si="154"/>
        <v>3.8169600000000005E-2</v>
      </c>
      <c r="AL239" s="10">
        <f t="shared" si="155"/>
        <v>4.3680000000000004E-2</v>
      </c>
      <c r="AM239" s="10">
        <f t="shared" si="156"/>
        <v>0.17351999999999998</v>
      </c>
      <c r="AN239" s="10">
        <f t="shared" si="157"/>
        <v>0.38040810170848088</v>
      </c>
      <c r="AO239" s="10">
        <f t="shared" si="158"/>
        <v>0</v>
      </c>
      <c r="AP239" s="10">
        <f t="shared" si="159"/>
        <v>0</v>
      </c>
      <c r="AQ239" s="10">
        <f t="shared" si="160"/>
        <v>0.48504959999999997</v>
      </c>
      <c r="AR239" s="10">
        <v>0</v>
      </c>
      <c r="AS239" s="10">
        <f t="shared" si="161"/>
        <v>0.15308160000000001</v>
      </c>
      <c r="AT239" s="10">
        <f t="shared" si="162"/>
        <v>0.39363402624000005</v>
      </c>
      <c r="AU239" s="10">
        <f t="shared" si="163"/>
        <v>0</v>
      </c>
      <c r="AV239" s="10">
        <f t="shared" si="164"/>
        <v>0</v>
      </c>
      <c r="AW239" s="10">
        <f t="shared" si="165"/>
        <v>7.11592842624</v>
      </c>
      <c r="AX239" s="10">
        <f t="shared" si="166"/>
        <v>7.11592842624</v>
      </c>
      <c r="AY239" s="10">
        <v>6.8638079999999997</v>
      </c>
      <c r="AZ239" s="10">
        <f t="shared" si="167"/>
        <v>-0.25212042624000031</v>
      </c>
      <c r="BA239" s="10">
        <v>6.86</v>
      </c>
      <c r="BB239" s="10">
        <v>6.86</v>
      </c>
      <c r="BC239" s="10">
        <f t="shared" si="168"/>
        <v>9.2405053440000007</v>
      </c>
      <c r="BD239" s="9"/>
      <c r="BE239" s="30">
        <v>4.25</v>
      </c>
      <c r="BF239" s="30">
        <v>1.31</v>
      </c>
      <c r="BG239" s="30"/>
      <c r="BH239" s="30"/>
      <c r="BI239" s="30"/>
      <c r="BJ239" s="30"/>
      <c r="BK239" s="30">
        <v>1.52</v>
      </c>
      <c r="BL239" s="30">
        <v>0.02</v>
      </c>
      <c r="BM239" s="30">
        <v>0.03</v>
      </c>
      <c r="BN239" s="30">
        <v>0.09</v>
      </c>
      <c r="BO239" s="30"/>
      <c r="BP239" s="30"/>
      <c r="BQ239" s="30">
        <v>0.04</v>
      </c>
      <c r="BR239" s="30">
        <v>0.45</v>
      </c>
      <c r="BS239" s="30"/>
      <c r="BT239" s="30"/>
      <c r="BU239" s="30"/>
      <c r="BV239" s="30"/>
      <c r="BW239" s="30"/>
      <c r="BX239" s="30"/>
      <c r="BY239" s="30">
        <v>0.77</v>
      </c>
      <c r="BZ239" s="30"/>
      <c r="CA239" s="31">
        <f t="shared" si="188"/>
        <v>8.48</v>
      </c>
      <c r="CB239" s="31"/>
      <c r="CC239" s="26">
        <f t="shared" si="190"/>
        <v>8.48</v>
      </c>
      <c r="CD239" s="26">
        <f t="shared" si="191"/>
        <v>0</v>
      </c>
      <c r="CE239" s="26">
        <f t="shared" si="192"/>
        <v>6.86</v>
      </c>
      <c r="CF239" s="26">
        <f t="shared" si="193"/>
        <v>6.86</v>
      </c>
      <c r="CG239" s="26">
        <f t="shared" si="194"/>
        <v>9.2409999999999997</v>
      </c>
      <c r="CH239" s="13"/>
      <c r="CI239" s="13"/>
      <c r="CJ239" s="1"/>
      <c r="CK239" s="13"/>
    </row>
    <row r="240" spans="2:89" x14ac:dyDescent="0.2">
      <c r="B240" s="11">
        <f t="shared" si="195"/>
        <v>236</v>
      </c>
      <c r="C240" s="3" t="s">
        <v>206</v>
      </c>
      <c r="D240" s="3" t="s">
        <v>222</v>
      </c>
      <c r="E240" s="10">
        <v>2.2210042255960283</v>
      </c>
      <c r="F240" s="10">
        <v>0.99531246608555091</v>
      </c>
      <c r="G240" s="10"/>
      <c r="H240" s="10">
        <v>0</v>
      </c>
      <c r="I240" s="10">
        <v>0</v>
      </c>
      <c r="J240" s="10">
        <v>0</v>
      </c>
      <c r="K240" s="10">
        <v>0.50732723546729785</v>
      </c>
      <c r="L240" s="10">
        <v>4.5900000000000003E-2</v>
      </c>
      <c r="M240" s="10">
        <v>5.2699999999999997E-2</v>
      </c>
      <c r="N240" s="10">
        <v>9.64E-2</v>
      </c>
      <c r="O240" s="10">
        <v>0.54465607285112272</v>
      </c>
      <c r="P240" s="10">
        <v>0</v>
      </c>
      <c r="Q240" s="10">
        <v>0</v>
      </c>
      <c r="R240" s="10">
        <v>0.26040000000000002</v>
      </c>
      <c r="S240" s="10">
        <v>0</v>
      </c>
      <c r="T240" s="10">
        <v>0.37780000000000002</v>
      </c>
      <c r="U240" s="10"/>
      <c r="V240" s="10">
        <v>0</v>
      </c>
      <c r="W240" s="10"/>
      <c r="X240" s="10">
        <v>5.1014999999999997</v>
      </c>
      <c r="Y240" s="10">
        <v>6.8564160000000003</v>
      </c>
      <c r="Z240" s="10">
        <v>6.86</v>
      </c>
      <c r="AA240" s="10">
        <v>6.86</v>
      </c>
      <c r="AB240" s="10">
        <f t="shared" si="148"/>
        <v>6.8564160000000003</v>
      </c>
      <c r="AC240" s="10"/>
      <c r="AD240" s="10">
        <f t="shared" si="149"/>
        <v>2.9850296792010624</v>
      </c>
      <c r="AE240" s="10">
        <f t="shared" si="150"/>
        <v>1.3376999544189807</v>
      </c>
      <c r="AF240" s="10"/>
      <c r="AG240" s="10">
        <v>0</v>
      </c>
      <c r="AH240" s="10">
        <f t="shared" si="151"/>
        <v>0</v>
      </c>
      <c r="AI240" s="10">
        <f t="shared" si="152"/>
        <v>0</v>
      </c>
      <c r="AJ240" s="10">
        <f t="shared" si="153"/>
        <v>0.68184780446804838</v>
      </c>
      <c r="AK240" s="10">
        <f t="shared" si="154"/>
        <v>6.1689600000000011E-2</v>
      </c>
      <c r="AL240" s="10">
        <f t="shared" si="155"/>
        <v>7.0828799999999997E-2</v>
      </c>
      <c r="AM240" s="10">
        <f t="shared" si="156"/>
        <v>0.13881599999999999</v>
      </c>
      <c r="AN240" s="10">
        <f t="shared" si="157"/>
        <v>0.73201776191190893</v>
      </c>
      <c r="AO240" s="10">
        <f t="shared" si="158"/>
        <v>0</v>
      </c>
      <c r="AP240" s="10">
        <f t="shared" si="159"/>
        <v>0</v>
      </c>
      <c r="AQ240" s="10">
        <f t="shared" si="160"/>
        <v>0.34997760000000006</v>
      </c>
      <c r="AR240" s="10">
        <v>0</v>
      </c>
      <c r="AS240" s="10">
        <f t="shared" si="161"/>
        <v>0.50776320000000008</v>
      </c>
      <c r="AT240" s="10">
        <f t="shared" si="162"/>
        <v>1.3056622924800003</v>
      </c>
      <c r="AU240" s="10">
        <f t="shared" si="163"/>
        <v>0</v>
      </c>
      <c r="AV240" s="10">
        <f t="shared" si="164"/>
        <v>0</v>
      </c>
      <c r="AW240" s="10">
        <f t="shared" si="165"/>
        <v>7.6635694924800015</v>
      </c>
      <c r="AX240" s="10">
        <f t="shared" si="166"/>
        <v>7.6635694924800006</v>
      </c>
      <c r="AY240" s="10">
        <v>6.8564160000000003</v>
      </c>
      <c r="AZ240" s="10">
        <f t="shared" si="167"/>
        <v>-0.80715349248000123</v>
      </c>
      <c r="BA240" s="10">
        <v>6.86</v>
      </c>
      <c r="BB240" s="10">
        <v>6.86</v>
      </c>
      <c r="BC240" s="10">
        <f t="shared" si="168"/>
        <v>9.2274610176000014</v>
      </c>
      <c r="BD240" s="9"/>
      <c r="BE240" s="24">
        <f t="shared" si="169"/>
        <v>2.9849999999999999</v>
      </c>
      <c r="BF240" s="24">
        <f t="shared" si="170"/>
        <v>1.3376999999999999</v>
      </c>
      <c r="BG240" s="24">
        <f t="shared" si="171"/>
        <v>0</v>
      </c>
      <c r="BH240" s="24">
        <f t="shared" si="172"/>
        <v>0</v>
      </c>
      <c r="BI240" s="24">
        <f t="shared" si="173"/>
        <v>0</v>
      </c>
      <c r="BJ240" s="24">
        <f t="shared" si="174"/>
        <v>0</v>
      </c>
      <c r="BK240" s="24">
        <f t="shared" si="175"/>
        <v>0.68179999999999996</v>
      </c>
      <c r="BL240" s="24">
        <f t="shared" si="176"/>
        <v>6.1699999999999998E-2</v>
      </c>
      <c r="BM240" s="24">
        <f t="shared" si="177"/>
        <v>7.0800000000000002E-2</v>
      </c>
      <c r="BN240" s="24">
        <f t="shared" si="178"/>
        <v>0.13880000000000001</v>
      </c>
      <c r="BO240" s="24">
        <f t="shared" si="179"/>
        <v>0.73199999999999998</v>
      </c>
      <c r="BP240" s="24">
        <f t="shared" si="180"/>
        <v>0</v>
      </c>
      <c r="BQ240" s="24">
        <f t="shared" si="181"/>
        <v>0</v>
      </c>
      <c r="BR240" s="24">
        <f t="shared" si="182"/>
        <v>0.35</v>
      </c>
      <c r="BS240" s="24">
        <f t="shared" si="183"/>
        <v>0</v>
      </c>
      <c r="BT240" s="24">
        <f t="shared" si="184"/>
        <v>0.50780000000000003</v>
      </c>
      <c r="BU240" s="24">
        <f t="shared" si="185"/>
        <v>1.3057000000000001</v>
      </c>
      <c r="BV240" s="24">
        <f t="shared" si="186"/>
        <v>0</v>
      </c>
      <c r="BW240" s="24">
        <f t="shared" si="187"/>
        <v>0</v>
      </c>
      <c r="BX240" s="24"/>
      <c r="BY240" s="24"/>
      <c r="BZ240" s="24"/>
      <c r="CA240" s="25">
        <f t="shared" si="188"/>
        <v>7.6634999999999991</v>
      </c>
      <c r="CB240" s="25">
        <f t="shared" si="189"/>
        <v>7.6634999999999991</v>
      </c>
      <c r="CC240" s="26">
        <f t="shared" si="190"/>
        <v>6.8655999999999988</v>
      </c>
      <c r="CD240" s="26">
        <f t="shared" si="191"/>
        <v>6.8655999999999988</v>
      </c>
      <c r="CE240" s="26">
        <f t="shared" si="192"/>
        <v>6.86</v>
      </c>
      <c r="CF240" s="26">
        <f t="shared" si="193"/>
        <v>6.86</v>
      </c>
      <c r="CG240" s="26">
        <f t="shared" si="194"/>
        <v>9.2270000000000003</v>
      </c>
      <c r="CH240" s="13"/>
      <c r="CI240" s="13"/>
    </row>
    <row r="241" spans="2:87" x14ac:dyDescent="0.2">
      <c r="B241" s="11">
        <f t="shared" si="195"/>
        <v>237</v>
      </c>
      <c r="C241" s="3" t="s">
        <v>206</v>
      </c>
      <c r="D241" s="3" t="s">
        <v>223</v>
      </c>
      <c r="E241" s="10">
        <v>0.93050087232755141</v>
      </c>
      <c r="F241" s="10">
        <v>0.63296361940298507</v>
      </c>
      <c r="G241" s="10"/>
      <c r="H241" s="10">
        <v>0</v>
      </c>
      <c r="I241" s="10">
        <v>1.4418</v>
      </c>
      <c r="J241" s="10">
        <v>0</v>
      </c>
      <c r="K241" s="10">
        <v>0.77488939592577655</v>
      </c>
      <c r="L241" s="10">
        <v>2.81E-2</v>
      </c>
      <c r="M241" s="10">
        <v>3.2300000000000002E-2</v>
      </c>
      <c r="N241" s="10">
        <v>7.0699999999999999E-2</v>
      </c>
      <c r="O241" s="10">
        <v>0.17474611234368698</v>
      </c>
      <c r="P241" s="10">
        <v>0</v>
      </c>
      <c r="Q241" s="10">
        <v>0</v>
      </c>
      <c r="R241" s="10">
        <v>0.106</v>
      </c>
      <c r="S241" s="10">
        <v>0</v>
      </c>
      <c r="T241" s="10">
        <v>0.31440000000000001</v>
      </c>
      <c r="U241" s="10"/>
      <c r="V241" s="10">
        <v>0.61580000000000001</v>
      </c>
      <c r="W241" s="10"/>
      <c r="X241" s="10">
        <v>5.1222000000000003</v>
      </c>
      <c r="Y241" s="10">
        <v>6.8842368000000009</v>
      </c>
      <c r="Z241" s="10">
        <v>6.88</v>
      </c>
      <c r="AA241" s="10">
        <v>4.12</v>
      </c>
      <c r="AB241" s="10">
        <f t="shared" si="148"/>
        <v>4.1188224</v>
      </c>
      <c r="AC241" s="10"/>
      <c r="AD241" s="10">
        <f t="shared" si="149"/>
        <v>1.2505931724082291</v>
      </c>
      <c r="AE241" s="10">
        <f t="shared" si="150"/>
        <v>0.85070310447761199</v>
      </c>
      <c r="AF241" s="10"/>
      <c r="AG241" s="10">
        <v>0</v>
      </c>
      <c r="AH241" s="10">
        <f t="shared" si="151"/>
        <v>1.9377792</v>
      </c>
      <c r="AI241" s="10">
        <f t="shared" si="152"/>
        <v>0</v>
      </c>
      <c r="AJ241" s="10">
        <f t="shared" si="153"/>
        <v>1.0414513481242438</v>
      </c>
      <c r="AK241" s="10">
        <f t="shared" si="154"/>
        <v>3.7766399999999999E-2</v>
      </c>
      <c r="AL241" s="10">
        <f t="shared" si="155"/>
        <v>4.3411200000000004E-2</v>
      </c>
      <c r="AM241" s="10">
        <f t="shared" si="156"/>
        <v>0.101808</v>
      </c>
      <c r="AN241" s="10">
        <f t="shared" si="157"/>
        <v>0.23485877498991531</v>
      </c>
      <c r="AO241" s="10">
        <f t="shared" si="158"/>
        <v>0</v>
      </c>
      <c r="AP241" s="10">
        <f t="shared" si="159"/>
        <v>0</v>
      </c>
      <c r="AQ241" s="10">
        <f t="shared" si="160"/>
        <v>0.14246400000000001</v>
      </c>
      <c r="AR241" s="10">
        <v>0</v>
      </c>
      <c r="AS241" s="10">
        <f t="shared" si="161"/>
        <v>0.42255360000000003</v>
      </c>
      <c r="AT241" s="10">
        <f t="shared" si="162"/>
        <v>1.0865543270400002</v>
      </c>
      <c r="AU241" s="10">
        <f t="shared" si="163"/>
        <v>0.82763520000000013</v>
      </c>
      <c r="AV241" s="10">
        <f t="shared" si="164"/>
        <v>2.1281811532800003</v>
      </c>
      <c r="AW241" s="10">
        <f t="shared" si="165"/>
        <v>8.8555706803200014</v>
      </c>
      <c r="AX241" s="10">
        <f t="shared" si="166"/>
        <v>8.8555706803200014</v>
      </c>
      <c r="AY241" s="10">
        <v>6.8842368000000009</v>
      </c>
      <c r="AZ241" s="10">
        <f t="shared" si="167"/>
        <v>-1.9713338803200005</v>
      </c>
      <c r="BA241" s="10">
        <v>6.88</v>
      </c>
      <c r="BB241" s="10">
        <v>4.12</v>
      </c>
      <c r="BC241" s="10">
        <f t="shared" si="168"/>
        <v>5.5448193024000005</v>
      </c>
      <c r="BD241" s="9"/>
      <c r="BE241" s="24">
        <f t="shared" si="169"/>
        <v>1.2505999999999999</v>
      </c>
      <c r="BF241" s="24">
        <f t="shared" si="170"/>
        <v>0.85070000000000001</v>
      </c>
      <c r="BG241" s="24">
        <f t="shared" si="171"/>
        <v>0</v>
      </c>
      <c r="BH241" s="24">
        <f t="shared" si="172"/>
        <v>0</v>
      </c>
      <c r="BI241" s="24">
        <f t="shared" si="173"/>
        <v>1.9378</v>
      </c>
      <c r="BJ241" s="24">
        <f t="shared" si="174"/>
        <v>0</v>
      </c>
      <c r="BK241" s="24">
        <f t="shared" si="175"/>
        <v>1.0415000000000001</v>
      </c>
      <c r="BL241" s="24">
        <f t="shared" si="176"/>
        <v>3.78E-2</v>
      </c>
      <c r="BM241" s="24">
        <f t="shared" si="177"/>
        <v>4.3400000000000001E-2</v>
      </c>
      <c r="BN241" s="24">
        <f t="shared" si="178"/>
        <v>0.1018</v>
      </c>
      <c r="BO241" s="24">
        <f t="shared" si="179"/>
        <v>0.2349</v>
      </c>
      <c r="BP241" s="24">
        <f t="shared" si="180"/>
        <v>0</v>
      </c>
      <c r="BQ241" s="24">
        <f t="shared" si="181"/>
        <v>0</v>
      </c>
      <c r="BR241" s="24">
        <f t="shared" si="182"/>
        <v>0.14249999999999999</v>
      </c>
      <c r="BS241" s="24">
        <f t="shared" si="183"/>
        <v>0</v>
      </c>
      <c r="BT241" s="24">
        <f t="shared" si="184"/>
        <v>0.42259999999999998</v>
      </c>
      <c r="BU241" s="24">
        <f t="shared" si="185"/>
        <v>1.0866</v>
      </c>
      <c r="BV241" s="24">
        <f t="shared" si="186"/>
        <v>0.8276</v>
      </c>
      <c r="BW241" s="24">
        <f t="shared" si="187"/>
        <v>2.1282000000000001</v>
      </c>
      <c r="BX241" s="24"/>
      <c r="BY241" s="24"/>
      <c r="BZ241" s="24"/>
      <c r="CA241" s="25">
        <f t="shared" si="188"/>
        <v>8.8558000000000003</v>
      </c>
      <c r="CB241" s="25">
        <f t="shared" si="189"/>
        <v>4.7898000000000005</v>
      </c>
      <c r="CC241" s="26">
        <f t="shared" si="190"/>
        <v>6.8912000000000004</v>
      </c>
      <c r="CD241" s="26">
        <f t="shared" si="191"/>
        <v>4.1258000000000008</v>
      </c>
      <c r="CE241" s="26">
        <f t="shared" si="192"/>
        <v>6.88</v>
      </c>
      <c r="CF241" s="26">
        <f t="shared" si="193"/>
        <v>4.12</v>
      </c>
      <c r="CG241" s="26">
        <f t="shared" si="194"/>
        <v>5.5449999999999999</v>
      </c>
      <c r="CH241" s="13"/>
      <c r="CI241" s="13"/>
    </row>
    <row r="242" spans="2:87" x14ac:dyDescent="0.2">
      <c r="B242" s="11">
        <f t="shared" si="195"/>
        <v>238</v>
      </c>
      <c r="C242" s="3" t="s">
        <v>206</v>
      </c>
      <c r="D242" s="3" t="s">
        <v>224</v>
      </c>
      <c r="E242" s="10">
        <v>1.3495220468217173</v>
      </c>
      <c r="F242" s="10">
        <v>0.8932245143492088</v>
      </c>
      <c r="G242" s="10"/>
      <c r="H242" s="10">
        <v>0</v>
      </c>
      <c r="I242" s="10">
        <v>0</v>
      </c>
      <c r="J242" s="10">
        <v>0</v>
      </c>
      <c r="K242" s="10">
        <v>0.74019716464232355</v>
      </c>
      <c r="L242" s="10">
        <v>1.3599999999999999E-2</v>
      </c>
      <c r="M242" s="10">
        <v>1.5599999999999999E-2</v>
      </c>
      <c r="N242" s="10">
        <v>7.3700000000000002E-2</v>
      </c>
      <c r="O242" s="10">
        <v>0.17675627418675044</v>
      </c>
      <c r="P242" s="10">
        <v>0.99450000000000005</v>
      </c>
      <c r="Q242" s="10">
        <v>7.9000000000000008E-3</v>
      </c>
      <c r="R242" s="10">
        <v>0.161</v>
      </c>
      <c r="S242" s="10">
        <v>0</v>
      </c>
      <c r="T242" s="10">
        <v>0.18809999999999999</v>
      </c>
      <c r="U242" s="10"/>
      <c r="V242" s="10">
        <v>0</v>
      </c>
      <c r="W242" s="10"/>
      <c r="X242" s="10">
        <v>4.6141000000000005</v>
      </c>
      <c r="Y242" s="10">
        <v>6.2013504000000017</v>
      </c>
      <c r="Z242" s="10">
        <v>6.2</v>
      </c>
      <c r="AA242" s="10">
        <v>6.2</v>
      </c>
      <c r="AB242" s="10">
        <f t="shared" si="148"/>
        <v>6.2013504000000017</v>
      </c>
      <c r="AC242" s="10"/>
      <c r="AD242" s="10">
        <f t="shared" si="149"/>
        <v>1.813757630928388</v>
      </c>
      <c r="AE242" s="10">
        <f t="shared" si="150"/>
        <v>1.2004937472853368</v>
      </c>
      <c r="AF242" s="10"/>
      <c r="AG242" s="10">
        <v>0</v>
      </c>
      <c r="AH242" s="10">
        <f t="shared" si="151"/>
        <v>0</v>
      </c>
      <c r="AI242" s="10">
        <f t="shared" si="152"/>
        <v>0</v>
      </c>
      <c r="AJ242" s="10">
        <f t="shared" si="153"/>
        <v>0.99482498927928298</v>
      </c>
      <c r="AK242" s="10">
        <f t="shared" si="154"/>
        <v>1.82784E-2</v>
      </c>
      <c r="AL242" s="10">
        <f t="shared" si="155"/>
        <v>2.09664E-2</v>
      </c>
      <c r="AM242" s="10">
        <f t="shared" si="156"/>
        <v>0.106128</v>
      </c>
      <c r="AN242" s="10">
        <f t="shared" si="157"/>
        <v>0.2375604325069926</v>
      </c>
      <c r="AO242" s="10">
        <f t="shared" si="158"/>
        <v>1.3366080000000002</v>
      </c>
      <c r="AP242" s="10">
        <f t="shared" si="159"/>
        <v>1.0617600000000001E-2</v>
      </c>
      <c r="AQ242" s="10">
        <f t="shared" si="160"/>
        <v>0.21638399999999999</v>
      </c>
      <c r="AR242" s="10">
        <v>0</v>
      </c>
      <c r="AS242" s="10">
        <f t="shared" si="161"/>
        <v>0.25280639999999999</v>
      </c>
      <c r="AT242" s="10">
        <f t="shared" si="162"/>
        <v>0.65006637696000003</v>
      </c>
      <c r="AU242" s="10">
        <f t="shared" si="163"/>
        <v>0</v>
      </c>
      <c r="AV242" s="10">
        <f t="shared" si="164"/>
        <v>0</v>
      </c>
      <c r="AW242" s="10">
        <f t="shared" si="165"/>
        <v>6.6056855769599991</v>
      </c>
      <c r="AX242" s="10">
        <f t="shared" si="166"/>
        <v>6.6056855769599991</v>
      </c>
      <c r="AY242" s="10">
        <v>6.2013504000000017</v>
      </c>
      <c r="AZ242" s="10">
        <f t="shared" si="167"/>
        <v>-0.40433517695999743</v>
      </c>
      <c r="BA242" s="10">
        <v>6.2</v>
      </c>
      <c r="BB242" s="10">
        <v>6.2</v>
      </c>
      <c r="BC242" s="10">
        <f t="shared" si="168"/>
        <v>8.3441240063999995</v>
      </c>
      <c r="BD242" s="9"/>
      <c r="BE242" s="24">
        <f t="shared" si="169"/>
        <v>1.8138000000000001</v>
      </c>
      <c r="BF242" s="24">
        <f t="shared" si="170"/>
        <v>1.2004999999999999</v>
      </c>
      <c r="BG242" s="24">
        <f t="shared" si="171"/>
        <v>0</v>
      </c>
      <c r="BH242" s="24">
        <f t="shared" si="172"/>
        <v>0</v>
      </c>
      <c r="BI242" s="24">
        <f t="shared" si="173"/>
        <v>0</v>
      </c>
      <c r="BJ242" s="24">
        <f t="shared" si="174"/>
        <v>0</v>
      </c>
      <c r="BK242" s="24">
        <f t="shared" si="175"/>
        <v>0.99480000000000002</v>
      </c>
      <c r="BL242" s="24">
        <f t="shared" si="176"/>
        <v>1.83E-2</v>
      </c>
      <c r="BM242" s="24">
        <f t="shared" si="177"/>
        <v>2.1000000000000001E-2</v>
      </c>
      <c r="BN242" s="24">
        <f t="shared" si="178"/>
        <v>0.1061</v>
      </c>
      <c r="BO242" s="24">
        <f t="shared" si="179"/>
        <v>0.23760000000000001</v>
      </c>
      <c r="BP242" s="24">
        <f t="shared" si="180"/>
        <v>1.3366</v>
      </c>
      <c r="BQ242" s="24">
        <f t="shared" si="181"/>
        <v>1.06E-2</v>
      </c>
      <c r="BR242" s="24">
        <f t="shared" si="182"/>
        <v>0.21640000000000001</v>
      </c>
      <c r="BS242" s="24">
        <f t="shared" si="183"/>
        <v>0</v>
      </c>
      <c r="BT242" s="24">
        <f t="shared" si="184"/>
        <v>0.25280000000000002</v>
      </c>
      <c r="BU242" s="24">
        <f t="shared" si="185"/>
        <v>0.65010000000000001</v>
      </c>
      <c r="BV242" s="24">
        <f t="shared" si="186"/>
        <v>0</v>
      </c>
      <c r="BW242" s="24">
        <f t="shared" si="187"/>
        <v>0</v>
      </c>
      <c r="BX242" s="24"/>
      <c r="BY242" s="24"/>
      <c r="BZ242" s="24"/>
      <c r="CA242" s="25">
        <f t="shared" si="188"/>
        <v>6.6057999999999995</v>
      </c>
      <c r="CB242" s="25">
        <f t="shared" si="189"/>
        <v>6.6057999999999995</v>
      </c>
      <c r="CC242" s="26">
        <f t="shared" si="190"/>
        <v>6.208499999999999</v>
      </c>
      <c r="CD242" s="26">
        <f t="shared" si="191"/>
        <v>6.208499999999999</v>
      </c>
      <c r="CE242" s="26">
        <f t="shared" si="192"/>
        <v>6.2</v>
      </c>
      <c r="CF242" s="26">
        <f t="shared" si="193"/>
        <v>6.2</v>
      </c>
      <c r="CG242" s="26">
        <f t="shared" si="194"/>
        <v>8.3439999999999994</v>
      </c>
      <c r="CH242" s="13"/>
      <c r="CI242" s="13"/>
    </row>
    <row r="243" spans="2:87" x14ac:dyDescent="0.2">
      <c r="B243" s="11">
        <f t="shared" si="195"/>
        <v>239</v>
      </c>
      <c r="C243" s="3" t="s">
        <v>206</v>
      </c>
      <c r="D243" s="3" t="s">
        <v>225</v>
      </c>
      <c r="E243" s="10">
        <v>2.1555560075275042</v>
      </c>
      <c r="F243" s="10">
        <v>0.51847001664736536</v>
      </c>
      <c r="G243" s="10"/>
      <c r="H243" s="10">
        <v>0</v>
      </c>
      <c r="I243" s="10">
        <v>0</v>
      </c>
      <c r="J243" s="10">
        <v>0</v>
      </c>
      <c r="K243" s="10">
        <v>0.55315769035900408</v>
      </c>
      <c r="L243" s="10">
        <v>8.6999999999999994E-3</v>
      </c>
      <c r="M243" s="10">
        <v>0.01</v>
      </c>
      <c r="N243" s="10">
        <v>8.2299999999999998E-2</v>
      </c>
      <c r="O243" s="10">
        <v>0.17171628546612624</v>
      </c>
      <c r="P243" s="10">
        <v>0.59589999999999999</v>
      </c>
      <c r="Q243" s="10">
        <v>0</v>
      </c>
      <c r="R243" s="10">
        <v>0.253</v>
      </c>
      <c r="S243" s="10">
        <v>0</v>
      </c>
      <c r="T243" s="10">
        <v>0.59789999999999999</v>
      </c>
      <c r="U243" s="10"/>
      <c r="V243" s="10">
        <v>0</v>
      </c>
      <c r="W243" s="10"/>
      <c r="X243" s="10">
        <v>4.9467000000000008</v>
      </c>
      <c r="Y243" s="10">
        <v>6.6483648000000022</v>
      </c>
      <c r="Z243" s="10">
        <v>6.65</v>
      </c>
      <c r="AA243" s="10">
        <v>6.65</v>
      </c>
      <c r="AB243" s="10">
        <f t="shared" si="148"/>
        <v>6.6483648000000022</v>
      </c>
      <c r="AC243" s="10"/>
      <c r="AD243" s="10">
        <f t="shared" si="149"/>
        <v>2.8970672741169659</v>
      </c>
      <c r="AE243" s="10">
        <f t="shared" si="150"/>
        <v>0.696823702374059</v>
      </c>
      <c r="AF243" s="10"/>
      <c r="AG243" s="10">
        <v>0</v>
      </c>
      <c r="AH243" s="10">
        <f t="shared" si="151"/>
        <v>0</v>
      </c>
      <c r="AI243" s="10">
        <f t="shared" si="152"/>
        <v>0</v>
      </c>
      <c r="AJ243" s="10">
        <f t="shared" si="153"/>
        <v>0.74344393584250157</v>
      </c>
      <c r="AK243" s="10">
        <f t="shared" si="154"/>
        <v>1.1692800000000001E-2</v>
      </c>
      <c r="AL243" s="10">
        <f t="shared" si="155"/>
        <v>1.3440000000000002E-2</v>
      </c>
      <c r="AM243" s="10">
        <f t="shared" si="156"/>
        <v>0.11851199999999999</v>
      </c>
      <c r="AN243" s="10">
        <f t="shared" si="157"/>
        <v>0.2307866876664737</v>
      </c>
      <c r="AO243" s="10">
        <f t="shared" si="158"/>
        <v>0.80088959999999998</v>
      </c>
      <c r="AP243" s="10">
        <f t="shared" si="159"/>
        <v>0</v>
      </c>
      <c r="AQ243" s="10">
        <f t="shared" si="160"/>
        <v>0.34003200000000006</v>
      </c>
      <c r="AR243" s="10">
        <v>0</v>
      </c>
      <c r="AS243" s="10">
        <f t="shared" si="161"/>
        <v>0.8035776</v>
      </c>
      <c r="AT243" s="10">
        <f t="shared" si="162"/>
        <v>2.0663194406400001</v>
      </c>
      <c r="AU243" s="10">
        <f t="shared" si="163"/>
        <v>0</v>
      </c>
      <c r="AV243" s="10">
        <f t="shared" si="164"/>
        <v>0</v>
      </c>
      <c r="AW243" s="10">
        <f t="shared" si="165"/>
        <v>7.9190074406399988</v>
      </c>
      <c r="AX243" s="10">
        <f t="shared" si="166"/>
        <v>7.9190074406399997</v>
      </c>
      <c r="AY243" s="10">
        <v>6.6483648000000022</v>
      </c>
      <c r="AZ243" s="10">
        <f t="shared" si="167"/>
        <v>-1.2706426406399967</v>
      </c>
      <c r="BA243" s="10">
        <v>6.65</v>
      </c>
      <c r="BB243" s="10">
        <v>6.65</v>
      </c>
      <c r="BC243" s="10">
        <f t="shared" si="168"/>
        <v>8.946020966399999</v>
      </c>
      <c r="BD243" s="9"/>
      <c r="BE243" s="24">
        <f t="shared" si="169"/>
        <v>2.8971</v>
      </c>
      <c r="BF243" s="24">
        <f t="shared" si="170"/>
        <v>0.69679999999999997</v>
      </c>
      <c r="BG243" s="24">
        <f t="shared" si="171"/>
        <v>0</v>
      </c>
      <c r="BH243" s="24">
        <f t="shared" si="172"/>
        <v>0</v>
      </c>
      <c r="BI243" s="24">
        <f t="shared" si="173"/>
        <v>0</v>
      </c>
      <c r="BJ243" s="24">
        <f t="shared" si="174"/>
        <v>0</v>
      </c>
      <c r="BK243" s="24">
        <f t="shared" si="175"/>
        <v>0.74339999999999995</v>
      </c>
      <c r="BL243" s="24">
        <f t="shared" si="176"/>
        <v>1.17E-2</v>
      </c>
      <c r="BM243" s="24">
        <f t="shared" si="177"/>
        <v>1.34E-2</v>
      </c>
      <c r="BN243" s="24">
        <f t="shared" si="178"/>
        <v>0.11849999999999999</v>
      </c>
      <c r="BO243" s="24">
        <f t="shared" si="179"/>
        <v>0.23080000000000001</v>
      </c>
      <c r="BP243" s="24">
        <f t="shared" si="180"/>
        <v>0.80089999999999995</v>
      </c>
      <c r="BQ243" s="24">
        <f t="shared" si="181"/>
        <v>0</v>
      </c>
      <c r="BR243" s="24">
        <f t="shared" si="182"/>
        <v>0.34</v>
      </c>
      <c r="BS243" s="24">
        <f t="shared" si="183"/>
        <v>0</v>
      </c>
      <c r="BT243" s="24">
        <f t="shared" si="184"/>
        <v>0.80359999999999998</v>
      </c>
      <c r="BU243" s="24">
        <f t="shared" si="185"/>
        <v>2.0663</v>
      </c>
      <c r="BV243" s="24">
        <f t="shared" si="186"/>
        <v>0</v>
      </c>
      <c r="BW243" s="24">
        <f t="shared" si="187"/>
        <v>0</v>
      </c>
      <c r="BX243" s="24"/>
      <c r="BY243" s="24"/>
      <c r="BZ243" s="24"/>
      <c r="CA243" s="25">
        <f t="shared" si="188"/>
        <v>7.9189000000000007</v>
      </c>
      <c r="CB243" s="25">
        <f t="shared" si="189"/>
        <v>7.9189000000000007</v>
      </c>
      <c r="CC243" s="26">
        <f t="shared" si="190"/>
        <v>6.656200000000001</v>
      </c>
      <c r="CD243" s="26">
        <f t="shared" si="191"/>
        <v>6.656200000000001</v>
      </c>
      <c r="CE243" s="26">
        <f t="shared" si="192"/>
        <v>6.65</v>
      </c>
      <c r="CF243" s="26">
        <f t="shared" si="193"/>
        <v>6.65</v>
      </c>
      <c r="CG243" s="26">
        <f t="shared" si="194"/>
        <v>8.9459999999999997</v>
      </c>
      <c r="CH243" s="13"/>
      <c r="CI243" s="13"/>
    </row>
    <row r="244" spans="2:87" x14ac:dyDescent="0.2">
      <c r="B244" s="11">
        <f t="shared" si="195"/>
        <v>240</v>
      </c>
      <c r="C244" s="3" t="s">
        <v>206</v>
      </c>
      <c r="D244" s="2" t="s">
        <v>226</v>
      </c>
      <c r="E244" s="10">
        <v>1.3888378150585969</v>
      </c>
      <c r="F244" s="10">
        <v>0.74520569914914103</v>
      </c>
      <c r="G244" s="10"/>
      <c r="H244" s="10">
        <v>0</v>
      </c>
      <c r="I244" s="10">
        <v>0.95950000000000002</v>
      </c>
      <c r="J244" s="10">
        <v>0</v>
      </c>
      <c r="K244" s="10">
        <v>0.76292492374377918</v>
      </c>
      <c r="L244" s="10">
        <v>1.44E-2</v>
      </c>
      <c r="M244" s="10">
        <v>1.6500000000000001E-2</v>
      </c>
      <c r="N244" s="10">
        <v>9.35E-2</v>
      </c>
      <c r="O244" s="10">
        <v>0.21213156204848294</v>
      </c>
      <c r="P244" s="10">
        <v>0.30009999999999998</v>
      </c>
      <c r="Q244" s="10">
        <v>1.66E-2</v>
      </c>
      <c r="R244" s="10">
        <v>0.16059999999999999</v>
      </c>
      <c r="S244" s="10">
        <v>0</v>
      </c>
      <c r="T244" s="10">
        <v>0.17949999999999999</v>
      </c>
      <c r="U244" s="10"/>
      <c r="V244" s="10">
        <v>0.16350000000000001</v>
      </c>
      <c r="W244" s="10"/>
      <c r="X244" s="10">
        <v>5.0133000000000001</v>
      </c>
      <c r="Y244" s="10">
        <v>6.7378752000000004</v>
      </c>
      <c r="Z244" s="10">
        <v>6.74</v>
      </c>
      <c r="AA244" s="10">
        <v>5.23</v>
      </c>
      <c r="AB244" s="10">
        <f t="shared" si="148"/>
        <v>5.2285632000000009</v>
      </c>
      <c r="AC244" s="10"/>
      <c r="AD244" s="10">
        <f t="shared" si="149"/>
        <v>1.8665980234387545</v>
      </c>
      <c r="AE244" s="10">
        <f t="shared" si="150"/>
        <v>1.0015564596564457</v>
      </c>
      <c r="AF244" s="10"/>
      <c r="AG244" s="10">
        <v>0</v>
      </c>
      <c r="AH244" s="10">
        <f t="shared" si="151"/>
        <v>1.289568</v>
      </c>
      <c r="AI244" s="10">
        <f t="shared" si="152"/>
        <v>0</v>
      </c>
      <c r="AJ244" s="10">
        <f t="shared" si="153"/>
        <v>1.0253710975116392</v>
      </c>
      <c r="AK244" s="10">
        <f t="shared" si="154"/>
        <v>1.9353599999999999E-2</v>
      </c>
      <c r="AL244" s="10">
        <f t="shared" si="155"/>
        <v>2.2176000000000005E-2</v>
      </c>
      <c r="AM244" s="10">
        <f t="shared" si="156"/>
        <v>0.13463999999999998</v>
      </c>
      <c r="AN244" s="10">
        <f t="shared" si="157"/>
        <v>0.28510481939316107</v>
      </c>
      <c r="AO244" s="10">
        <f t="shared" si="158"/>
        <v>0.40333440000000004</v>
      </c>
      <c r="AP244" s="10">
        <f t="shared" si="159"/>
        <v>2.2310400000000001E-2</v>
      </c>
      <c r="AQ244" s="10">
        <f t="shared" si="160"/>
        <v>0.21584639999999999</v>
      </c>
      <c r="AR244" s="10">
        <v>0</v>
      </c>
      <c r="AS244" s="10">
        <f t="shared" si="161"/>
        <v>0.24124800000000002</v>
      </c>
      <c r="AT244" s="10">
        <f t="shared" si="162"/>
        <v>0.62034510720000002</v>
      </c>
      <c r="AU244" s="10">
        <f t="shared" si="163"/>
        <v>0.21974400000000002</v>
      </c>
      <c r="AV244" s="10">
        <f t="shared" si="164"/>
        <v>0.56504972160000011</v>
      </c>
      <c r="AW244" s="10">
        <f t="shared" si="165"/>
        <v>7.4712540288000016</v>
      </c>
      <c r="AX244" s="10">
        <f t="shared" si="166"/>
        <v>7.4712540288000016</v>
      </c>
      <c r="AY244" s="10">
        <v>6.7378752000000004</v>
      </c>
      <c r="AZ244" s="10">
        <f t="shared" si="167"/>
        <v>-0.73337882880000116</v>
      </c>
      <c r="BA244" s="10">
        <v>6.74</v>
      </c>
      <c r="BB244" s="10">
        <v>5.23</v>
      </c>
      <c r="BC244" s="10">
        <f t="shared" si="168"/>
        <v>7.0392526848000019</v>
      </c>
      <c r="BD244" s="9"/>
      <c r="BE244" s="24">
        <f t="shared" si="169"/>
        <v>1.8666</v>
      </c>
      <c r="BF244" s="24">
        <f t="shared" si="170"/>
        <v>1.0016</v>
      </c>
      <c r="BG244" s="24">
        <f t="shared" si="171"/>
        <v>0</v>
      </c>
      <c r="BH244" s="24">
        <f t="shared" si="172"/>
        <v>0</v>
      </c>
      <c r="BI244" s="24">
        <f t="shared" si="173"/>
        <v>1.2896000000000001</v>
      </c>
      <c r="BJ244" s="24">
        <f t="shared" si="174"/>
        <v>0</v>
      </c>
      <c r="BK244" s="24">
        <f t="shared" si="175"/>
        <v>1.0254000000000001</v>
      </c>
      <c r="BL244" s="24">
        <f t="shared" si="176"/>
        <v>1.9400000000000001E-2</v>
      </c>
      <c r="BM244" s="24">
        <f t="shared" si="177"/>
        <v>2.2200000000000001E-2</v>
      </c>
      <c r="BN244" s="24">
        <f t="shared" si="178"/>
        <v>0.1346</v>
      </c>
      <c r="BO244" s="24">
        <f t="shared" si="179"/>
        <v>0.28510000000000002</v>
      </c>
      <c r="BP244" s="24">
        <f t="shared" si="180"/>
        <v>0.40329999999999999</v>
      </c>
      <c r="BQ244" s="24">
        <f t="shared" si="181"/>
        <v>2.23E-2</v>
      </c>
      <c r="BR244" s="24">
        <f t="shared" si="182"/>
        <v>0.21579999999999999</v>
      </c>
      <c r="BS244" s="24">
        <f t="shared" si="183"/>
        <v>0</v>
      </c>
      <c r="BT244" s="24">
        <f t="shared" si="184"/>
        <v>0.2412</v>
      </c>
      <c r="BU244" s="24">
        <f t="shared" si="185"/>
        <v>0.62029999999999996</v>
      </c>
      <c r="BV244" s="24">
        <f t="shared" si="186"/>
        <v>0.21970000000000001</v>
      </c>
      <c r="BW244" s="24">
        <f t="shared" si="187"/>
        <v>0.56499999999999995</v>
      </c>
      <c r="BX244" s="24"/>
      <c r="BY244" s="24"/>
      <c r="BZ244" s="24"/>
      <c r="CA244" s="25">
        <f t="shared" si="188"/>
        <v>7.4711999999999996</v>
      </c>
      <c r="CB244" s="25">
        <f t="shared" si="189"/>
        <v>5.6166000000000009</v>
      </c>
      <c r="CC244" s="26">
        <f t="shared" si="190"/>
        <v>6.7467999999999995</v>
      </c>
      <c r="CD244" s="26">
        <f t="shared" si="191"/>
        <v>5.2375000000000007</v>
      </c>
      <c r="CE244" s="26">
        <f t="shared" si="192"/>
        <v>6.74</v>
      </c>
      <c r="CF244" s="26">
        <f t="shared" si="193"/>
        <v>5.23</v>
      </c>
      <c r="CG244" s="26">
        <f t="shared" si="194"/>
        <v>7.0389999999999997</v>
      </c>
      <c r="CH244" s="13"/>
      <c r="CI244" s="13"/>
    </row>
    <row r="245" spans="2:87" x14ac:dyDescent="0.2">
      <c r="B245" s="11">
        <f t="shared" si="195"/>
        <v>241</v>
      </c>
      <c r="C245" s="3" t="s">
        <v>206</v>
      </c>
      <c r="D245" s="3" t="s">
        <v>227</v>
      </c>
      <c r="E245" s="10">
        <v>1.3124145535016924</v>
      </c>
      <c r="F245" s="10">
        <v>0.40861560531111685</v>
      </c>
      <c r="G245" s="10"/>
      <c r="H245" s="10">
        <v>0</v>
      </c>
      <c r="I245" s="10">
        <v>0</v>
      </c>
      <c r="J245" s="10">
        <v>0</v>
      </c>
      <c r="K245" s="10">
        <v>0.57645641759958344</v>
      </c>
      <c r="L245" s="10">
        <v>1.7399999999999999E-2</v>
      </c>
      <c r="M245" s="10">
        <v>1.9900000000000001E-2</v>
      </c>
      <c r="N245" s="10">
        <v>0.51329999999999998</v>
      </c>
      <c r="O245" s="10">
        <v>0.2446134235876074</v>
      </c>
      <c r="P245" s="10">
        <v>0.92349999999999999</v>
      </c>
      <c r="Q245" s="10">
        <v>8.8999999999999999E-3</v>
      </c>
      <c r="R245" s="10">
        <v>0.1431</v>
      </c>
      <c r="S245" s="10">
        <v>0</v>
      </c>
      <c r="T245" s="10">
        <v>0.1477</v>
      </c>
      <c r="U245" s="10"/>
      <c r="V245" s="10">
        <v>0</v>
      </c>
      <c r="W245" s="10"/>
      <c r="X245" s="10">
        <v>4.3158999999999992</v>
      </c>
      <c r="Y245" s="10">
        <v>5.8005695999999993</v>
      </c>
      <c r="Z245" s="10">
        <v>5.8</v>
      </c>
      <c r="AA245" s="10">
        <v>5.8</v>
      </c>
      <c r="AB245" s="10">
        <f t="shared" si="148"/>
        <v>5.8005695999999993</v>
      </c>
      <c r="AC245" s="10"/>
      <c r="AD245" s="10">
        <f t="shared" si="149"/>
        <v>1.7638851599062748</v>
      </c>
      <c r="AE245" s="10">
        <f t="shared" si="150"/>
        <v>0.54917937353814106</v>
      </c>
      <c r="AF245" s="10"/>
      <c r="AG245" s="10">
        <v>0</v>
      </c>
      <c r="AH245" s="10">
        <f t="shared" si="151"/>
        <v>0</v>
      </c>
      <c r="AI245" s="10">
        <f t="shared" si="152"/>
        <v>0</v>
      </c>
      <c r="AJ245" s="10">
        <f t="shared" si="153"/>
        <v>0.77475742525384017</v>
      </c>
      <c r="AK245" s="10">
        <f t="shared" si="154"/>
        <v>2.3385600000000003E-2</v>
      </c>
      <c r="AL245" s="10">
        <f t="shared" si="155"/>
        <v>2.6745600000000001E-2</v>
      </c>
      <c r="AM245" s="10">
        <f t="shared" si="156"/>
        <v>0.73915199999999992</v>
      </c>
      <c r="AN245" s="10">
        <f t="shared" si="157"/>
        <v>0.32876044130174437</v>
      </c>
      <c r="AO245" s="10">
        <f t="shared" si="158"/>
        <v>1.2411840000000001</v>
      </c>
      <c r="AP245" s="10">
        <f t="shared" si="159"/>
        <v>1.1961600000000001E-2</v>
      </c>
      <c r="AQ245" s="10">
        <f t="shared" si="160"/>
        <v>0.19232640000000004</v>
      </c>
      <c r="AR245" s="10">
        <v>0</v>
      </c>
      <c r="AS245" s="10">
        <f t="shared" si="161"/>
        <v>0.19850880000000001</v>
      </c>
      <c r="AT245" s="10">
        <f t="shared" si="162"/>
        <v>0.51044552832000001</v>
      </c>
      <c r="AU245" s="10">
        <f t="shared" si="163"/>
        <v>0</v>
      </c>
      <c r="AV245" s="10">
        <f t="shared" si="164"/>
        <v>0</v>
      </c>
      <c r="AW245" s="10">
        <f t="shared" si="165"/>
        <v>6.1617831283199997</v>
      </c>
      <c r="AX245" s="10">
        <f t="shared" si="166"/>
        <v>6.1617831283199997</v>
      </c>
      <c r="AY245" s="10">
        <v>5.8005695999999993</v>
      </c>
      <c r="AZ245" s="10">
        <f t="shared" si="167"/>
        <v>-0.36121352832000042</v>
      </c>
      <c r="BA245" s="10">
        <v>5.8</v>
      </c>
      <c r="BB245" s="10">
        <v>5.8</v>
      </c>
      <c r="BC245" s="10">
        <f t="shared" si="168"/>
        <v>7.8621935615999998</v>
      </c>
      <c r="BD245" s="9"/>
      <c r="BE245" s="24">
        <f t="shared" si="169"/>
        <v>1.7639</v>
      </c>
      <c r="BF245" s="24">
        <f t="shared" si="170"/>
        <v>0.54920000000000002</v>
      </c>
      <c r="BG245" s="24">
        <f t="shared" si="171"/>
        <v>0</v>
      </c>
      <c r="BH245" s="24">
        <f t="shared" si="172"/>
        <v>0</v>
      </c>
      <c r="BI245" s="24">
        <f t="shared" si="173"/>
        <v>0</v>
      </c>
      <c r="BJ245" s="24">
        <f t="shared" si="174"/>
        <v>0</v>
      </c>
      <c r="BK245" s="24">
        <f t="shared" si="175"/>
        <v>0.77480000000000004</v>
      </c>
      <c r="BL245" s="24">
        <f t="shared" si="176"/>
        <v>2.3400000000000001E-2</v>
      </c>
      <c r="BM245" s="24">
        <f t="shared" si="177"/>
        <v>2.6700000000000002E-2</v>
      </c>
      <c r="BN245" s="24">
        <f t="shared" si="178"/>
        <v>0.73919999999999997</v>
      </c>
      <c r="BO245" s="24">
        <f t="shared" si="179"/>
        <v>0.32879999999999998</v>
      </c>
      <c r="BP245" s="24">
        <f t="shared" si="180"/>
        <v>1.2412000000000001</v>
      </c>
      <c r="BQ245" s="24">
        <f t="shared" si="181"/>
        <v>1.2E-2</v>
      </c>
      <c r="BR245" s="24">
        <f t="shared" si="182"/>
        <v>0.1923</v>
      </c>
      <c r="BS245" s="24">
        <f t="shared" si="183"/>
        <v>0</v>
      </c>
      <c r="BT245" s="24">
        <f t="shared" si="184"/>
        <v>0.19850000000000001</v>
      </c>
      <c r="BU245" s="24">
        <f t="shared" si="185"/>
        <v>0.51039999999999996</v>
      </c>
      <c r="BV245" s="24">
        <f t="shared" si="186"/>
        <v>0</v>
      </c>
      <c r="BW245" s="24">
        <f t="shared" si="187"/>
        <v>0</v>
      </c>
      <c r="BX245" s="24"/>
      <c r="BY245" s="24"/>
      <c r="BZ245" s="24"/>
      <c r="CA245" s="25">
        <f t="shared" si="188"/>
        <v>6.1618999999999993</v>
      </c>
      <c r="CB245" s="25">
        <f t="shared" si="189"/>
        <v>6.1618999999999993</v>
      </c>
      <c r="CC245" s="26">
        <f t="shared" si="190"/>
        <v>5.85</v>
      </c>
      <c r="CD245" s="26">
        <f t="shared" si="191"/>
        <v>5.85</v>
      </c>
      <c r="CE245" s="26">
        <f t="shared" si="192"/>
        <v>5.8</v>
      </c>
      <c r="CF245" s="26">
        <f t="shared" si="193"/>
        <v>5.8</v>
      </c>
      <c r="CG245" s="26">
        <f t="shared" si="194"/>
        <v>7.8620000000000001</v>
      </c>
      <c r="CH245" s="13"/>
      <c r="CI245" s="13"/>
    </row>
    <row r="246" spans="2:87" x14ac:dyDescent="0.2">
      <c r="B246" s="11">
        <f t="shared" si="195"/>
        <v>242</v>
      </c>
      <c r="C246" s="3" t="s">
        <v>228</v>
      </c>
      <c r="D246" s="3" t="s">
        <v>229</v>
      </c>
      <c r="E246" s="10">
        <v>0.92829800529400641</v>
      </c>
      <c r="F246" s="10">
        <v>0.64814792021176026</v>
      </c>
      <c r="G246" s="10"/>
      <c r="H246" s="10">
        <v>0</v>
      </c>
      <c r="I246" s="10">
        <v>0</v>
      </c>
      <c r="J246" s="10">
        <v>0</v>
      </c>
      <c r="K246" s="10">
        <v>0.80771794290035925</v>
      </c>
      <c r="L246" s="10">
        <v>3.6999999999999998E-2</v>
      </c>
      <c r="M246" s="10">
        <v>4.24E-2</v>
      </c>
      <c r="N246" s="10">
        <v>6.7799999999999999E-2</v>
      </c>
      <c r="O246" s="10">
        <v>0.16173613159387407</v>
      </c>
      <c r="P246" s="10">
        <v>1.0319</v>
      </c>
      <c r="Q246" s="10">
        <v>2.3999999999999998E-3</v>
      </c>
      <c r="R246" s="10">
        <v>0.11119999999999999</v>
      </c>
      <c r="S246" s="10">
        <v>0</v>
      </c>
      <c r="T246" s="10">
        <v>0.1658</v>
      </c>
      <c r="U246" s="10"/>
      <c r="V246" s="10">
        <v>0</v>
      </c>
      <c r="W246" s="10"/>
      <c r="X246" s="10">
        <v>4.0044000000000013</v>
      </c>
      <c r="Y246" s="10">
        <v>5.3819136000000016</v>
      </c>
      <c r="Z246" s="10">
        <v>5.38</v>
      </c>
      <c r="AA246" s="10">
        <v>5.38</v>
      </c>
      <c r="AB246" s="10">
        <f t="shared" si="148"/>
        <v>5.3819136000000016</v>
      </c>
      <c r="AC246" s="10"/>
      <c r="AD246" s="10">
        <f t="shared" si="149"/>
        <v>1.2476325191151447</v>
      </c>
      <c r="AE246" s="10">
        <f t="shared" si="150"/>
        <v>0.87111080476460589</v>
      </c>
      <c r="AF246" s="10"/>
      <c r="AG246" s="10">
        <v>0</v>
      </c>
      <c r="AH246" s="10">
        <f t="shared" si="151"/>
        <v>0</v>
      </c>
      <c r="AI246" s="10">
        <f t="shared" si="152"/>
        <v>0</v>
      </c>
      <c r="AJ246" s="10">
        <f t="shared" si="153"/>
        <v>1.0855729152580829</v>
      </c>
      <c r="AK246" s="10">
        <f t="shared" si="154"/>
        <v>4.9728000000000001E-2</v>
      </c>
      <c r="AL246" s="10">
        <f t="shared" si="155"/>
        <v>5.6985599999999997E-2</v>
      </c>
      <c r="AM246" s="10">
        <f t="shared" si="156"/>
        <v>9.7631999999999997E-2</v>
      </c>
      <c r="AN246" s="10">
        <f t="shared" si="157"/>
        <v>0.21737336086216677</v>
      </c>
      <c r="AO246" s="10">
        <f t="shared" si="158"/>
        <v>1.3868736000000002</v>
      </c>
      <c r="AP246" s="10">
        <f t="shared" si="159"/>
        <v>3.2255999999999999E-3</v>
      </c>
      <c r="AQ246" s="10">
        <f t="shared" si="160"/>
        <v>0.1494528</v>
      </c>
      <c r="AR246" s="10">
        <v>0</v>
      </c>
      <c r="AS246" s="10">
        <f t="shared" si="161"/>
        <v>0.22283520000000004</v>
      </c>
      <c r="AT246" s="10">
        <f t="shared" si="162"/>
        <v>0.57299843328000011</v>
      </c>
      <c r="AU246" s="10">
        <f t="shared" si="163"/>
        <v>0</v>
      </c>
      <c r="AV246" s="10">
        <f t="shared" si="164"/>
        <v>0</v>
      </c>
      <c r="AW246" s="10">
        <f t="shared" si="165"/>
        <v>5.7385856332800005</v>
      </c>
      <c r="AX246" s="10">
        <f t="shared" si="166"/>
        <v>5.7385856332800005</v>
      </c>
      <c r="AY246" s="10">
        <v>5.3819136000000016</v>
      </c>
      <c r="AZ246" s="10">
        <f t="shared" si="167"/>
        <v>-0.35667203327999886</v>
      </c>
      <c r="BA246" s="10">
        <v>5.38</v>
      </c>
      <c r="BB246" s="10">
        <v>5.38</v>
      </c>
      <c r="BC246" s="10">
        <f t="shared" si="168"/>
        <v>7.2420397056000017</v>
      </c>
      <c r="BD246" s="9"/>
      <c r="BE246" s="24">
        <f t="shared" si="169"/>
        <v>1.2476</v>
      </c>
      <c r="BF246" s="24">
        <f t="shared" si="170"/>
        <v>0.87109999999999999</v>
      </c>
      <c r="BG246" s="24">
        <f t="shared" si="171"/>
        <v>0</v>
      </c>
      <c r="BH246" s="24">
        <f t="shared" si="172"/>
        <v>0</v>
      </c>
      <c r="BI246" s="24">
        <f t="shared" si="173"/>
        <v>0</v>
      </c>
      <c r="BJ246" s="24">
        <f t="shared" si="174"/>
        <v>0</v>
      </c>
      <c r="BK246" s="24">
        <f t="shared" si="175"/>
        <v>1.0855999999999999</v>
      </c>
      <c r="BL246" s="24">
        <f t="shared" si="176"/>
        <v>4.9700000000000001E-2</v>
      </c>
      <c r="BM246" s="24">
        <f t="shared" si="177"/>
        <v>5.7000000000000002E-2</v>
      </c>
      <c r="BN246" s="24">
        <f t="shared" si="178"/>
        <v>9.7600000000000006E-2</v>
      </c>
      <c r="BO246" s="24">
        <f t="shared" si="179"/>
        <v>0.21740000000000001</v>
      </c>
      <c r="BP246" s="24">
        <f t="shared" si="180"/>
        <v>1.3869</v>
      </c>
      <c r="BQ246" s="24">
        <f t="shared" si="181"/>
        <v>3.2000000000000002E-3</v>
      </c>
      <c r="BR246" s="24">
        <f t="shared" si="182"/>
        <v>0.14949999999999999</v>
      </c>
      <c r="BS246" s="24">
        <f t="shared" si="183"/>
        <v>0</v>
      </c>
      <c r="BT246" s="24">
        <f t="shared" si="184"/>
        <v>0.2228</v>
      </c>
      <c r="BU246" s="24">
        <f t="shared" si="185"/>
        <v>0.57299999999999995</v>
      </c>
      <c r="BV246" s="24">
        <f t="shared" si="186"/>
        <v>0</v>
      </c>
      <c r="BW246" s="24">
        <f t="shared" si="187"/>
        <v>0</v>
      </c>
      <c r="BX246" s="24"/>
      <c r="BY246" s="24"/>
      <c r="BZ246" s="24"/>
      <c r="CA246" s="25">
        <f t="shared" si="188"/>
        <v>5.7385999999999999</v>
      </c>
      <c r="CB246" s="25">
        <f t="shared" si="189"/>
        <v>5.7385999999999999</v>
      </c>
      <c r="CC246" s="26">
        <f t="shared" si="190"/>
        <v>5.3883999999999999</v>
      </c>
      <c r="CD246" s="26">
        <f t="shared" si="191"/>
        <v>5.3883999999999999</v>
      </c>
      <c r="CE246" s="26">
        <f t="shared" si="192"/>
        <v>5.38</v>
      </c>
      <c r="CF246" s="26">
        <f t="shared" si="193"/>
        <v>5.38</v>
      </c>
      <c r="CG246" s="26">
        <f t="shared" si="194"/>
        <v>7.242</v>
      </c>
      <c r="CH246" s="13"/>
      <c r="CI246" s="13"/>
    </row>
    <row r="247" spans="2:87" x14ac:dyDescent="0.2">
      <c r="B247" s="11">
        <f t="shared" si="195"/>
        <v>243</v>
      </c>
      <c r="C247" s="3" t="s">
        <v>228</v>
      </c>
      <c r="D247" s="3" t="s">
        <v>230</v>
      </c>
      <c r="E247" s="10">
        <v>0.74759998989235354</v>
      </c>
      <c r="F247" s="10">
        <v>0.4265806842876636</v>
      </c>
      <c r="G247" s="10"/>
      <c r="H247" s="10">
        <v>0</v>
      </c>
      <c r="I247" s="10">
        <v>0.83489999999999998</v>
      </c>
      <c r="J247" s="10">
        <v>0</v>
      </c>
      <c r="K247" s="10">
        <v>0.72462359124677811</v>
      </c>
      <c r="L247" s="10">
        <v>2.7300000000000001E-2</v>
      </c>
      <c r="M247" s="10">
        <v>3.1399999999999997E-2</v>
      </c>
      <c r="N247" s="10">
        <v>4.82E-2</v>
      </c>
      <c r="O247" s="10">
        <v>0.24569573457320465</v>
      </c>
      <c r="P247" s="10">
        <v>0.76459999999999995</v>
      </c>
      <c r="Q247" s="10">
        <v>8.6E-3</v>
      </c>
      <c r="R247" s="10">
        <v>9.98E-2</v>
      </c>
      <c r="S247" s="10">
        <v>0</v>
      </c>
      <c r="T247" s="10">
        <v>0.25640000000000002</v>
      </c>
      <c r="U247" s="10"/>
      <c r="V247" s="10">
        <v>0.66490000000000005</v>
      </c>
      <c r="W247" s="10"/>
      <c r="X247" s="10">
        <v>4.8805999999999994</v>
      </c>
      <c r="Y247" s="10">
        <v>6.5595264000000002</v>
      </c>
      <c r="Z247" s="10">
        <v>6.56</v>
      </c>
      <c r="AA247" s="10">
        <v>4.54</v>
      </c>
      <c r="AB247" s="10">
        <f t="shared" si="148"/>
        <v>4.5437952000000008</v>
      </c>
      <c r="AC247" s="10"/>
      <c r="AD247" s="10">
        <f t="shared" si="149"/>
        <v>1.0047743864153231</v>
      </c>
      <c r="AE247" s="10">
        <f t="shared" si="150"/>
        <v>0.57332443968261992</v>
      </c>
      <c r="AF247" s="10"/>
      <c r="AG247" s="10">
        <v>0</v>
      </c>
      <c r="AH247" s="10">
        <f t="shared" si="151"/>
        <v>1.1221056</v>
      </c>
      <c r="AI247" s="10">
        <f t="shared" si="152"/>
        <v>0</v>
      </c>
      <c r="AJ247" s="10">
        <f t="shared" si="153"/>
        <v>0.97389410663566978</v>
      </c>
      <c r="AK247" s="10">
        <f t="shared" si="154"/>
        <v>3.6691200000000007E-2</v>
      </c>
      <c r="AL247" s="10">
        <f t="shared" si="155"/>
        <v>4.2201599999999999E-2</v>
      </c>
      <c r="AM247" s="10">
        <f t="shared" si="156"/>
        <v>6.9407999999999997E-2</v>
      </c>
      <c r="AN247" s="10">
        <f t="shared" si="157"/>
        <v>0.33021506726638711</v>
      </c>
      <c r="AO247" s="10">
        <f t="shared" si="158"/>
        <v>1.0276224</v>
      </c>
      <c r="AP247" s="10">
        <f t="shared" si="159"/>
        <v>1.1558400000000002E-2</v>
      </c>
      <c r="AQ247" s="10">
        <f t="shared" si="160"/>
        <v>0.13413120000000001</v>
      </c>
      <c r="AR247" s="10">
        <v>0</v>
      </c>
      <c r="AS247" s="10">
        <f t="shared" si="161"/>
        <v>0.34460160000000001</v>
      </c>
      <c r="AT247" s="10">
        <f t="shared" si="162"/>
        <v>0.88610855424000001</v>
      </c>
      <c r="AU247" s="10">
        <f t="shared" si="163"/>
        <v>0.89362560000000013</v>
      </c>
      <c r="AV247" s="10">
        <f t="shared" si="164"/>
        <v>2.2978688678400006</v>
      </c>
      <c r="AW247" s="10">
        <f t="shared" si="165"/>
        <v>8.5099038220800001</v>
      </c>
      <c r="AX247" s="10">
        <f t="shared" si="166"/>
        <v>8.5099038220800001</v>
      </c>
      <c r="AY247" s="10">
        <v>6.5595264000000002</v>
      </c>
      <c r="AZ247" s="10">
        <f t="shared" si="167"/>
        <v>-1.9503774220799999</v>
      </c>
      <c r="BA247" s="10">
        <v>6.56</v>
      </c>
      <c r="BB247" s="10">
        <v>4.54</v>
      </c>
      <c r="BC247" s="10">
        <f t="shared" si="168"/>
        <v>6.1130797055999997</v>
      </c>
      <c r="BD247" s="9"/>
      <c r="BE247" s="24">
        <f t="shared" si="169"/>
        <v>1.0047999999999999</v>
      </c>
      <c r="BF247" s="24">
        <f t="shared" si="170"/>
        <v>0.57330000000000003</v>
      </c>
      <c r="BG247" s="24">
        <f t="shared" si="171"/>
        <v>0</v>
      </c>
      <c r="BH247" s="24">
        <f t="shared" si="172"/>
        <v>0</v>
      </c>
      <c r="BI247" s="24">
        <f t="shared" si="173"/>
        <v>1.1221000000000001</v>
      </c>
      <c r="BJ247" s="24">
        <f t="shared" si="174"/>
        <v>0</v>
      </c>
      <c r="BK247" s="24">
        <f t="shared" si="175"/>
        <v>0.97389999999999999</v>
      </c>
      <c r="BL247" s="24">
        <f t="shared" si="176"/>
        <v>3.6700000000000003E-2</v>
      </c>
      <c r="BM247" s="24">
        <f t="shared" si="177"/>
        <v>4.2200000000000001E-2</v>
      </c>
      <c r="BN247" s="24">
        <f t="shared" si="178"/>
        <v>6.9400000000000003E-2</v>
      </c>
      <c r="BO247" s="24">
        <f t="shared" si="179"/>
        <v>0.33019999999999999</v>
      </c>
      <c r="BP247" s="24">
        <f t="shared" si="180"/>
        <v>1.0276000000000001</v>
      </c>
      <c r="BQ247" s="24">
        <f t="shared" si="181"/>
        <v>1.1599999999999999E-2</v>
      </c>
      <c r="BR247" s="24">
        <f t="shared" si="182"/>
        <v>0.1341</v>
      </c>
      <c r="BS247" s="24">
        <f t="shared" si="183"/>
        <v>0</v>
      </c>
      <c r="BT247" s="24">
        <f t="shared" si="184"/>
        <v>0.34460000000000002</v>
      </c>
      <c r="BU247" s="24">
        <f t="shared" si="185"/>
        <v>0.8861</v>
      </c>
      <c r="BV247" s="24">
        <f t="shared" si="186"/>
        <v>0.89359999999999995</v>
      </c>
      <c r="BW247" s="24">
        <f t="shared" si="187"/>
        <v>2.2978999999999998</v>
      </c>
      <c r="BX247" s="24"/>
      <c r="BY247" s="24"/>
      <c r="BZ247" s="24"/>
      <c r="CA247" s="25">
        <f t="shared" si="188"/>
        <v>8.5098999999999982</v>
      </c>
      <c r="CB247" s="25">
        <f t="shared" si="189"/>
        <v>5.0898999999999992</v>
      </c>
      <c r="CC247" s="26">
        <f t="shared" si="190"/>
        <v>6.5640999999999989</v>
      </c>
      <c r="CD247" s="26">
        <f t="shared" si="191"/>
        <v>4.5483999999999991</v>
      </c>
      <c r="CE247" s="26">
        <f t="shared" si="192"/>
        <v>6.56</v>
      </c>
      <c r="CF247" s="26">
        <f t="shared" si="193"/>
        <v>4.54</v>
      </c>
      <c r="CG247" s="26">
        <f t="shared" si="194"/>
        <v>6.1130000000000004</v>
      </c>
      <c r="CH247" s="13"/>
      <c r="CI247" s="13"/>
    </row>
    <row r="248" spans="2:87" x14ac:dyDescent="0.2">
      <c r="B248" s="11">
        <f t="shared" si="195"/>
        <v>244</v>
      </c>
      <c r="C248" s="3" t="s">
        <v>228</v>
      </c>
      <c r="D248" s="3" t="s">
        <v>231</v>
      </c>
      <c r="E248" s="10">
        <v>1.9156551939684716</v>
      </c>
      <c r="F248" s="10">
        <v>1.4916939273474983</v>
      </c>
      <c r="G248" s="10"/>
      <c r="H248" s="10">
        <v>0</v>
      </c>
      <c r="I248" s="10">
        <v>0</v>
      </c>
      <c r="J248" s="10">
        <v>0</v>
      </c>
      <c r="K248" s="10">
        <v>0.55484236326250858</v>
      </c>
      <c r="L248" s="10">
        <v>3.2899999999999999E-2</v>
      </c>
      <c r="M248" s="10">
        <v>3.7699999999999997E-2</v>
      </c>
      <c r="N248" s="10">
        <v>0.30330000000000001</v>
      </c>
      <c r="O248" s="10">
        <v>0.3002085154215216</v>
      </c>
      <c r="P248" s="10">
        <v>0</v>
      </c>
      <c r="Q248" s="10">
        <v>0</v>
      </c>
      <c r="R248" s="10">
        <v>0.23669999999999999</v>
      </c>
      <c r="S248" s="10">
        <v>0</v>
      </c>
      <c r="T248" s="10">
        <v>0.21679999999999999</v>
      </c>
      <c r="U248" s="10"/>
      <c r="V248" s="10">
        <v>0</v>
      </c>
      <c r="W248" s="10"/>
      <c r="X248" s="10">
        <v>5.0898000000000003</v>
      </c>
      <c r="Y248" s="10">
        <v>6.8406912000000011</v>
      </c>
      <c r="Z248" s="10">
        <v>6.84</v>
      </c>
      <c r="AA248" s="10">
        <v>6.84</v>
      </c>
      <c r="AB248" s="10">
        <f t="shared" si="148"/>
        <v>6.8406912000000011</v>
      </c>
      <c r="AC248" s="10"/>
      <c r="AD248" s="10">
        <f t="shared" si="149"/>
        <v>2.5746405806936257</v>
      </c>
      <c r="AE248" s="10">
        <f t="shared" si="150"/>
        <v>2.0048366383550378</v>
      </c>
      <c r="AF248" s="10"/>
      <c r="AG248" s="10">
        <v>0</v>
      </c>
      <c r="AH248" s="10">
        <f t="shared" si="151"/>
        <v>0</v>
      </c>
      <c r="AI248" s="10">
        <f t="shared" si="152"/>
        <v>0</v>
      </c>
      <c r="AJ248" s="10">
        <f t="shared" si="153"/>
        <v>0.74570813622481158</v>
      </c>
      <c r="AK248" s="10">
        <f t="shared" si="154"/>
        <v>4.4217599999999996E-2</v>
      </c>
      <c r="AL248" s="10">
        <f t="shared" si="155"/>
        <v>5.0668799999999993E-2</v>
      </c>
      <c r="AM248" s="10">
        <f t="shared" si="156"/>
        <v>0.43675199999999997</v>
      </c>
      <c r="AN248" s="10">
        <f t="shared" si="157"/>
        <v>0.40348024472652511</v>
      </c>
      <c r="AO248" s="10">
        <f t="shared" si="158"/>
        <v>0</v>
      </c>
      <c r="AP248" s="10">
        <f t="shared" si="159"/>
        <v>0</v>
      </c>
      <c r="AQ248" s="10">
        <f t="shared" si="160"/>
        <v>0.31812479999999999</v>
      </c>
      <c r="AR248" s="10">
        <v>0</v>
      </c>
      <c r="AS248" s="10">
        <f t="shared" si="161"/>
        <v>0.2913792</v>
      </c>
      <c r="AT248" s="10">
        <f t="shared" si="162"/>
        <v>0.74925247488000002</v>
      </c>
      <c r="AU248" s="10">
        <f t="shared" si="163"/>
        <v>0</v>
      </c>
      <c r="AV248" s="10">
        <f t="shared" si="164"/>
        <v>0</v>
      </c>
      <c r="AW248" s="10">
        <f t="shared" si="165"/>
        <v>7.3276812748799998</v>
      </c>
      <c r="AX248" s="10">
        <f t="shared" si="166"/>
        <v>7.3276812748799998</v>
      </c>
      <c r="AY248" s="10">
        <v>6.8406912000000011</v>
      </c>
      <c r="AZ248" s="10">
        <f t="shared" si="167"/>
        <v>-0.48699007487999868</v>
      </c>
      <c r="BA248" s="10">
        <v>6.84</v>
      </c>
      <c r="BB248" s="10">
        <v>6.84</v>
      </c>
      <c r="BC248" s="10">
        <f t="shared" si="168"/>
        <v>9.2330219519999996</v>
      </c>
      <c r="BD248" s="9"/>
      <c r="BE248" s="24">
        <f t="shared" si="169"/>
        <v>2.5746000000000002</v>
      </c>
      <c r="BF248" s="24">
        <f t="shared" si="170"/>
        <v>2.0047999999999999</v>
      </c>
      <c r="BG248" s="24">
        <f t="shared" si="171"/>
        <v>0</v>
      </c>
      <c r="BH248" s="24">
        <f t="shared" si="172"/>
        <v>0</v>
      </c>
      <c r="BI248" s="24">
        <f t="shared" si="173"/>
        <v>0</v>
      </c>
      <c r="BJ248" s="24">
        <f t="shared" si="174"/>
        <v>0</v>
      </c>
      <c r="BK248" s="24">
        <f t="shared" si="175"/>
        <v>0.74570000000000003</v>
      </c>
      <c r="BL248" s="24">
        <f t="shared" si="176"/>
        <v>4.4200000000000003E-2</v>
      </c>
      <c r="BM248" s="24">
        <f t="shared" si="177"/>
        <v>5.0700000000000002E-2</v>
      </c>
      <c r="BN248" s="24">
        <f t="shared" si="178"/>
        <v>0.43680000000000002</v>
      </c>
      <c r="BO248" s="24">
        <f t="shared" si="179"/>
        <v>0.40350000000000003</v>
      </c>
      <c r="BP248" s="24">
        <f t="shared" si="180"/>
        <v>0</v>
      </c>
      <c r="BQ248" s="24">
        <f t="shared" si="181"/>
        <v>0</v>
      </c>
      <c r="BR248" s="24">
        <f t="shared" si="182"/>
        <v>0.31809999999999999</v>
      </c>
      <c r="BS248" s="24">
        <f t="shared" si="183"/>
        <v>0</v>
      </c>
      <c r="BT248" s="24">
        <f t="shared" si="184"/>
        <v>0.29139999999999999</v>
      </c>
      <c r="BU248" s="24">
        <f t="shared" si="185"/>
        <v>0.74929999999999997</v>
      </c>
      <c r="BV248" s="24">
        <f t="shared" si="186"/>
        <v>0</v>
      </c>
      <c r="BW248" s="24">
        <f t="shared" si="187"/>
        <v>0</v>
      </c>
      <c r="BX248" s="24"/>
      <c r="BY248" s="24"/>
      <c r="BZ248" s="24"/>
      <c r="CA248" s="25">
        <f t="shared" si="188"/>
        <v>7.3277000000000001</v>
      </c>
      <c r="CB248" s="25">
        <f t="shared" si="189"/>
        <v>7.3277000000000001</v>
      </c>
      <c r="CC248" s="26">
        <f t="shared" si="190"/>
        <v>6.8698000000000006</v>
      </c>
      <c r="CD248" s="26">
        <f t="shared" si="191"/>
        <v>6.8698000000000006</v>
      </c>
      <c r="CE248" s="26">
        <f t="shared" si="192"/>
        <v>6.84</v>
      </c>
      <c r="CF248" s="26">
        <f t="shared" si="193"/>
        <v>6.84</v>
      </c>
      <c r="CG248" s="26">
        <f t="shared" si="194"/>
        <v>9.2330000000000005</v>
      </c>
      <c r="CH248" s="13"/>
      <c r="CI248" s="13"/>
    </row>
    <row r="249" spans="2:87" x14ac:dyDescent="0.2">
      <c r="B249" s="11">
        <f t="shared" si="195"/>
        <v>245</v>
      </c>
      <c r="C249" s="3" t="s">
        <v>228</v>
      </c>
      <c r="D249" s="3" t="s">
        <v>232</v>
      </c>
      <c r="E249" s="10">
        <v>1.5306778159028045</v>
      </c>
      <c r="F249" s="10">
        <v>0.99544040824901092</v>
      </c>
      <c r="G249" s="10"/>
      <c r="H249" s="10">
        <v>0</v>
      </c>
      <c r="I249" s="10">
        <v>0</v>
      </c>
      <c r="J249" s="10">
        <v>0</v>
      </c>
      <c r="K249" s="10">
        <v>0.81068474143062219</v>
      </c>
      <c r="L249" s="10">
        <v>3.5299999999999998E-2</v>
      </c>
      <c r="M249" s="10">
        <v>4.0500000000000001E-2</v>
      </c>
      <c r="N249" s="10">
        <v>4.5499999999999999E-2</v>
      </c>
      <c r="O249" s="10">
        <v>0.10309703441756241</v>
      </c>
      <c r="P249" s="10">
        <v>1.0364</v>
      </c>
      <c r="Q249" s="10">
        <v>4.0000000000000001E-3</v>
      </c>
      <c r="R249" s="10">
        <v>0.18290000000000001</v>
      </c>
      <c r="S249" s="10">
        <v>0</v>
      </c>
      <c r="T249" s="10">
        <v>0.1095</v>
      </c>
      <c r="U249" s="10"/>
      <c r="V249" s="10">
        <v>0</v>
      </c>
      <c r="W249" s="10"/>
      <c r="X249" s="10">
        <v>4.8939999999999992</v>
      </c>
      <c r="Y249" s="10">
        <v>6.5775359999999994</v>
      </c>
      <c r="Z249" s="10">
        <v>6.58</v>
      </c>
      <c r="AA249" s="10">
        <v>6.58</v>
      </c>
      <c r="AB249" s="10">
        <f t="shared" si="148"/>
        <v>6.5775359999999994</v>
      </c>
      <c r="AC249" s="10"/>
      <c r="AD249" s="10">
        <f t="shared" si="149"/>
        <v>2.0572309845733692</v>
      </c>
      <c r="AE249" s="10">
        <f t="shared" si="150"/>
        <v>1.3378719086866708</v>
      </c>
      <c r="AF249" s="10"/>
      <c r="AG249" s="10">
        <v>0</v>
      </c>
      <c r="AH249" s="10">
        <f t="shared" si="151"/>
        <v>0</v>
      </c>
      <c r="AI249" s="10">
        <f t="shared" si="152"/>
        <v>0</v>
      </c>
      <c r="AJ249" s="10">
        <f t="shared" si="153"/>
        <v>1.0895602924827563</v>
      </c>
      <c r="AK249" s="10">
        <f t="shared" si="154"/>
        <v>4.7443199999999998E-2</v>
      </c>
      <c r="AL249" s="10">
        <f t="shared" si="155"/>
        <v>5.4432000000000001E-2</v>
      </c>
      <c r="AM249" s="10">
        <f t="shared" si="156"/>
        <v>6.5519999999999995E-2</v>
      </c>
      <c r="AN249" s="10">
        <f t="shared" si="157"/>
        <v>0.13856241425720386</v>
      </c>
      <c r="AO249" s="10">
        <f t="shared" si="158"/>
        <v>1.3929216</v>
      </c>
      <c r="AP249" s="10">
        <f t="shared" si="159"/>
        <v>5.3760000000000006E-3</v>
      </c>
      <c r="AQ249" s="10">
        <f t="shared" si="160"/>
        <v>0.24581760000000002</v>
      </c>
      <c r="AR249" s="10">
        <v>0</v>
      </c>
      <c r="AS249" s="10">
        <f t="shared" si="161"/>
        <v>0.14716800000000002</v>
      </c>
      <c r="AT249" s="10">
        <f t="shared" si="162"/>
        <v>0.37842779520000008</v>
      </c>
      <c r="AU249" s="10">
        <f t="shared" si="163"/>
        <v>0</v>
      </c>
      <c r="AV249" s="10">
        <f t="shared" si="164"/>
        <v>0</v>
      </c>
      <c r="AW249" s="10">
        <f t="shared" si="165"/>
        <v>6.8131637952000013</v>
      </c>
      <c r="AX249" s="10">
        <f t="shared" si="166"/>
        <v>6.8131637952000013</v>
      </c>
      <c r="AY249" s="10">
        <v>6.5775359999999994</v>
      </c>
      <c r="AZ249" s="10">
        <f t="shared" si="167"/>
        <v>-0.23562779520000188</v>
      </c>
      <c r="BA249" s="10">
        <v>6.58</v>
      </c>
      <c r="BB249" s="10">
        <v>6.58</v>
      </c>
      <c r="BC249" s="10">
        <f t="shared" si="168"/>
        <v>8.8460789760000011</v>
      </c>
      <c r="BD249" s="9"/>
      <c r="BE249" s="24">
        <f t="shared" si="169"/>
        <v>2.0571999999999999</v>
      </c>
      <c r="BF249" s="24">
        <f t="shared" si="170"/>
        <v>1.3379000000000001</v>
      </c>
      <c r="BG249" s="24">
        <f t="shared" si="171"/>
        <v>0</v>
      </c>
      <c r="BH249" s="24">
        <f t="shared" si="172"/>
        <v>0</v>
      </c>
      <c r="BI249" s="24">
        <f t="shared" si="173"/>
        <v>0</v>
      </c>
      <c r="BJ249" s="24">
        <f t="shared" si="174"/>
        <v>0</v>
      </c>
      <c r="BK249" s="24">
        <f t="shared" si="175"/>
        <v>1.0895999999999999</v>
      </c>
      <c r="BL249" s="24">
        <f t="shared" si="176"/>
        <v>4.7399999999999998E-2</v>
      </c>
      <c r="BM249" s="24">
        <f t="shared" si="177"/>
        <v>5.4399999999999997E-2</v>
      </c>
      <c r="BN249" s="24">
        <f t="shared" si="178"/>
        <v>6.5500000000000003E-2</v>
      </c>
      <c r="BO249" s="24">
        <f t="shared" si="179"/>
        <v>0.1386</v>
      </c>
      <c r="BP249" s="24">
        <f t="shared" si="180"/>
        <v>1.3929</v>
      </c>
      <c r="BQ249" s="24">
        <f t="shared" si="181"/>
        <v>5.4000000000000003E-3</v>
      </c>
      <c r="BR249" s="24">
        <f t="shared" si="182"/>
        <v>0.24579999999999999</v>
      </c>
      <c r="BS249" s="24">
        <f t="shared" si="183"/>
        <v>0</v>
      </c>
      <c r="BT249" s="24">
        <f t="shared" si="184"/>
        <v>0.1472</v>
      </c>
      <c r="BU249" s="24">
        <f t="shared" si="185"/>
        <v>0.37840000000000001</v>
      </c>
      <c r="BV249" s="24">
        <f t="shared" si="186"/>
        <v>0</v>
      </c>
      <c r="BW249" s="24">
        <f t="shared" si="187"/>
        <v>0</v>
      </c>
      <c r="BX249" s="24"/>
      <c r="BY249" s="24"/>
      <c r="BZ249" s="24"/>
      <c r="CA249" s="25">
        <f t="shared" si="188"/>
        <v>6.8131000000000004</v>
      </c>
      <c r="CB249" s="25">
        <f t="shared" si="189"/>
        <v>6.8131000000000004</v>
      </c>
      <c r="CC249" s="26">
        <f t="shared" si="190"/>
        <v>6.5819000000000001</v>
      </c>
      <c r="CD249" s="26">
        <f t="shared" si="191"/>
        <v>6.5819000000000001</v>
      </c>
      <c r="CE249" s="26">
        <f t="shared" si="192"/>
        <v>6.58</v>
      </c>
      <c r="CF249" s="26">
        <f t="shared" si="193"/>
        <v>6.58</v>
      </c>
      <c r="CG249" s="26">
        <f t="shared" si="194"/>
        <v>8.8460000000000001</v>
      </c>
      <c r="CH249" s="13"/>
      <c r="CI249" s="13"/>
    </row>
    <row r="250" spans="2:87" x14ac:dyDescent="0.2">
      <c r="B250" s="11">
        <f t="shared" si="195"/>
        <v>246</v>
      </c>
      <c r="C250" s="3" t="s">
        <v>228</v>
      </c>
      <c r="D250" s="3" t="s">
        <v>233</v>
      </c>
      <c r="E250" s="10">
        <v>1.079126213592233</v>
      </c>
      <c r="F250" s="10">
        <v>1.1878135922330095</v>
      </c>
      <c r="G250" s="10"/>
      <c r="H250" s="10">
        <v>0</v>
      </c>
      <c r="I250" s="10">
        <v>0</v>
      </c>
      <c r="J250" s="10">
        <v>0</v>
      </c>
      <c r="K250" s="10">
        <v>0.74432038834951453</v>
      </c>
      <c r="L250" s="10">
        <v>3.5299999999999998E-2</v>
      </c>
      <c r="M250" s="10">
        <v>4.0500000000000001E-2</v>
      </c>
      <c r="N250" s="10">
        <v>4.7800000000000002E-2</v>
      </c>
      <c r="O250" s="10">
        <v>0.24913980582524273</v>
      </c>
      <c r="P250" s="10">
        <v>0.99019999999999997</v>
      </c>
      <c r="Q250" s="10">
        <v>3.3999999999999998E-3</v>
      </c>
      <c r="R250" s="10">
        <v>0.14069999999999999</v>
      </c>
      <c r="S250" s="10">
        <v>0</v>
      </c>
      <c r="T250" s="10">
        <v>9.9400000000000002E-2</v>
      </c>
      <c r="U250" s="10"/>
      <c r="V250" s="10">
        <v>0</v>
      </c>
      <c r="W250" s="10"/>
      <c r="X250" s="10">
        <v>4.6177000000000001</v>
      </c>
      <c r="Y250" s="10">
        <v>6.2061888000000005</v>
      </c>
      <c r="Z250" s="10">
        <v>6.21</v>
      </c>
      <c r="AA250" s="10">
        <v>6.21</v>
      </c>
      <c r="AB250" s="10">
        <f t="shared" si="148"/>
        <v>6.2061888000000005</v>
      </c>
      <c r="AC250" s="10"/>
      <c r="AD250" s="10">
        <f t="shared" si="149"/>
        <v>1.4503456310679612</v>
      </c>
      <c r="AE250" s="10">
        <f t="shared" si="150"/>
        <v>1.596421467961165</v>
      </c>
      <c r="AF250" s="10"/>
      <c r="AG250" s="10">
        <v>0</v>
      </c>
      <c r="AH250" s="10">
        <f t="shared" si="151"/>
        <v>0</v>
      </c>
      <c r="AI250" s="10">
        <f t="shared" si="152"/>
        <v>0</v>
      </c>
      <c r="AJ250" s="10">
        <f t="shared" si="153"/>
        <v>1.0003666019417474</v>
      </c>
      <c r="AK250" s="10">
        <f t="shared" si="154"/>
        <v>4.7443199999999998E-2</v>
      </c>
      <c r="AL250" s="10">
        <f t="shared" si="155"/>
        <v>5.4432000000000001E-2</v>
      </c>
      <c r="AM250" s="10">
        <f t="shared" si="156"/>
        <v>6.8832000000000004E-2</v>
      </c>
      <c r="AN250" s="10">
        <f t="shared" si="157"/>
        <v>0.33484389902912626</v>
      </c>
      <c r="AO250" s="10">
        <f t="shared" si="158"/>
        <v>1.3308287999999999</v>
      </c>
      <c r="AP250" s="10">
        <f t="shared" si="159"/>
        <v>4.5696000000000001E-3</v>
      </c>
      <c r="AQ250" s="10">
        <f t="shared" si="160"/>
        <v>0.18910079999999999</v>
      </c>
      <c r="AR250" s="10">
        <v>0</v>
      </c>
      <c r="AS250" s="10">
        <f t="shared" si="161"/>
        <v>0.13359360000000001</v>
      </c>
      <c r="AT250" s="10">
        <f t="shared" si="162"/>
        <v>0.34352258304000005</v>
      </c>
      <c r="AU250" s="10">
        <f t="shared" si="163"/>
        <v>0</v>
      </c>
      <c r="AV250" s="10">
        <f t="shared" si="164"/>
        <v>0</v>
      </c>
      <c r="AW250" s="10">
        <f t="shared" si="165"/>
        <v>6.4207065830400003</v>
      </c>
      <c r="AX250" s="10">
        <f t="shared" si="166"/>
        <v>6.4207065830400003</v>
      </c>
      <c r="AY250" s="10">
        <v>6.2061888000000005</v>
      </c>
      <c r="AZ250" s="10">
        <f t="shared" si="167"/>
        <v>-0.2145177830399998</v>
      </c>
      <c r="BA250" s="10">
        <v>6.21</v>
      </c>
      <c r="BB250" s="10">
        <v>6.21</v>
      </c>
      <c r="BC250" s="10">
        <f t="shared" si="168"/>
        <v>8.3472850944000001</v>
      </c>
      <c r="BD250" s="9"/>
      <c r="BE250" s="24">
        <f t="shared" si="169"/>
        <v>1.4502999999999999</v>
      </c>
      <c r="BF250" s="24">
        <f t="shared" si="170"/>
        <v>1.5964</v>
      </c>
      <c r="BG250" s="24">
        <f t="shared" si="171"/>
        <v>0</v>
      </c>
      <c r="BH250" s="24">
        <f t="shared" si="172"/>
        <v>0</v>
      </c>
      <c r="BI250" s="24">
        <f t="shared" si="173"/>
        <v>0</v>
      </c>
      <c r="BJ250" s="24">
        <f t="shared" si="174"/>
        <v>0</v>
      </c>
      <c r="BK250" s="24">
        <f t="shared" si="175"/>
        <v>1.0004</v>
      </c>
      <c r="BL250" s="24">
        <f t="shared" si="176"/>
        <v>4.7399999999999998E-2</v>
      </c>
      <c r="BM250" s="24">
        <f t="shared" si="177"/>
        <v>5.4399999999999997E-2</v>
      </c>
      <c r="BN250" s="24">
        <f t="shared" si="178"/>
        <v>6.88E-2</v>
      </c>
      <c r="BO250" s="24">
        <f t="shared" si="179"/>
        <v>0.33479999999999999</v>
      </c>
      <c r="BP250" s="24">
        <f t="shared" si="180"/>
        <v>1.3308</v>
      </c>
      <c r="BQ250" s="24">
        <f t="shared" si="181"/>
        <v>4.5999999999999999E-3</v>
      </c>
      <c r="BR250" s="24">
        <f t="shared" si="182"/>
        <v>0.18909999999999999</v>
      </c>
      <c r="BS250" s="24">
        <f t="shared" si="183"/>
        <v>0</v>
      </c>
      <c r="BT250" s="24">
        <f t="shared" si="184"/>
        <v>0.1336</v>
      </c>
      <c r="BU250" s="24">
        <f t="shared" si="185"/>
        <v>0.34350000000000003</v>
      </c>
      <c r="BV250" s="24">
        <f t="shared" si="186"/>
        <v>0</v>
      </c>
      <c r="BW250" s="24">
        <f t="shared" si="187"/>
        <v>0</v>
      </c>
      <c r="BX250" s="24"/>
      <c r="BY250" s="24"/>
      <c r="BZ250" s="24"/>
      <c r="CA250" s="25">
        <f t="shared" si="188"/>
        <v>6.4204999999999997</v>
      </c>
      <c r="CB250" s="25">
        <f t="shared" si="189"/>
        <v>6.4204999999999997</v>
      </c>
      <c r="CC250" s="26">
        <f t="shared" si="190"/>
        <v>6.2106000000000003</v>
      </c>
      <c r="CD250" s="26">
        <f t="shared" si="191"/>
        <v>6.2106000000000003</v>
      </c>
      <c r="CE250" s="26">
        <f t="shared" si="192"/>
        <v>6.21</v>
      </c>
      <c r="CF250" s="26">
        <f t="shared" si="193"/>
        <v>6.21</v>
      </c>
      <c r="CG250" s="26">
        <f t="shared" si="194"/>
        <v>8.3469999999999995</v>
      </c>
      <c r="CH250" s="13"/>
      <c r="CI250" s="13"/>
    </row>
    <row r="251" spans="2:87" x14ac:dyDescent="0.2">
      <c r="B251" s="11">
        <f t="shared" si="195"/>
        <v>247</v>
      </c>
      <c r="C251" s="3" t="s">
        <v>228</v>
      </c>
      <c r="D251" s="3" t="s">
        <v>80</v>
      </c>
      <c r="E251" s="10">
        <v>1.2831001911775117</v>
      </c>
      <c r="F251" s="10">
        <v>0.96642413085038592</v>
      </c>
      <c r="G251" s="10"/>
      <c r="H251" s="10">
        <v>0</v>
      </c>
      <c r="I251" s="10">
        <v>0</v>
      </c>
      <c r="J251" s="10">
        <v>0</v>
      </c>
      <c r="K251" s="10">
        <v>0.78501465694257599</v>
      </c>
      <c r="L251" s="10">
        <v>4.5999999999999999E-3</v>
      </c>
      <c r="M251" s="10">
        <v>5.1999999999999998E-3</v>
      </c>
      <c r="N251" s="10">
        <v>7.9500000000000001E-2</v>
      </c>
      <c r="O251" s="10">
        <v>0.2734610210295263</v>
      </c>
      <c r="P251" s="10">
        <v>0.99370000000000003</v>
      </c>
      <c r="Q251" s="10">
        <v>4.3E-3</v>
      </c>
      <c r="R251" s="10">
        <v>0.15790000000000001</v>
      </c>
      <c r="S251" s="10">
        <v>0</v>
      </c>
      <c r="T251" s="10">
        <v>0.24390000000000001</v>
      </c>
      <c r="U251" s="10"/>
      <c r="V251" s="10">
        <v>0</v>
      </c>
      <c r="W251" s="10"/>
      <c r="X251" s="10">
        <v>4.7970999999999995</v>
      </c>
      <c r="Y251" s="10">
        <v>6.4473023999999999</v>
      </c>
      <c r="Z251" s="10">
        <v>6.45</v>
      </c>
      <c r="AA251" s="10">
        <v>6.45</v>
      </c>
      <c r="AB251" s="10">
        <f t="shared" si="148"/>
        <v>6.4473023999999999</v>
      </c>
      <c r="AC251" s="10"/>
      <c r="AD251" s="10">
        <f t="shared" si="149"/>
        <v>1.7244866569425759</v>
      </c>
      <c r="AE251" s="10">
        <f t="shared" si="150"/>
        <v>1.2988740318629186</v>
      </c>
      <c r="AF251" s="10"/>
      <c r="AG251" s="10">
        <v>0</v>
      </c>
      <c r="AH251" s="10">
        <f t="shared" si="151"/>
        <v>0</v>
      </c>
      <c r="AI251" s="10">
        <f t="shared" si="152"/>
        <v>0</v>
      </c>
      <c r="AJ251" s="10">
        <f t="shared" si="153"/>
        <v>1.0550596989308223</v>
      </c>
      <c r="AK251" s="10">
        <f t="shared" si="154"/>
        <v>6.1824000000000002E-3</v>
      </c>
      <c r="AL251" s="10">
        <f t="shared" si="155"/>
        <v>6.9887999999999999E-3</v>
      </c>
      <c r="AM251" s="10">
        <f t="shared" si="156"/>
        <v>0.11448</v>
      </c>
      <c r="AN251" s="10">
        <f t="shared" si="157"/>
        <v>0.36753161226368336</v>
      </c>
      <c r="AO251" s="10">
        <f t="shared" si="158"/>
        <v>1.3355328000000002</v>
      </c>
      <c r="AP251" s="10">
        <f t="shared" si="159"/>
        <v>5.7792000000000008E-3</v>
      </c>
      <c r="AQ251" s="10">
        <f t="shared" si="160"/>
        <v>0.21221760000000003</v>
      </c>
      <c r="AR251" s="10">
        <v>0</v>
      </c>
      <c r="AS251" s="10">
        <f t="shared" si="161"/>
        <v>0.32780160000000003</v>
      </c>
      <c r="AT251" s="10">
        <f t="shared" si="162"/>
        <v>0.84290903424000008</v>
      </c>
      <c r="AU251" s="10">
        <f t="shared" si="163"/>
        <v>0</v>
      </c>
      <c r="AV251" s="10">
        <f t="shared" si="164"/>
        <v>0</v>
      </c>
      <c r="AW251" s="10">
        <f t="shared" si="165"/>
        <v>6.9700418342400008</v>
      </c>
      <c r="AX251" s="10">
        <f t="shared" si="166"/>
        <v>6.9700418342400008</v>
      </c>
      <c r="AY251" s="10">
        <v>6.4473023999999999</v>
      </c>
      <c r="AZ251" s="10">
        <f t="shared" si="167"/>
        <v>-0.52273943424000091</v>
      </c>
      <c r="BA251" s="10">
        <v>6.45</v>
      </c>
      <c r="BB251" s="10">
        <v>6.45</v>
      </c>
      <c r="BC251" s="10">
        <f t="shared" si="168"/>
        <v>8.6754318336000011</v>
      </c>
      <c r="BD251" s="9"/>
      <c r="BE251" s="24">
        <f t="shared" si="169"/>
        <v>1.7244999999999999</v>
      </c>
      <c r="BF251" s="24">
        <f t="shared" si="170"/>
        <v>1.2988999999999999</v>
      </c>
      <c r="BG251" s="24">
        <f t="shared" si="171"/>
        <v>0</v>
      </c>
      <c r="BH251" s="24">
        <f t="shared" si="172"/>
        <v>0</v>
      </c>
      <c r="BI251" s="24">
        <f t="shared" si="173"/>
        <v>0</v>
      </c>
      <c r="BJ251" s="24">
        <f t="shared" si="174"/>
        <v>0</v>
      </c>
      <c r="BK251" s="24">
        <f t="shared" si="175"/>
        <v>1.0550999999999999</v>
      </c>
      <c r="BL251" s="24">
        <f t="shared" si="176"/>
        <v>6.1999999999999998E-3</v>
      </c>
      <c r="BM251" s="24">
        <f t="shared" si="177"/>
        <v>7.0000000000000001E-3</v>
      </c>
      <c r="BN251" s="24">
        <f t="shared" si="178"/>
        <v>0.1145</v>
      </c>
      <c r="BO251" s="24">
        <f t="shared" si="179"/>
        <v>0.36749999999999999</v>
      </c>
      <c r="BP251" s="24">
        <f t="shared" si="180"/>
        <v>1.3354999999999999</v>
      </c>
      <c r="BQ251" s="24">
        <f t="shared" si="181"/>
        <v>5.7999999999999996E-3</v>
      </c>
      <c r="BR251" s="24">
        <f t="shared" si="182"/>
        <v>0.2122</v>
      </c>
      <c r="BS251" s="24">
        <f t="shared" si="183"/>
        <v>0</v>
      </c>
      <c r="BT251" s="24">
        <f t="shared" si="184"/>
        <v>0.32779999999999998</v>
      </c>
      <c r="BU251" s="24">
        <f t="shared" si="185"/>
        <v>0.84289999999999998</v>
      </c>
      <c r="BV251" s="24">
        <f t="shared" si="186"/>
        <v>0</v>
      </c>
      <c r="BW251" s="24">
        <f t="shared" si="187"/>
        <v>0</v>
      </c>
      <c r="BX251" s="24"/>
      <c r="BY251" s="24"/>
      <c r="BZ251" s="24"/>
      <c r="CA251" s="25">
        <f t="shared" si="188"/>
        <v>6.9700999999999986</v>
      </c>
      <c r="CB251" s="25">
        <f t="shared" si="189"/>
        <v>6.9700999999999986</v>
      </c>
      <c r="CC251" s="26">
        <f t="shared" si="190"/>
        <v>6.4549999999999983</v>
      </c>
      <c r="CD251" s="26">
        <f t="shared" si="191"/>
        <v>6.4549999999999983</v>
      </c>
      <c r="CE251" s="26">
        <f t="shared" si="192"/>
        <v>6.45</v>
      </c>
      <c r="CF251" s="26">
        <f t="shared" si="193"/>
        <v>6.45</v>
      </c>
      <c r="CG251" s="26">
        <f t="shared" si="194"/>
        <v>8.6750000000000007</v>
      </c>
      <c r="CH251" s="13"/>
      <c r="CI251" s="13"/>
    </row>
    <row r="252" spans="2:87" x14ac:dyDescent="0.2">
      <c r="B252" s="11">
        <f t="shared" si="195"/>
        <v>248</v>
      </c>
      <c r="C252" s="3" t="s">
        <v>228</v>
      </c>
      <c r="D252" s="3" t="s">
        <v>208</v>
      </c>
      <c r="E252" s="10">
        <v>1.535074156470152</v>
      </c>
      <c r="F252" s="10">
        <v>0.92116034853540973</v>
      </c>
      <c r="G252" s="10"/>
      <c r="H252" s="10">
        <v>0</v>
      </c>
      <c r="I252" s="10">
        <v>0</v>
      </c>
      <c r="J252" s="10">
        <v>0</v>
      </c>
      <c r="K252" s="10">
        <v>0.59190142380422694</v>
      </c>
      <c r="L252" s="10">
        <v>2.7000000000000001E-3</v>
      </c>
      <c r="M252" s="10">
        <v>3.0999999999999999E-3</v>
      </c>
      <c r="N252" s="10">
        <v>7.7100000000000002E-2</v>
      </c>
      <c r="O252" s="10">
        <v>7.6464071190211341E-2</v>
      </c>
      <c r="P252" s="10">
        <v>0.98919999999999997</v>
      </c>
      <c r="Q252" s="10">
        <v>4.8999999999999998E-3</v>
      </c>
      <c r="R252" s="10">
        <v>0.19189999999999999</v>
      </c>
      <c r="S252" s="10">
        <v>0</v>
      </c>
      <c r="T252" s="10">
        <v>0.1101</v>
      </c>
      <c r="U252" s="10"/>
      <c r="V252" s="10">
        <v>0</v>
      </c>
      <c r="W252" s="10"/>
      <c r="X252" s="10">
        <v>4.5036000000000005</v>
      </c>
      <c r="Y252" s="10">
        <v>6.0528384000000015</v>
      </c>
      <c r="Z252" s="10">
        <v>6.05</v>
      </c>
      <c r="AA252" s="10">
        <v>6.05</v>
      </c>
      <c r="AB252" s="10">
        <f t="shared" si="148"/>
        <v>6.0528384000000015</v>
      </c>
      <c r="AC252" s="10"/>
      <c r="AD252" s="10">
        <f t="shared" si="149"/>
        <v>2.0631396662958843</v>
      </c>
      <c r="AE252" s="10">
        <f t="shared" si="150"/>
        <v>1.2380395084315909</v>
      </c>
      <c r="AF252" s="10"/>
      <c r="AG252" s="10">
        <v>0</v>
      </c>
      <c r="AH252" s="10">
        <f t="shared" si="151"/>
        <v>0</v>
      </c>
      <c r="AI252" s="10">
        <f t="shared" si="152"/>
        <v>0</v>
      </c>
      <c r="AJ252" s="10">
        <f t="shared" si="153"/>
        <v>0.79551551359288097</v>
      </c>
      <c r="AK252" s="10">
        <f t="shared" si="154"/>
        <v>3.6288000000000006E-3</v>
      </c>
      <c r="AL252" s="10">
        <f t="shared" si="155"/>
        <v>4.1663999999999998E-3</v>
      </c>
      <c r="AM252" s="10">
        <f t="shared" si="156"/>
        <v>0.111024</v>
      </c>
      <c r="AN252" s="10">
        <f t="shared" si="157"/>
        <v>0.10276771167964405</v>
      </c>
      <c r="AO252" s="10">
        <f t="shared" si="158"/>
        <v>1.3294847999999999</v>
      </c>
      <c r="AP252" s="10">
        <f t="shared" si="159"/>
        <v>6.5856000000000005E-3</v>
      </c>
      <c r="AQ252" s="10">
        <f t="shared" si="160"/>
        <v>0.25791360000000002</v>
      </c>
      <c r="AR252" s="10">
        <v>0</v>
      </c>
      <c r="AS252" s="10">
        <f t="shared" si="161"/>
        <v>0.14797440000000001</v>
      </c>
      <c r="AT252" s="10">
        <f t="shared" si="162"/>
        <v>0.38050137216000002</v>
      </c>
      <c r="AU252" s="10">
        <f t="shared" si="163"/>
        <v>0</v>
      </c>
      <c r="AV252" s="10">
        <f t="shared" si="164"/>
        <v>0</v>
      </c>
      <c r="AW252" s="10">
        <f t="shared" si="165"/>
        <v>6.2927669721600008</v>
      </c>
      <c r="AX252" s="10">
        <f t="shared" si="166"/>
        <v>6.2927669721600008</v>
      </c>
      <c r="AY252" s="10">
        <v>6.0528384000000015</v>
      </c>
      <c r="AZ252" s="10">
        <f t="shared" si="167"/>
        <v>-0.2399285721599993</v>
      </c>
      <c r="BA252" s="10">
        <v>6.05</v>
      </c>
      <c r="BB252" s="10">
        <v>6.05</v>
      </c>
      <c r="BC252" s="10">
        <f t="shared" si="168"/>
        <v>8.1449625600000015</v>
      </c>
      <c r="BD252" s="9"/>
      <c r="BE252" s="24">
        <f t="shared" si="169"/>
        <v>2.0630999999999999</v>
      </c>
      <c r="BF252" s="24">
        <f t="shared" si="170"/>
        <v>1.238</v>
      </c>
      <c r="BG252" s="24">
        <f t="shared" si="171"/>
        <v>0</v>
      </c>
      <c r="BH252" s="24">
        <f t="shared" si="172"/>
        <v>0</v>
      </c>
      <c r="BI252" s="24">
        <f t="shared" si="173"/>
        <v>0</v>
      </c>
      <c r="BJ252" s="24">
        <f t="shared" si="174"/>
        <v>0</v>
      </c>
      <c r="BK252" s="24">
        <f t="shared" si="175"/>
        <v>0.79549999999999998</v>
      </c>
      <c r="BL252" s="24">
        <f t="shared" si="176"/>
        <v>3.5999999999999999E-3</v>
      </c>
      <c r="BM252" s="24">
        <f t="shared" si="177"/>
        <v>4.1999999999999997E-3</v>
      </c>
      <c r="BN252" s="24">
        <f t="shared" si="178"/>
        <v>0.111</v>
      </c>
      <c r="BO252" s="24">
        <f t="shared" si="179"/>
        <v>0.1028</v>
      </c>
      <c r="BP252" s="24">
        <f t="shared" si="180"/>
        <v>1.3294999999999999</v>
      </c>
      <c r="BQ252" s="24">
        <f t="shared" si="181"/>
        <v>6.6E-3</v>
      </c>
      <c r="BR252" s="24">
        <f t="shared" si="182"/>
        <v>0.25790000000000002</v>
      </c>
      <c r="BS252" s="24">
        <f t="shared" si="183"/>
        <v>0</v>
      </c>
      <c r="BT252" s="24">
        <f t="shared" si="184"/>
        <v>0.14799999999999999</v>
      </c>
      <c r="BU252" s="24">
        <f t="shared" si="185"/>
        <v>0.3805</v>
      </c>
      <c r="BV252" s="24">
        <f t="shared" si="186"/>
        <v>0</v>
      </c>
      <c r="BW252" s="24">
        <f t="shared" si="187"/>
        <v>0</v>
      </c>
      <c r="BX252" s="24"/>
      <c r="BY252" s="24"/>
      <c r="BZ252" s="24"/>
      <c r="CA252" s="25">
        <f t="shared" si="188"/>
        <v>6.2926999999999982</v>
      </c>
      <c r="CB252" s="25">
        <f t="shared" si="189"/>
        <v>6.2926999999999982</v>
      </c>
      <c r="CC252" s="26">
        <f t="shared" si="190"/>
        <v>6.0601999999999983</v>
      </c>
      <c r="CD252" s="26">
        <f t="shared" si="191"/>
        <v>6.0601999999999983</v>
      </c>
      <c r="CE252" s="26">
        <f t="shared" si="192"/>
        <v>6.05</v>
      </c>
      <c r="CF252" s="26">
        <f t="shared" si="193"/>
        <v>6.05</v>
      </c>
      <c r="CG252" s="26">
        <f t="shared" si="194"/>
        <v>8.1449999999999996</v>
      </c>
      <c r="CH252" s="13"/>
      <c r="CI252" s="13"/>
    </row>
    <row r="253" spans="2:87" x14ac:dyDescent="0.2">
      <c r="B253" s="11">
        <f t="shared" si="195"/>
        <v>249</v>
      </c>
      <c r="C253" s="3" t="s">
        <v>228</v>
      </c>
      <c r="D253" s="3" t="s">
        <v>234</v>
      </c>
      <c r="E253" s="10">
        <v>0.51342262458752852</v>
      </c>
      <c r="F253" s="10">
        <v>1.3130908240967933</v>
      </c>
      <c r="G253" s="10"/>
      <c r="H253" s="10">
        <v>0</v>
      </c>
      <c r="I253" s="10">
        <v>0</v>
      </c>
      <c r="J253" s="10">
        <v>0</v>
      </c>
      <c r="K253" s="10">
        <v>0.59193142397833998</v>
      </c>
      <c r="L253" s="10">
        <v>3.5799999999999998E-2</v>
      </c>
      <c r="M253" s="10">
        <v>4.1099999999999998E-2</v>
      </c>
      <c r="N253" s="10">
        <v>0.34560000000000002</v>
      </c>
      <c r="O253" s="10">
        <v>0.52725512733733815</v>
      </c>
      <c r="P253" s="10">
        <v>1.1019000000000001</v>
      </c>
      <c r="Q253" s="10">
        <v>1.8E-3</v>
      </c>
      <c r="R253" s="10">
        <v>5.8900000000000001E-2</v>
      </c>
      <c r="S253" s="10">
        <v>0</v>
      </c>
      <c r="T253" s="10">
        <v>0.3</v>
      </c>
      <c r="U253" s="10"/>
      <c r="V253" s="10">
        <v>0</v>
      </c>
      <c r="W253" s="10"/>
      <c r="X253" s="10">
        <v>4.8308000000000009</v>
      </c>
      <c r="Y253" s="10">
        <v>6.4925952000000011</v>
      </c>
      <c r="Z253" s="10">
        <v>6.49</v>
      </c>
      <c r="AA253" s="10">
        <v>6.49</v>
      </c>
      <c r="AB253" s="10">
        <f t="shared" si="148"/>
        <v>6.4925952000000011</v>
      </c>
      <c r="AC253" s="10"/>
      <c r="AD253" s="10">
        <f t="shared" si="149"/>
        <v>0.69004000744563843</v>
      </c>
      <c r="AE253" s="10">
        <f t="shared" si="150"/>
        <v>1.7647940675860905</v>
      </c>
      <c r="AF253" s="10"/>
      <c r="AG253" s="10">
        <v>0</v>
      </c>
      <c r="AH253" s="10">
        <f t="shared" si="151"/>
        <v>0</v>
      </c>
      <c r="AI253" s="10">
        <f t="shared" si="152"/>
        <v>0</v>
      </c>
      <c r="AJ253" s="10">
        <f t="shared" si="153"/>
        <v>0.79555583382688899</v>
      </c>
      <c r="AK253" s="10">
        <f t="shared" si="154"/>
        <v>4.8115199999999997E-2</v>
      </c>
      <c r="AL253" s="10">
        <f t="shared" si="155"/>
        <v>5.52384E-2</v>
      </c>
      <c r="AM253" s="10">
        <f t="shared" si="156"/>
        <v>0.497664</v>
      </c>
      <c r="AN253" s="10">
        <f t="shared" si="157"/>
        <v>0.70863089114138245</v>
      </c>
      <c r="AO253" s="10">
        <f t="shared" si="158"/>
        <v>1.4809536000000003</v>
      </c>
      <c r="AP253" s="10">
        <f t="shared" si="159"/>
        <v>2.4191999999999998E-3</v>
      </c>
      <c r="AQ253" s="10">
        <f t="shared" si="160"/>
        <v>7.9161600000000013E-2</v>
      </c>
      <c r="AR253" s="10">
        <v>0</v>
      </c>
      <c r="AS253" s="10">
        <f t="shared" si="161"/>
        <v>0.4032</v>
      </c>
      <c r="AT253" s="10">
        <f t="shared" si="162"/>
        <v>1.03678848</v>
      </c>
      <c r="AU253" s="10">
        <f t="shared" si="163"/>
        <v>0</v>
      </c>
      <c r="AV253" s="10">
        <f t="shared" si="164"/>
        <v>0</v>
      </c>
      <c r="AW253" s="10">
        <f t="shared" si="165"/>
        <v>7.1593612800000006</v>
      </c>
      <c r="AX253" s="10">
        <f t="shared" si="166"/>
        <v>7.1593612800000006</v>
      </c>
      <c r="AY253" s="10">
        <v>6.4925952000000011</v>
      </c>
      <c r="AZ253" s="10">
        <f t="shared" si="167"/>
        <v>-0.66676607999999948</v>
      </c>
      <c r="BA253" s="10">
        <v>6.49</v>
      </c>
      <c r="BB253" s="10">
        <v>6.49</v>
      </c>
      <c r="BC253" s="10">
        <f t="shared" si="168"/>
        <v>8.7706386431999999</v>
      </c>
      <c r="BD253" s="9"/>
      <c r="BE253" s="24">
        <f t="shared" si="169"/>
        <v>0.69</v>
      </c>
      <c r="BF253" s="24">
        <f t="shared" si="170"/>
        <v>1.7647999999999999</v>
      </c>
      <c r="BG253" s="24">
        <f t="shared" si="171"/>
        <v>0</v>
      </c>
      <c r="BH253" s="24">
        <f t="shared" si="172"/>
        <v>0</v>
      </c>
      <c r="BI253" s="24">
        <f t="shared" si="173"/>
        <v>0</v>
      </c>
      <c r="BJ253" s="24">
        <f t="shared" si="174"/>
        <v>0</v>
      </c>
      <c r="BK253" s="24">
        <f t="shared" si="175"/>
        <v>0.79559999999999997</v>
      </c>
      <c r="BL253" s="24">
        <f t="shared" si="176"/>
        <v>4.8099999999999997E-2</v>
      </c>
      <c r="BM253" s="24">
        <f t="shared" si="177"/>
        <v>5.5199999999999999E-2</v>
      </c>
      <c r="BN253" s="24">
        <f t="shared" si="178"/>
        <v>0.49769999999999998</v>
      </c>
      <c r="BO253" s="24">
        <f t="shared" si="179"/>
        <v>0.70860000000000001</v>
      </c>
      <c r="BP253" s="24">
        <f t="shared" si="180"/>
        <v>1.4810000000000001</v>
      </c>
      <c r="BQ253" s="24">
        <f t="shared" si="181"/>
        <v>2.3999999999999998E-3</v>
      </c>
      <c r="BR253" s="24">
        <f t="shared" si="182"/>
        <v>7.9200000000000007E-2</v>
      </c>
      <c r="BS253" s="24">
        <f t="shared" si="183"/>
        <v>0</v>
      </c>
      <c r="BT253" s="24">
        <f t="shared" si="184"/>
        <v>0.4032</v>
      </c>
      <c r="BU253" s="24">
        <f t="shared" si="185"/>
        <v>1.0367999999999999</v>
      </c>
      <c r="BV253" s="24">
        <f t="shared" si="186"/>
        <v>0</v>
      </c>
      <c r="BW253" s="24">
        <f t="shared" si="187"/>
        <v>0</v>
      </c>
      <c r="BX253" s="24"/>
      <c r="BY253" s="24"/>
      <c r="BZ253" s="24"/>
      <c r="CA253" s="25">
        <f t="shared" si="188"/>
        <v>7.1593999999999998</v>
      </c>
      <c r="CB253" s="25">
        <f t="shared" si="189"/>
        <v>7.1593999999999998</v>
      </c>
      <c r="CC253" s="26">
        <f t="shared" si="190"/>
        <v>6.5258000000000003</v>
      </c>
      <c r="CD253" s="26">
        <f t="shared" si="191"/>
        <v>6.5258000000000003</v>
      </c>
      <c r="CE253" s="26">
        <f t="shared" si="192"/>
        <v>6.49</v>
      </c>
      <c r="CF253" s="26">
        <f t="shared" si="193"/>
        <v>6.49</v>
      </c>
      <c r="CG253" s="26">
        <f t="shared" si="194"/>
        <v>8.7710000000000008</v>
      </c>
      <c r="CH253" s="13"/>
      <c r="CI253" s="13"/>
    </row>
    <row r="254" spans="2:87" x14ac:dyDescent="0.2">
      <c r="B254" s="11">
        <f t="shared" si="195"/>
        <v>250</v>
      </c>
      <c r="C254" s="3" t="s">
        <v>228</v>
      </c>
      <c r="D254" s="2" t="s">
        <v>235</v>
      </c>
      <c r="E254" s="10">
        <v>0.68866482619647351</v>
      </c>
      <c r="F254" s="10">
        <v>0.93504060453400506</v>
      </c>
      <c r="G254" s="10"/>
      <c r="H254" s="10">
        <v>0</v>
      </c>
      <c r="I254" s="10">
        <v>0</v>
      </c>
      <c r="J254" s="10">
        <v>0</v>
      </c>
      <c r="K254" s="10">
        <v>0.58885295214105793</v>
      </c>
      <c r="L254" s="10">
        <v>2.1700000000000001E-2</v>
      </c>
      <c r="M254" s="10">
        <v>2.4899999999999999E-2</v>
      </c>
      <c r="N254" s="10">
        <v>0.1915</v>
      </c>
      <c r="O254" s="10">
        <v>0.24254161712846348</v>
      </c>
      <c r="P254" s="10">
        <v>1.0399</v>
      </c>
      <c r="Q254" s="10">
        <v>2.3999999999999998E-3</v>
      </c>
      <c r="R254" s="10">
        <v>8.0500000000000002E-2</v>
      </c>
      <c r="S254" s="10">
        <v>0</v>
      </c>
      <c r="T254" s="10">
        <v>0.15390000000000001</v>
      </c>
      <c r="U254" s="10"/>
      <c r="V254" s="10">
        <v>0</v>
      </c>
      <c r="W254" s="10"/>
      <c r="X254" s="10">
        <v>3.9699000000000004</v>
      </c>
      <c r="Y254" s="10">
        <v>5.3355456000000006</v>
      </c>
      <c r="Z254" s="10">
        <v>5.34</v>
      </c>
      <c r="AA254" s="10">
        <v>5.34</v>
      </c>
      <c r="AB254" s="10">
        <f t="shared" si="148"/>
        <v>5.3355456000000006</v>
      </c>
      <c r="AC254" s="10"/>
      <c r="AD254" s="10">
        <f t="shared" si="149"/>
        <v>0.92556552640806045</v>
      </c>
      <c r="AE254" s="10">
        <f t="shared" si="150"/>
        <v>1.2566945724937029</v>
      </c>
      <c r="AF254" s="10"/>
      <c r="AG254" s="10">
        <v>0</v>
      </c>
      <c r="AH254" s="10">
        <f t="shared" si="151"/>
        <v>0</v>
      </c>
      <c r="AI254" s="10">
        <f t="shared" si="152"/>
        <v>0</v>
      </c>
      <c r="AJ254" s="10">
        <f t="shared" si="153"/>
        <v>0.79141836767758189</v>
      </c>
      <c r="AK254" s="10">
        <f t="shared" si="154"/>
        <v>2.9164800000000001E-2</v>
      </c>
      <c r="AL254" s="10">
        <f t="shared" si="155"/>
        <v>3.3465599999999998E-2</v>
      </c>
      <c r="AM254" s="10">
        <f t="shared" si="156"/>
        <v>0.27576000000000001</v>
      </c>
      <c r="AN254" s="10">
        <f t="shared" si="157"/>
        <v>0.32597593342065495</v>
      </c>
      <c r="AO254" s="10">
        <f t="shared" si="158"/>
        <v>1.3976256000000002</v>
      </c>
      <c r="AP254" s="10">
        <f t="shared" si="159"/>
        <v>3.2255999999999999E-3</v>
      </c>
      <c r="AQ254" s="10">
        <f t="shared" si="160"/>
        <v>0.108192</v>
      </c>
      <c r="AR254" s="10">
        <v>0</v>
      </c>
      <c r="AS254" s="10">
        <f t="shared" si="161"/>
        <v>0.20684160000000001</v>
      </c>
      <c r="AT254" s="10">
        <f t="shared" si="162"/>
        <v>0.53187249024000005</v>
      </c>
      <c r="AU254" s="10">
        <f t="shared" si="163"/>
        <v>0</v>
      </c>
      <c r="AV254" s="10">
        <f t="shared" si="164"/>
        <v>0</v>
      </c>
      <c r="AW254" s="10">
        <f t="shared" si="165"/>
        <v>5.6789604902400006</v>
      </c>
      <c r="AX254" s="10">
        <f t="shared" si="166"/>
        <v>5.6789604902400015</v>
      </c>
      <c r="AY254" s="10">
        <v>5.3355456000000006</v>
      </c>
      <c r="AZ254" s="10">
        <f t="shared" si="167"/>
        <v>-0.34341489024000005</v>
      </c>
      <c r="BA254" s="10">
        <v>5.34</v>
      </c>
      <c r="BB254" s="10">
        <v>5.34</v>
      </c>
      <c r="BC254" s="10">
        <f t="shared" si="168"/>
        <v>7.1956813824000019</v>
      </c>
      <c r="BD254" s="9"/>
      <c r="BE254" s="24">
        <f t="shared" si="169"/>
        <v>0.92559999999999998</v>
      </c>
      <c r="BF254" s="24">
        <f t="shared" si="170"/>
        <v>1.2566999999999999</v>
      </c>
      <c r="BG254" s="24">
        <f t="shared" si="171"/>
        <v>0</v>
      </c>
      <c r="BH254" s="24">
        <f t="shared" si="172"/>
        <v>0</v>
      </c>
      <c r="BI254" s="24">
        <f t="shared" si="173"/>
        <v>0</v>
      </c>
      <c r="BJ254" s="24">
        <f t="shared" si="174"/>
        <v>0</v>
      </c>
      <c r="BK254" s="24">
        <f t="shared" si="175"/>
        <v>0.79139999999999999</v>
      </c>
      <c r="BL254" s="24">
        <f t="shared" si="176"/>
        <v>2.92E-2</v>
      </c>
      <c r="BM254" s="24">
        <f t="shared" si="177"/>
        <v>3.3500000000000002E-2</v>
      </c>
      <c r="BN254" s="24">
        <f t="shared" si="178"/>
        <v>0.27579999999999999</v>
      </c>
      <c r="BO254" s="24">
        <f t="shared" si="179"/>
        <v>0.32600000000000001</v>
      </c>
      <c r="BP254" s="24">
        <f t="shared" si="180"/>
        <v>1.3976</v>
      </c>
      <c r="BQ254" s="24">
        <f t="shared" si="181"/>
        <v>3.2000000000000002E-3</v>
      </c>
      <c r="BR254" s="24">
        <f t="shared" si="182"/>
        <v>0.1082</v>
      </c>
      <c r="BS254" s="24">
        <f t="shared" si="183"/>
        <v>0</v>
      </c>
      <c r="BT254" s="24">
        <f t="shared" si="184"/>
        <v>0.20680000000000001</v>
      </c>
      <c r="BU254" s="24">
        <f t="shared" si="185"/>
        <v>0.53190000000000004</v>
      </c>
      <c r="BV254" s="24">
        <f t="shared" si="186"/>
        <v>0</v>
      </c>
      <c r="BW254" s="24">
        <f t="shared" si="187"/>
        <v>0</v>
      </c>
      <c r="BX254" s="24"/>
      <c r="BY254" s="24"/>
      <c r="BZ254" s="24"/>
      <c r="CA254" s="25">
        <f t="shared" si="188"/>
        <v>5.6790999999999991</v>
      </c>
      <c r="CB254" s="25">
        <f t="shared" si="189"/>
        <v>5.6790999999999991</v>
      </c>
      <c r="CC254" s="26">
        <f t="shared" si="190"/>
        <v>5.3539999999999992</v>
      </c>
      <c r="CD254" s="26">
        <f t="shared" si="191"/>
        <v>5.3539999999999992</v>
      </c>
      <c r="CE254" s="26">
        <f t="shared" si="192"/>
        <v>5.34</v>
      </c>
      <c r="CF254" s="26">
        <f t="shared" si="193"/>
        <v>5.34</v>
      </c>
      <c r="CG254" s="26">
        <f t="shared" si="194"/>
        <v>7.1959999999999997</v>
      </c>
      <c r="CH254" s="13"/>
      <c r="CI254" s="13"/>
    </row>
    <row r="255" spans="2:87" x14ac:dyDescent="0.2">
      <c r="B255" s="11">
        <f t="shared" si="195"/>
        <v>251</v>
      </c>
      <c r="C255" s="3" t="s">
        <v>228</v>
      </c>
      <c r="D255" s="3" t="s">
        <v>90</v>
      </c>
      <c r="E255" s="10">
        <v>0.69721852544541785</v>
      </c>
      <c r="F255" s="10">
        <v>0.9635619401515898</v>
      </c>
      <c r="G255" s="10"/>
      <c r="H255" s="10">
        <v>0</v>
      </c>
      <c r="I255" s="10">
        <v>0</v>
      </c>
      <c r="J255" s="10">
        <v>0</v>
      </c>
      <c r="K255" s="10">
        <v>0.58959252879220403</v>
      </c>
      <c r="L255" s="10">
        <v>1.6500000000000001E-2</v>
      </c>
      <c r="M255" s="10">
        <v>1.9E-2</v>
      </c>
      <c r="N255" s="10">
        <v>0.17519999999999999</v>
      </c>
      <c r="O255" s="10">
        <v>0.26312700561078844</v>
      </c>
      <c r="P255" s="10">
        <v>1.0364</v>
      </c>
      <c r="Q255" s="10">
        <v>1.9E-3</v>
      </c>
      <c r="R255" s="10">
        <v>8.1199999999999994E-2</v>
      </c>
      <c r="S255" s="10">
        <v>0</v>
      </c>
      <c r="T255" s="10">
        <v>0.28649999999999998</v>
      </c>
      <c r="U255" s="10"/>
      <c r="V255" s="10">
        <v>0</v>
      </c>
      <c r="W255" s="10"/>
      <c r="X255" s="10">
        <v>4.1302000000000003</v>
      </c>
      <c r="Y255" s="10">
        <v>5.5509888000000007</v>
      </c>
      <c r="Z255" s="10">
        <v>5.55</v>
      </c>
      <c r="AA255" s="10">
        <v>5.55</v>
      </c>
      <c r="AB255" s="10">
        <f t="shared" si="148"/>
        <v>5.5509888000000007</v>
      </c>
      <c r="AC255" s="10"/>
      <c r="AD255" s="10">
        <f t="shared" si="149"/>
        <v>0.9370616981986416</v>
      </c>
      <c r="AE255" s="10">
        <f t="shared" si="150"/>
        <v>1.295027247563737</v>
      </c>
      <c r="AF255" s="10"/>
      <c r="AG255" s="10">
        <v>0</v>
      </c>
      <c r="AH255" s="10">
        <f t="shared" si="151"/>
        <v>0</v>
      </c>
      <c r="AI255" s="10">
        <f t="shared" si="152"/>
        <v>0</v>
      </c>
      <c r="AJ255" s="10">
        <f t="shared" si="153"/>
        <v>0.79241235869672222</v>
      </c>
      <c r="AK255" s="10">
        <f t="shared" si="154"/>
        <v>2.2176000000000005E-2</v>
      </c>
      <c r="AL255" s="10">
        <f t="shared" si="155"/>
        <v>2.5536E-2</v>
      </c>
      <c r="AM255" s="10">
        <f t="shared" si="156"/>
        <v>0.25228799999999996</v>
      </c>
      <c r="AN255" s="10">
        <f t="shared" si="157"/>
        <v>0.35364269554089972</v>
      </c>
      <c r="AO255" s="10">
        <f t="shared" si="158"/>
        <v>1.3929216</v>
      </c>
      <c r="AP255" s="10">
        <f t="shared" si="159"/>
        <v>2.5536000000000001E-3</v>
      </c>
      <c r="AQ255" s="10">
        <f t="shared" si="160"/>
        <v>0.10913279999999999</v>
      </c>
      <c r="AR255" s="10">
        <v>0</v>
      </c>
      <c r="AS255" s="10">
        <f t="shared" si="161"/>
        <v>0.38505600000000001</v>
      </c>
      <c r="AT255" s="10">
        <f t="shared" si="162"/>
        <v>0.99013299840000002</v>
      </c>
      <c r="AU255" s="10">
        <f t="shared" si="163"/>
        <v>0</v>
      </c>
      <c r="AV255" s="10">
        <f t="shared" si="164"/>
        <v>0</v>
      </c>
      <c r="AW255" s="10">
        <f t="shared" si="165"/>
        <v>6.1728849984000007</v>
      </c>
      <c r="AX255" s="10">
        <f t="shared" si="166"/>
        <v>6.1728849984000007</v>
      </c>
      <c r="AY255" s="10">
        <v>5.5509888000000007</v>
      </c>
      <c r="AZ255" s="10">
        <f t="shared" si="167"/>
        <v>-0.62189619839999999</v>
      </c>
      <c r="BA255" s="10">
        <v>5.55</v>
      </c>
      <c r="BB255" s="10">
        <v>5.55</v>
      </c>
      <c r="BC255" s="10">
        <f t="shared" si="168"/>
        <v>7.4831339520000011</v>
      </c>
      <c r="BD255" s="9"/>
      <c r="BE255" s="24">
        <f t="shared" si="169"/>
        <v>0.93710000000000004</v>
      </c>
      <c r="BF255" s="24">
        <f t="shared" si="170"/>
        <v>1.2949999999999999</v>
      </c>
      <c r="BG255" s="24">
        <f t="shared" si="171"/>
        <v>0</v>
      </c>
      <c r="BH255" s="24">
        <f t="shared" si="172"/>
        <v>0</v>
      </c>
      <c r="BI255" s="24">
        <f t="shared" si="173"/>
        <v>0</v>
      </c>
      <c r="BJ255" s="24">
        <f t="shared" si="174"/>
        <v>0</v>
      </c>
      <c r="BK255" s="24">
        <f t="shared" si="175"/>
        <v>0.79239999999999999</v>
      </c>
      <c r="BL255" s="24">
        <f t="shared" si="176"/>
        <v>2.2200000000000001E-2</v>
      </c>
      <c r="BM255" s="24">
        <f t="shared" si="177"/>
        <v>2.5499999999999998E-2</v>
      </c>
      <c r="BN255" s="24">
        <f t="shared" si="178"/>
        <v>0.25230000000000002</v>
      </c>
      <c r="BO255" s="24">
        <f t="shared" si="179"/>
        <v>0.35360000000000003</v>
      </c>
      <c r="BP255" s="24">
        <f t="shared" si="180"/>
        <v>1.3929</v>
      </c>
      <c r="BQ255" s="24">
        <f t="shared" si="181"/>
        <v>2.5999999999999999E-3</v>
      </c>
      <c r="BR255" s="24">
        <f t="shared" si="182"/>
        <v>0.1091</v>
      </c>
      <c r="BS255" s="24">
        <f t="shared" si="183"/>
        <v>0</v>
      </c>
      <c r="BT255" s="24">
        <f t="shared" si="184"/>
        <v>0.3851</v>
      </c>
      <c r="BU255" s="24">
        <f t="shared" si="185"/>
        <v>0.99009999999999998</v>
      </c>
      <c r="BV255" s="24">
        <f t="shared" si="186"/>
        <v>0</v>
      </c>
      <c r="BW255" s="24">
        <f t="shared" si="187"/>
        <v>0</v>
      </c>
      <c r="BX255" s="24"/>
      <c r="BY255" s="24"/>
      <c r="BZ255" s="24"/>
      <c r="CA255" s="25">
        <f t="shared" si="188"/>
        <v>6.1727999999999996</v>
      </c>
      <c r="CB255" s="25">
        <f t="shared" si="189"/>
        <v>6.1727999999999996</v>
      </c>
      <c r="CC255" s="26">
        <f t="shared" si="190"/>
        <v>5.5678000000000001</v>
      </c>
      <c r="CD255" s="26">
        <f t="shared" si="191"/>
        <v>5.5678000000000001</v>
      </c>
      <c r="CE255" s="26">
        <f t="shared" si="192"/>
        <v>5.55</v>
      </c>
      <c r="CF255" s="26">
        <f t="shared" si="193"/>
        <v>5.55</v>
      </c>
      <c r="CG255" s="26">
        <f t="shared" si="194"/>
        <v>7.4829999999999997</v>
      </c>
      <c r="CH255" s="13"/>
      <c r="CI255" s="13"/>
    </row>
    <row r="256" spans="2:87" x14ac:dyDescent="0.2">
      <c r="B256" s="11">
        <f t="shared" si="195"/>
        <v>252</v>
      </c>
      <c r="C256" s="3" t="s">
        <v>228</v>
      </c>
      <c r="D256" s="3" t="s">
        <v>53</v>
      </c>
      <c r="E256" s="10">
        <v>1.049301814516129</v>
      </c>
      <c r="F256" s="10">
        <v>1.0855138692876345</v>
      </c>
      <c r="G256" s="10"/>
      <c r="H256" s="10">
        <v>0</v>
      </c>
      <c r="I256" s="10">
        <v>0.41160000000000002</v>
      </c>
      <c r="J256" s="10">
        <v>0</v>
      </c>
      <c r="K256" s="10">
        <v>0.56958292170698921</v>
      </c>
      <c r="L256" s="10">
        <v>5.7999999999999996E-3</v>
      </c>
      <c r="M256" s="10">
        <v>6.7000000000000002E-3</v>
      </c>
      <c r="N256" s="10">
        <v>8.0600000000000005E-2</v>
      </c>
      <c r="O256" s="10">
        <v>0.17900139448924729</v>
      </c>
      <c r="P256" s="10">
        <v>1.0391999999999999</v>
      </c>
      <c r="Q256" s="10">
        <v>1.04E-2</v>
      </c>
      <c r="R256" s="10">
        <v>0.125</v>
      </c>
      <c r="S256" s="10">
        <v>0</v>
      </c>
      <c r="T256" s="10">
        <v>0.1168</v>
      </c>
      <c r="U256" s="10"/>
      <c r="V256" s="10">
        <v>0.13139999999999999</v>
      </c>
      <c r="W256" s="10"/>
      <c r="X256" s="10">
        <v>4.8108999999999993</v>
      </c>
      <c r="Y256" s="10">
        <v>6.4658495999999994</v>
      </c>
      <c r="Z256" s="10">
        <v>6.47</v>
      </c>
      <c r="AA256" s="10">
        <v>5.74</v>
      </c>
      <c r="AB256" s="10">
        <f t="shared" si="148"/>
        <v>5.7360575999999996</v>
      </c>
      <c r="AC256" s="10"/>
      <c r="AD256" s="10">
        <f t="shared" si="149"/>
        <v>1.4102616387096774</v>
      </c>
      <c r="AE256" s="10">
        <f t="shared" si="150"/>
        <v>1.4589306403225808</v>
      </c>
      <c r="AF256" s="10"/>
      <c r="AG256" s="10">
        <v>0</v>
      </c>
      <c r="AH256" s="10">
        <f t="shared" si="151"/>
        <v>0.55319040000000008</v>
      </c>
      <c r="AI256" s="10">
        <f t="shared" si="152"/>
        <v>0</v>
      </c>
      <c r="AJ256" s="10">
        <f t="shared" si="153"/>
        <v>0.76551944677419348</v>
      </c>
      <c r="AK256" s="10">
        <f t="shared" si="154"/>
        <v>7.7951999999999995E-3</v>
      </c>
      <c r="AL256" s="10">
        <f t="shared" si="155"/>
        <v>9.0048000000000003E-3</v>
      </c>
      <c r="AM256" s="10">
        <f t="shared" si="156"/>
        <v>0.116064</v>
      </c>
      <c r="AN256" s="10">
        <f t="shared" si="157"/>
        <v>0.24057787419354837</v>
      </c>
      <c r="AO256" s="10">
        <f t="shared" si="158"/>
        <v>1.3966848000000001</v>
      </c>
      <c r="AP256" s="10">
        <f t="shared" si="159"/>
        <v>1.39776E-2</v>
      </c>
      <c r="AQ256" s="10">
        <f t="shared" si="160"/>
        <v>0.16800000000000001</v>
      </c>
      <c r="AR256" s="10">
        <v>0</v>
      </c>
      <c r="AS256" s="10">
        <f t="shared" si="161"/>
        <v>0.15697920000000001</v>
      </c>
      <c r="AT256" s="10">
        <f t="shared" si="162"/>
        <v>0.40365631488000003</v>
      </c>
      <c r="AU256" s="10">
        <f t="shared" si="163"/>
        <v>0.1766016</v>
      </c>
      <c r="AV256" s="10">
        <f t="shared" si="164"/>
        <v>0.45411335423999999</v>
      </c>
      <c r="AW256" s="10">
        <f t="shared" si="165"/>
        <v>6.9977760691200004</v>
      </c>
      <c r="AX256" s="10">
        <f t="shared" si="166"/>
        <v>6.9977760691200004</v>
      </c>
      <c r="AY256" s="10">
        <v>6.4658495999999994</v>
      </c>
      <c r="AZ256" s="10">
        <f t="shared" si="167"/>
        <v>-0.53192646912000097</v>
      </c>
      <c r="BA256" s="10">
        <v>6.47</v>
      </c>
      <c r="BB256" s="10">
        <v>5.74</v>
      </c>
      <c r="BC256" s="10">
        <f t="shared" si="168"/>
        <v>7.7196607488000009</v>
      </c>
      <c r="BD256" s="9"/>
      <c r="BE256" s="24">
        <f t="shared" si="169"/>
        <v>1.4103000000000001</v>
      </c>
      <c r="BF256" s="24">
        <f t="shared" si="170"/>
        <v>1.4589000000000001</v>
      </c>
      <c r="BG256" s="24">
        <f t="shared" si="171"/>
        <v>0</v>
      </c>
      <c r="BH256" s="24">
        <f t="shared" si="172"/>
        <v>0</v>
      </c>
      <c r="BI256" s="24">
        <f t="shared" si="173"/>
        <v>0.55320000000000003</v>
      </c>
      <c r="BJ256" s="24">
        <f t="shared" si="174"/>
        <v>0</v>
      </c>
      <c r="BK256" s="24">
        <f t="shared" si="175"/>
        <v>0.76549999999999996</v>
      </c>
      <c r="BL256" s="24">
        <f t="shared" si="176"/>
        <v>7.7999999999999996E-3</v>
      </c>
      <c r="BM256" s="24">
        <f t="shared" si="177"/>
        <v>8.9999999999999993E-3</v>
      </c>
      <c r="BN256" s="24">
        <f t="shared" si="178"/>
        <v>0.11609999999999999</v>
      </c>
      <c r="BO256" s="24">
        <f t="shared" si="179"/>
        <v>0.24060000000000001</v>
      </c>
      <c r="BP256" s="24">
        <f t="shared" si="180"/>
        <v>1.3967000000000001</v>
      </c>
      <c r="BQ256" s="24">
        <f t="shared" si="181"/>
        <v>1.4E-2</v>
      </c>
      <c r="BR256" s="24">
        <f t="shared" si="182"/>
        <v>0.16800000000000001</v>
      </c>
      <c r="BS256" s="24">
        <f t="shared" si="183"/>
        <v>0</v>
      </c>
      <c r="BT256" s="24">
        <f t="shared" si="184"/>
        <v>0.157</v>
      </c>
      <c r="BU256" s="24">
        <f t="shared" si="185"/>
        <v>0.4037</v>
      </c>
      <c r="BV256" s="24">
        <f t="shared" si="186"/>
        <v>0.17660000000000001</v>
      </c>
      <c r="BW256" s="24">
        <f t="shared" si="187"/>
        <v>0.4541</v>
      </c>
      <c r="BX256" s="24"/>
      <c r="BY256" s="24"/>
      <c r="BZ256" s="24"/>
      <c r="CA256" s="25">
        <f t="shared" si="188"/>
        <v>6.9979000000000005</v>
      </c>
      <c r="CB256" s="25">
        <f t="shared" si="189"/>
        <v>5.9905999999999997</v>
      </c>
      <c r="CC256" s="26">
        <f t="shared" si="190"/>
        <v>6.4737</v>
      </c>
      <c r="CD256" s="26">
        <f t="shared" si="191"/>
        <v>5.7439</v>
      </c>
      <c r="CE256" s="26">
        <f t="shared" si="192"/>
        <v>6.47</v>
      </c>
      <c r="CF256" s="26">
        <f t="shared" si="193"/>
        <v>5.74</v>
      </c>
      <c r="CG256" s="26">
        <f t="shared" si="194"/>
        <v>7.72</v>
      </c>
      <c r="CH256" s="13"/>
      <c r="CI256" s="13"/>
    </row>
    <row r="257" spans="2:87" x14ac:dyDescent="0.2">
      <c r="B257" s="11">
        <f t="shared" si="195"/>
        <v>253</v>
      </c>
      <c r="C257" s="3" t="s">
        <v>228</v>
      </c>
      <c r="D257" s="3" t="s">
        <v>236</v>
      </c>
      <c r="E257" s="10">
        <v>0.81966299212598415</v>
      </c>
      <c r="F257" s="10">
        <v>0.95876548854688615</v>
      </c>
      <c r="G257" s="10"/>
      <c r="H257" s="10">
        <v>0</v>
      </c>
      <c r="I257" s="10">
        <v>0.60640000000000005</v>
      </c>
      <c r="J257" s="10">
        <v>0.27910000000000001</v>
      </c>
      <c r="K257" s="10">
        <v>0.7507858088761632</v>
      </c>
      <c r="L257" s="10">
        <v>1.8700000000000001E-2</v>
      </c>
      <c r="M257" s="10">
        <v>2.1399999999999999E-2</v>
      </c>
      <c r="N257" s="10">
        <v>7.4099999999999999E-2</v>
      </c>
      <c r="O257" s="10">
        <v>0.21018571045096637</v>
      </c>
      <c r="P257" s="10">
        <v>0.77500000000000002</v>
      </c>
      <c r="Q257" s="10">
        <v>2.2000000000000001E-3</v>
      </c>
      <c r="R257" s="10">
        <v>9.64E-2</v>
      </c>
      <c r="S257" s="10">
        <v>0</v>
      </c>
      <c r="T257" s="10">
        <v>5.9700000000000003E-2</v>
      </c>
      <c r="U257" s="10"/>
      <c r="V257" s="10">
        <v>0.41460000000000002</v>
      </c>
      <c r="W257" s="10"/>
      <c r="X257" s="10">
        <v>5.0870000000000006</v>
      </c>
      <c r="Y257" s="10">
        <v>6.8369280000000012</v>
      </c>
      <c r="Z257" s="10">
        <v>6.84</v>
      </c>
      <c r="AA257" s="10">
        <v>5.46</v>
      </c>
      <c r="AB257" s="10">
        <f t="shared" si="148"/>
        <v>5.464704000000002</v>
      </c>
      <c r="AC257" s="10"/>
      <c r="AD257" s="10">
        <f t="shared" si="149"/>
        <v>1.1016270614173227</v>
      </c>
      <c r="AE257" s="10">
        <f t="shared" si="150"/>
        <v>1.288580816607015</v>
      </c>
      <c r="AF257" s="10"/>
      <c r="AG257" s="10">
        <v>0</v>
      </c>
      <c r="AH257" s="10">
        <f t="shared" si="151"/>
        <v>0.8150016000000001</v>
      </c>
      <c r="AI257" s="10">
        <f t="shared" si="152"/>
        <v>0.37511040000000001</v>
      </c>
      <c r="AJ257" s="10">
        <f t="shared" si="153"/>
        <v>1.0090561271295635</v>
      </c>
      <c r="AK257" s="10">
        <f t="shared" si="154"/>
        <v>2.5132800000000004E-2</v>
      </c>
      <c r="AL257" s="10">
        <f t="shared" si="155"/>
        <v>2.8761599999999998E-2</v>
      </c>
      <c r="AM257" s="10">
        <f t="shared" si="156"/>
        <v>0.10670399999999999</v>
      </c>
      <c r="AN257" s="10">
        <f t="shared" si="157"/>
        <v>0.28248959484609881</v>
      </c>
      <c r="AO257" s="10">
        <f t="shared" si="158"/>
        <v>1.0416000000000001</v>
      </c>
      <c r="AP257" s="10">
        <f t="shared" si="159"/>
        <v>2.9568000000000003E-3</v>
      </c>
      <c r="AQ257" s="10">
        <f t="shared" si="160"/>
        <v>0.1295616</v>
      </c>
      <c r="AR257" s="10">
        <v>0</v>
      </c>
      <c r="AS257" s="10">
        <f t="shared" si="161"/>
        <v>8.0236800000000011E-2</v>
      </c>
      <c r="AT257" s="10">
        <f t="shared" si="162"/>
        <v>0.20632090752000004</v>
      </c>
      <c r="AU257" s="10">
        <f t="shared" si="163"/>
        <v>0.55722240000000012</v>
      </c>
      <c r="AV257" s="10">
        <f t="shared" si="164"/>
        <v>1.4328416793600003</v>
      </c>
      <c r="AW257" s="10">
        <f t="shared" si="165"/>
        <v>7.8457449868799998</v>
      </c>
      <c r="AX257" s="10">
        <f t="shared" si="166"/>
        <v>7.8457449868799998</v>
      </c>
      <c r="AY257" s="10">
        <v>6.8369280000000012</v>
      </c>
      <c r="AZ257" s="10">
        <f t="shared" si="167"/>
        <v>-1.0088169868799985</v>
      </c>
      <c r="BA257" s="10">
        <v>6.84</v>
      </c>
      <c r="BB257" s="10">
        <v>5.46</v>
      </c>
      <c r="BC257" s="10">
        <f t="shared" si="168"/>
        <v>7.3541228543999999</v>
      </c>
      <c r="BD257" s="9"/>
      <c r="BE257" s="24">
        <f t="shared" si="169"/>
        <v>1.1015999999999999</v>
      </c>
      <c r="BF257" s="24">
        <f t="shared" si="170"/>
        <v>1.2886</v>
      </c>
      <c r="BG257" s="24">
        <f t="shared" si="171"/>
        <v>0</v>
      </c>
      <c r="BH257" s="24">
        <f t="shared" si="172"/>
        <v>0</v>
      </c>
      <c r="BI257" s="24">
        <f t="shared" si="173"/>
        <v>0.81499999999999995</v>
      </c>
      <c r="BJ257" s="24">
        <f t="shared" si="174"/>
        <v>0.37509999999999999</v>
      </c>
      <c r="BK257" s="24">
        <f t="shared" si="175"/>
        <v>1.0091000000000001</v>
      </c>
      <c r="BL257" s="24">
        <f t="shared" si="176"/>
        <v>2.5100000000000001E-2</v>
      </c>
      <c r="BM257" s="24">
        <f t="shared" si="177"/>
        <v>2.8799999999999999E-2</v>
      </c>
      <c r="BN257" s="24">
        <f t="shared" si="178"/>
        <v>0.1067</v>
      </c>
      <c r="BO257" s="24">
        <f t="shared" si="179"/>
        <v>0.28249999999999997</v>
      </c>
      <c r="BP257" s="24">
        <f t="shared" si="180"/>
        <v>1.0416000000000001</v>
      </c>
      <c r="BQ257" s="24">
        <f t="shared" si="181"/>
        <v>3.0000000000000001E-3</v>
      </c>
      <c r="BR257" s="24">
        <f t="shared" si="182"/>
        <v>0.12959999999999999</v>
      </c>
      <c r="BS257" s="24">
        <f t="shared" si="183"/>
        <v>0</v>
      </c>
      <c r="BT257" s="24">
        <f t="shared" si="184"/>
        <v>8.0199999999999994E-2</v>
      </c>
      <c r="BU257" s="24">
        <f t="shared" si="185"/>
        <v>0.20630000000000001</v>
      </c>
      <c r="BV257" s="24">
        <f t="shared" si="186"/>
        <v>0.55720000000000003</v>
      </c>
      <c r="BW257" s="24">
        <f t="shared" si="187"/>
        <v>1.4328000000000001</v>
      </c>
      <c r="BX257" s="24"/>
      <c r="BY257" s="24"/>
      <c r="BZ257" s="24"/>
      <c r="CA257" s="25">
        <f t="shared" si="188"/>
        <v>7.8458000000000006</v>
      </c>
      <c r="CB257" s="25">
        <f t="shared" si="189"/>
        <v>5.5979999999999999</v>
      </c>
      <c r="CC257" s="26">
        <f t="shared" si="190"/>
        <v>6.8441000000000001</v>
      </c>
      <c r="CD257" s="26">
        <f t="shared" si="191"/>
        <v>5.4718999999999998</v>
      </c>
      <c r="CE257" s="26">
        <f t="shared" si="192"/>
        <v>6.84</v>
      </c>
      <c r="CF257" s="26">
        <f t="shared" si="193"/>
        <v>5.46</v>
      </c>
      <c r="CG257" s="26">
        <f t="shared" si="194"/>
        <v>7.3540000000000001</v>
      </c>
      <c r="CH257" s="13"/>
      <c r="CI257" s="13"/>
    </row>
    <row r="258" spans="2:87" x14ac:dyDescent="0.2">
      <c r="B258" s="11">
        <f t="shared" si="195"/>
        <v>254</v>
      </c>
      <c r="C258" s="3" t="s">
        <v>228</v>
      </c>
      <c r="D258" s="3" t="s">
        <v>237</v>
      </c>
      <c r="E258" s="10">
        <v>1.4562450128503244</v>
      </c>
      <c r="F258" s="10">
        <v>0.53793136702973932</v>
      </c>
      <c r="G258" s="10"/>
      <c r="H258" s="10">
        <v>0</v>
      </c>
      <c r="I258" s="10">
        <v>0</v>
      </c>
      <c r="J258" s="10">
        <v>0</v>
      </c>
      <c r="K258" s="10">
        <v>0.73715628442051151</v>
      </c>
      <c r="L258" s="10">
        <v>5.5999999999999999E-3</v>
      </c>
      <c r="M258" s="10">
        <v>6.4000000000000003E-3</v>
      </c>
      <c r="N258" s="10">
        <v>7.9100000000000004E-2</v>
      </c>
      <c r="O258" s="10">
        <v>0.22126733569942481</v>
      </c>
      <c r="P258" s="10">
        <v>1.0369999999999999</v>
      </c>
      <c r="Q258" s="10">
        <v>1.6799999999999999E-2</v>
      </c>
      <c r="R258" s="10">
        <v>0.17460000000000001</v>
      </c>
      <c r="S258" s="10">
        <v>0</v>
      </c>
      <c r="T258" s="10">
        <v>0.20219999999999999</v>
      </c>
      <c r="U258" s="10"/>
      <c r="V258" s="10">
        <v>0</v>
      </c>
      <c r="W258" s="10"/>
      <c r="X258" s="10">
        <v>4.4743000000000004</v>
      </c>
      <c r="Y258" s="10">
        <v>6.0134592000000007</v>
      </c>
      <c r="Z258" s="10">
        <v>6.01</v>
      </c>
      <c r="AA258" s="10">
        <v>6.01</v>
      </c>
      <c r="AB258" s="10">
        <f t="shared" si="148"/>
        <v>6.0134592000000007</v>
      </c>
      <c r="AC258" s="10"/>
      <c r="AD258" s="10">
        <f t="shared" si="149"/>
        <v>1.9571932972708359</v>
      </c>
      <c r="AE258" s="10">
        <f t="shared" si="150"/>
        <v>0.7229797572879697</v>
      </c>
      <c r="AF258" s="10"/>
      <c r="AG258" s="10">
        <v>0</v>
      </c>
      <c r="AH258" s="10">
        <f t="shared" si="151"/>
        <v>0</v>
      </c>
      <c r="AI258" s="10">
        <f t="shared" si="152"/>
        <v>0</v>
      </c>
      <c r="AJ258" s="10">
        <f t="shared" si="153"/>
        <v>0.99073804626116746</v>
      </c>
      <c r="AK258" s="10">
        <f t="shared" si="154"/>
        <v>7.5264000000000008E-3</v>
      </c>
      <c r="AL258" s="10">
        <f t="shared" si="155"/>
        <v>8.6016000000000009E-3</v>
      </c>
      <c r="AM258" s="10">
        <f t="shared" si="156"/>
        <v>0.11390400000000001</v>
      </c>
      <c r="AN258" s="10">
        <f t="shared" si="157"/>
        <v>0.29738329918002693</v>
      </c>
      <c r="AO258" s="10">
        <f t="shared" si="158"/>
        <v>1.3937280000000001</v>
      </c>
      <c r="AP258" s="10">
        <f t="shared" si="159"/>
        <v>2.2579199999999997E-2</v>
      </c>
      <c r="AQ258" s="10">
        <f t="shared" si="160"/>
        <v>0.23466240000000002</v>
      </c>
      <c r="AR258" s="10">
        <v>0</v>
      </c>
      <c r="AS258" s="10">
        <f t="shared" si="161"/>
        <v>0.27175679999999997</v>
      </c>
      <c r="AT258" s="10">
        <f t="shared" si="162"/>
        <v>0.6987954355199999</v>
      </c>
      <c r="AU258" s="10">
        <f t="shared" si="163"/>
        <v>0</v>
      </c>
      <c r="AV258" s="10">
        <f t="shared" si="164"/>
        <v>0</v>
      </c>
      <c r="AW258" s="10">
        <f t="shared" si="165"/>
        <v>6.4480914355200003</v>
      </c>
      <c r="AX258" s="10">
        <f t="shared" si="166"/>
        <v>6.4480914355200003</v>
      </c>
      <c r="AY258" s="10">
        <v>6.0134592000000007</v>
      </c>
      <c r="AZ258" s="10">
        <f t="shared" si="167"/>
        <v>-0.43463223551999963</v>
      </c>
      <c r="BA258" s="10">
        <v>6.01</v>
      </c>
      <c r="BB258" s="10">
        <v>6.01</v>
      </c>
      <c r="BC258" s="10">
        <f t="shared" si="168"/>
        <v>8.0922949632000005</v>
      </c>
      <c r="BD258" s="9"/>
      <c r="BE258" s="24">
        <f t="shared" si="169"/>
        <v>1.9572000000000001</v>
      </c>
      <c r="BF258" s="24">
        <f t="shared" si="170"/>
        <v>0.72299999999999998</v>
      </c>
      <c r="BG258" s="24">
        <f t="shared" si="171"/>
        <v>0</v>
      </c>
      <c r="BH258" s="24">
        <f t="shared" si="172"/>
        <v>0</v>
      </c>
      <c r="BI258" s="24">
        <f t="shared" si="173"/>
        <v>0</v>
      </c>
      <c r="BJ258" s="24">
        <f t="shared" si="174"/>
        <v>0</v>
      </c>
      <c r="BK258" s="24">
        <f t="shared" si="175"/>
        <v>0.99070000000000003</v>
      </c>
      <c r="BL258" s="24">
        <f t="shared" si="176"/>
        <v>7.4999999999999997E-3</v>
      </c>
      <c r="BM258" s="24">
        <f t="shared" si="177"/>
        <v>8.6E-3</v>
      </c>
      <c r="BN258" s="24">
        <f t="shared" si="178"/>
        <v>0.1139</v>
      </c>
      <c r="BO258" s="24">
        <f t="shared" si="179"/>
        <v>0.2974</v>
      </c>
      <c r="BP258" s="24">
        <f t="shared" si="180"/>
        <v>1.3936999999999999</v>
      </c>
      <c r="BQ258" s="24">
        <f t="shared" si="181"/>
        <v>2.2599999999999999E-2</v>
      </c>
      <c r="BR258" s="24">
        <f t="shared" si="182"/>
        <v>0.23469999999999999</v>
      </c>
      <c r="BS258" s="24">
        <f t="shared" si="183"/>
        <v>0</v>
      </c>
      <c r="BT258" s="24">
        <f t="shared" si="184"/>
        <v>0.27179999999999999</v>
      </c>
      <c r="BU258" s="24">
        <f t="shared" si="185"/>
        <v>0.69879999999999998</v>
      </c>
      <c r="BV258" s="24">
        <f t="shared" si="186"/>
        <v>0</v>
      </c>
      <c r="BW258" s="24">
        <f t="shared" si="187"/>
        <v>0</v>
      </c>
      <c r="BX258" s="24"/>
      <c r="BY258" s="24"/>
      <c r="BZ258" s="24"/>
      <c r="CA258" s="25">
        <f t="shared" si="188"/>
        <v>6.4481000000000002</v>
      </c>
      <c r="CB258" s="25">
        <f t="shared" si="189"/>
        <v>6.4481000000000002</v>
      </c>
      <c r="CC258" s="26">
        <f t="shared" si="190"/>
        <v>6.0210999999999997</v>
      </c>
      <c r="CD258" s="26">
        <f t="shared" si="191"/>
        <v>6.0210999999999997</v>
      </c>
      <c r="CE258" s="26">
        <f t="shared" si="192"/>
        <v>6.01</v>
      </c>
      <c r="CF258" s="26">
        <f t="shared" si="193"/>
        <v>6.01</v>
      </c>
      <c r="CG258" s="26">
        <f t="shared" si="194"/>
        <v>8.0920000000000005</v>
      </c>
      <c r="CH258" s="13"/>
      <c r="CI258" s="13"/>
    </row>
    <row r="259" spans="2:87" x14ac:dyDescent="0.2">
      <c r="B259" s="11">
        <f t="shared" si="195"/>
        <v>255</v>
      </c>
      <c r="C259" s="3" t="s">
        <v>228</v>
      </c>
      <c r="D259" s="3" t="s">
        <v>213</v>
      </c>
      <c r="E259" s="10">
        <v>0.78111914674361094</v>
      </c>
      <c r="F259" s="10">
        <v>0.51260164880461667</v>
      </c>
      <c r="G259" s="10"/>
      <c r="H259" s="10">
        <v>0</v>
      </c>
      <c r="I259" s="10">
        <v>0</v>
      </c>
      <c r="J259" s="10">
        <v>0</v>
      </c>
      <c r="K259" s="10">
        <v>0.83297767930750211</v>
      </c>
      <c r="L259" s="10">
        <v>1.6999999999999999E-3</v>
      </c>
      <c r="M259" s="10">
        <v>2E-3</v>
      </c>
      <c r="N259" s="10">
        <v>7.9299999999999995E-2</v>
      </c>
      <c r="O259" s="10">
        <v>0.29270152514427039</v>
      </c>
      <c r="P259" s="10">
        <v>1.0535000000000001</v>
      </c>
      <c r="Q259" s="10">
        <v>2.5999999999999999E-3</v>
      </c>
      <c r="R259" s="10">
        <v>9.0300000000000005E-2</v>
      </c>
      <c r="S259" s="10">
        <v>0</v>
      </c>
      <c r="T259" s="10">
        <v>8.9499999999999996E-2</v>
      </c>
      <c r="U259" s="10"/>
      <c r="V259" s="10">
        <v>0</v>
      </c>
      <c r="W259" s="10"/>
      <c r="X259" s="10">
        <v>3.7383000000000006</v>
      </c>
      <c r="Y259" s="10">
        <v>5.0242752000000008</v>
      </c>
      <c r="Z259" s="10">
        <v>5.0199999999999996</v>
      </c>
      <c r="AA259" s="10">
        <v>5.0199999999999996</v>
      </c>
      <c r="AB259" s="10">
        <f t="shared" si="148"/>
        <v>5.0242752000000008</v>
      </c>
      <c r="AC259" s="10"/>
      <c r="AD259" s="10">
        <f t="shared" si="149"/>
        <v>1.0498241332234131</v>
      </c>
      <c r="AE259" s="10">
        <f t="shared" si="150"/>
        <v>0.68893661599340483</v>
      </c>
      <c r="AF259" s="10"/>
      <c r="AG259" s="10">
        <v>0</v>
      </c>
      <c r="AH259" s="10">
        <f t="shared" si="151"/>
        <v>0</v>
      </c>
      <c r="AI259" s="10">
        <f t="shared" si="152"/>
        <v>0</v>
      </c>
      <c r="AJ259" s="10">
        <f t="shared" si="153"/>
        <v>1.1195220009892828</v>
      </c>
      <c r="AK259" s="10">
        <f t="shared" si="154"/>
        <v>2.2848E-3</v>
      </c>
      <c r="AL259" s="10">
        <f t="shared" si="155"/>
        <v>2.6880000000000003E-3</v>
      </c>
      <c r="AM259" s="10">
        <f t="shared" si="156"/>
        <v>0.11419199999999999</v>
      </c>
      <c r="AN259" s="10">
        <f t="shared" si="157"/>
        <v>0.39339084979389943</v>
      </c>
      <c r="AO259" s="10">
        <f t="shared" si="158"/>
        <v>1.4159040000000003</v>
      </c>
      <c r="AP259" s="10">
        <f t="shared" si="159"/>
        <v>3.4943999999999999E-3</v>
      </c>
      <c r="AQ259" s="10">
        <f t="shared" si="160"/>
        <v>0.12136320000000002</v>
      </c>
      <c r="AR259" s="10">
        <v>0</v>
      </c>
      <c r="AS259" s="10">
        <f t="shared" si="161"/>
        <v>0.12028800000000001</v>
      </c>
      <c r="AT259" s="10">
        <f t="shared" si="162"/>
        <v>0.30930856320000005</v>
      </c>
      <c r="AU259" s="10">
        <f t="shared" si="163"/>
        <v>0</v>
      </c>
      <c r="AV259" s="10">
        <f t="shared" si="164"/>
        <v>0</v>
      </c>
      <c r="AW259" s="10">
        <f t="shared" si="165"/>
        <v>5.220908563200001</v>
      </c>
      <c r="AX259" s="10">
        <f t="shared" si="166"/>
        <v>5.220908563200001</v>
      </c>
      <c r="AY259" s="10">
        <v>5.0242752000000008</v>
      </c>
      <c r="AZ259" s="10">
        <f t="shared" si="167"/>
        <v>-0.19663336320000013</v>
      </c>
      <c r="BA259" s="10">
        <v>5.0199999999999996</v>
      </c>
      <c r="BB259" s="10">
        <v>5.0199999999999996</v>
      </c>
      <c r="BC259" s="10">
        <f t="shared" si="168"/>
        <v>6.7628574720000021</v>
      </c>
      <c r="BD259" s="9"/>
      <c r="BE259" s="24">
        <f t="shared" si="169"/>
        <v>1.0498000000000001</v>
      </c>
      <c r="BF259" s="24">
        <f t="shared" si="170"/>
        <v>0.68889999999999996</v>
      </c>
      <c r="BG259" s="24">
        <f t="shared" si="171"/>
        <v>0</v>
      </c>
      <c r="BH259" s="24">
        <f t="shared" si="172"/>
        <v>0</v>
      </c>
      <c r="BI259" s="24">
        <f t="shared" si="173"/>
        <v>0</v>
      </c>
      <c r="BJ259" s="24">
        <f t="shared" si="174"/>
        <v>0</v>
      </c>
      <c r="BK259" s="24">
        <f t="shared" si="175"/>
        <v>1.1194999999999999</v>
      </c>
      <c r="BL259" s="24">
        <f t="shared" si="176"/>
        <v>2.3E-3</v>
      </c>
      <c r="BM259" s="24">
        <f t="shared" si="177"/>
        <v>2.7000000000000001E-3</v>
      </c>
      <c r="BN259" s="24">
        <f t="shared" si="178"/>
        <v>0.1142</v>
      </c>
      <c r="BO259" s="24">
        <f t="shared" si="179"/>
        <v>0.39340000000000003</v>
      </c>
      <c r="BP259" s="24">
        <f t="shared" si="180"/>
        <v>1.4158999999999999</v>
      </c>
      <c r="BQ259" s="24">
        <f t="shared" si="181"/>
        <v>3.5000000000000001E-3</v>
      </c>
      <c r="BR259" s="24">
        <f t="shared" si="182"/>
        <v>0.12139999999999999</v>
      </c>
      <c r="BS259" s="24">
        <f t="shared" si="183"/>
        <v>0</v>
      </c>
      <c r="BT259" s="24">
        <f t="shared" si="184"/>
        <v>0.1203</v>
      </c>
      <c r="BU259" s="24">
        <f t="shared" si="185"/>
        <v>0.30930000000000002</v>
      </c>
      <c r="BV259" s="24">
        <f t="shared" si="186"/>
        <v>0</v>
      </c>
      <c r="BW259" s="24">
        <f t="shared" si="187"/>
        <v>0</v>
      </c>
      <c r="BX259" s="24"/>
      <c r="BY259" s="24"/>
      <c r="BZ259" s="24"/>
      <c r="CA259" s="25">
        <f t="shared" si="188"/>
        <v>5.2209000000000003</v>
      </c>
      <c r="CB259" s="25">
        <f t="shared" si="189"/>
        <v>5.2209000000000003</v>
      </c>
      <c r="CC259" s="26">
        <f t="shared" si="190"/>
        <v>5.0319000000000003</v>
      </c>
      <c r="CD259" s="26">
        <f t="shared" si="191"/>
        <v>5.0319000000000003</v>
      </c>
      <c r="CE259" s="26">
        <f t="shared" si="192"/>
        <v>5.0199999999999996</v>
      </c>
      <c r="CF259" s="26">
        <f t="shared" si="193"/>
        <v>5.0199999999999996</v>
      </c>
      <c r="CG259" s="26">
        <f t="shared" si="194"/>
        <v>6.7629999999999999</v>
      </c>
      <c r="CH259" s="13"/>
      <c r="CI259" s="13"/>
    </row>
    <row r="260" spans="2:87" x14ac:dyDescent="0.2">
      <c r="B260" s="11">
        <f t="shared" si="195"/>
        <v>256</v>
      </c>
      <c r="C260" s="3" t="s">
        <v>228</v>
      </c>
      <c r="D260" s="3" t="s">
        <v>238</v>
      </c>
      <c r="E260" s="10">
        <v>0.58179786669809652</v>
      </c>
      <c r="F260" s="10">
        <v>0.51245859508515523</v>
      </c>
      <c r="G260" s="10"/>
      <c r="H260" s="10">
        <v>0</v>
      </c>
      <c r="I260" s="10">
        <v>0</v>
      </c>
      <c r="J260" s="10">
        <v>0</v>
      </c>
      <c r="K260" s="10">
        <v>0.83946912016029229</v>
      </c>
      <c r="L260" s="10">
        <v>3.3700000000000001E-2</v>
      </c>
      <c r="M260" s="10">
        <v>3.8699999999999998E-2</v>
      </c>
      <c r="N260" s="10">
        <v>0.10589999999999999</v>
      </c>
      <c r="O260" s="10">
        <v>0.19397441805645591</v>
      </c>
      <c r="P260" s="10">
        <v>1.0061</v>
      </c>
      <c r="Q260" s="10">
        <v>6.0000000000000001E-3</v>
      </c>
      <c r="R260" s="10">
        <v>6.7199999999999996E-2</v>
      </c>
      <c r="S260" s="10">
        <v>0</v>
      </c>
      <c r="T260" s="10">
        <v>9.5100000000000004E-2</v>
      </c>
      <c r="U260" s="10"/>
      <c r="V260" s="10">
        <v>0</v>
      </c>
      <c r="W260" s="10"/>
      <c r="X260" s="10">
        <v>3.4803999999999999</v>
      </c>
      <c r="Y260" s="10">
        <v>4.6776575999999999</v>
      </c>
      <c r="Z260" s="10">
        <v>4.68</v>
      </c>
      <c r="AA260" s="10">
        <v>4.68</v>
      </c>
      <c r="AB260" s="10">
        <f t="shared" si="148"/>
        <v>4.6776575999999999</v>
      </c>
      <c r="AC260" s="10"/>
      <c r="AD260" s="10">
        <f t="shared" si="149"/>
        <v>0.78193633284224184</v>
      </c>
      <c r="AE260" s="10">
        <f t="shared" si="150"/>
        <v>0.68874435179444871</v>
      </c>
      <c r="AF260" s="10"/>
      <c r="AG260" s="10">
        <v>0</v>
      </c>
      <c r="AH260" s="10">
        <f t="shared" si="151"/>
        <v>0</v>
      </c>
      <c r="AI260" s="10">
        <f t="shared" si="152"/>
        <v>0</v>
      </c>
      <c r="AJ260" s="10">
        <f t="shared" si="153"/>
        <v>1.1282464974954329</v>
      </c>
      <c r="AK260" s="10">
        <f t="shared" si="154"/>
        <v>4.5292800000000008E-2</v>
      </c>
      <c r="AL260" s="10">
        <f t="shared" si="155"/>
        <v>5.2012799999999998E-2</v>
      </c>
      <c r="AM260" s="10">
        <f t="shared" si="156"/>
        <v>0.15249599999999999</v>
      </c>
      <c r="AN260" s="10">
        <f t="shared" si="157"/>
        <v>0.26070161786787677</v>
      </c>
      <c r="AO260" s="10">
        <f t="shared" si="158"/>
        <v>1.3521984</v>
      </c>
      <c r="AP260" s="10">
        <f t="shared" si="159"/>
        <v>8.0640000000000017E-3</v>
      </c>
      <c r="AQ260" s="10">
        <f t="shared" si="160"/>
        <v>9.0316799999999989E-2</v>
      </c>
      <c r="AR260" s="10">
        <v>0</v>
      </c>
      <c r="AS260" s="10">
        <f t="shared" si="161"/>
        <v>0.12781439999999999</v>
      </c>
      <c r="AT260" s="10">
        <f t="shared" si="162"/>
        <v>0.32866194815999999</v>
      </c>
      <c r="AU260" s="10">
        <f t="shared" si="163"/>
        <v>0</v>
      </c>
      <c r="AV260" s="10">
        <f t="shared" si="164"/>
        <v>0</v>
      </c>
      <c r="AW260" s="10">
        <f t="shared" si="165"/>
        <v>4.8886715481600005</v>
      </c>
      <c r="AX260" s="10">
        <f t="shared" si="166"/>
        <v>4.8886715481600005</v>
      </c>
      <c r="AY260" s="10">
        <v>4.6776575999999999</v>
      </c>
      <c r="AZ260" s="10">
        <f t="shared" si="167"/>
        <v>-0.21101394816000063</v>
      </c>
      <c r="BA260" s="10">
        <v>4.68</v>
      </c>
      <c r="BB260" s="10">
        <v>4.68</v>
      </c>
      <c r="BC260" s="10">
        <f t="shared" si="168"/>
        <v>6.3004354560000015</v>
      </c>
      <c r="BD260" s="9"/>
      <c r="BE260" s="24">
        <f t="shared" si="169"/>
        <v>0.78190000000000004</v>
      </c>
      <c r="BF260" s="24">
        <f t="shared" si="170"/>
        <v>0.68869999999999998</v>
      </c>
      <c r="BG260" s="24">
        <f t="shared" si="171"/>
        <v>0</v>
      </c>
      <c r="BH260" s="24">
        <f t="shared" si="172"/>
        <v>0</v>
      </c>
      <c r="BI260" s="24">
        <f t="shared" si="173"/>
        <v>0</v>
      </c>
      <c r="BJ260" s="24">
        <f t="shared" si="174"/>
        <v>0</v>
      </c>
      <c r="BK260" s="24">
        <f t="shared" si="175"/>
        <v>1.1282000000000001</v>
      </c>
      <c r="BL260" s="24">
        <f t="shared" si="176"/>
        <v>4.53E-2</v>
      </c>
      <c r="BM260" s="24">
        <f t="shared" si="177"/>
        <v>5.1999999999999998E-2</v>
      </c>
      <c r="BN260" s="24">
        <f t="shared" si="178"/>
        <v>0.1525</v>
      </c>
      <c r="BO260" s="24">
        <f t="shared" si="179"/>
        <v>0.26069999999999999</v>
      </c>
      <c r="BP260" s="24">
        <f t="shared" si="180"/>
        <v>1.3522000000000001</v>
      </c>
      <c r="BQ260" s="24">
        <f t="shared" si="181"/>
        <v>8.0999999999999996E-3</v>
      </c>
      <c r="BR260" s="24">
        <f t="shared" si="182"/>
        <v>9.0300000000000005E-2</v>
      </c>
      <c r="BS260" s="24">
        <f t="shared" si="183"/>
        <v>0</v>
      </c>
      <c r="BT260" s="24">
        <f t="shared" si="184"/>
        <v>0.1278</v>
      </c>
      <c r="BU260" s="24">
        <f t="shared" si="185"/>
        <v>0.32869999999999999</v>
      </c>
      <c r="BV260" s="24">
        <f t="shared" si="186"/>
        <v>0</v>
      </c>
      <c r="BW260" s="24">
        <f t="shared" si="187"/>
        <v>0</v>
      </c>
      <c r="BX260" s="24"/>
      <c r="BY260" s="24"/>
      <c r="BZ260" s="24"/>
      <c r="CA260" s="25">
        <f t="shared" si="188"/>
        <v>4.8886000000000003</v>
      </c>
      <c r="CB260" s="25">
        <f t="shared" si="189"/>
        <v>4.8886000000000003</v>
      </c>
      <c r="CC260" s="26">
        <f t="shared" si="190"/>
        <v>4.6877000000000004</v>
      </c>
      <c r="CD260" s="26">
        <f t="shared" si="191"/>
        <v>4.6877000000000004</v>
      </c>
      <c r="CE260" s="26">
        <f t="shared" si="192"/>
        <v>4.68</v>
      </c>
      <c r="CF260" s="26">
        <f t="shared" si="193"/>
        <v>4.68</v>
      </c>
      <c r="CG260" s="26">
        <f t="shared" si="194"/>
        <v>6.3</v>
      </c>
      <c r="CH260" s="13"/>
      <c r="CI260" s="13"/>
    </row>
    <row r="261" spans="2:87" x14ac:dyDescent="0.2">
      <c r="B261" s="11">
        <f t="shared" si="195"/>
        <v>257</v>
      </c>
      <c r="C261" s="3" t="s">
        <v>228</v>
      </c>
      <c r="D261" s="3" t="s">
        <v>57</v>
      </c>
      <c r="E261" s="10">
        <v>2.4761642666595534</v>
      </c>
      <c r="F261" s="10">
        <v>0.84455797364349361</v>
      </c>
      <c r="G261" s="10"/>
      <c r="H261" s="10">
        <v>0</v>
      </c>
      <c r="I261" s="10">
        <v>0</v>
      </c>
      <c r="J261" s="10">
        <v>0</v>
      </c>
      <c r="K261" s="10">
        <v>0.51596232193352187</v>
      </c>
      <c r="L261" s="10">
        <v>1.23E-2</v>
      </c>
      <c r="M261" s="10">
        <v>1.41E-2</v>
      </c>
      <c r="N261" s="10">
        <v>0.28660000000000002</v>
      </c>
      <c r="O261" s="10">
        <v>0.2232154377634317</v>
      </c>
      <c r="P261" s="10">
        <v>0.255</v>
      </c>
      <c r="Q261" s="10">
        <v>3.49E-2</v>
      </c>
      <c r="R261" s="10">
        <v>0.33040000000000003</v>
      </c>
      <c r="S261" s="10">
        <v>0</v>
      </c>
      <c r="T261" s="10">
        <v>0.109</v>
      </c>
      <c r="U261" s="10"/>
      <c r="V261" s="10">
        <v>0</v>
      </c>
      <c r="W261" s="10"/>
      <c r="X261" s="10">
        <v>5.1022000000000007</v>
      </c>
      <c r="Y261" s="10">
        <v>6.8573568000000016</v>
      </c>
      <c r="Z261" s="10">
        <v>6.86</v>
      </c>
      <c r="AA261" s="10">
        <v>6.86</v>
      </c>
      <c r="AB261" s="10">
        <f t="shared" si="148"/>
        <v>6.8573568000000016</v>
      </c>
      <c r="AC261" s="10"/>
      <c r="AD261" s="10">
        <f t="shared" si="149"/>
        <v>3.3279647743904399</v>
      </c>
      <c r="AE261" s="10">
        <f t="shared" si="150"/>
        <v>1.1350859165768554</v>
      </c>
      <c r="AF261" s="10"/>
      <c r="AG261" s="10">
        <v>0</v>
      </c>
      <c r="AH261" s="10">
        <f t="shared" si="151"/>
        <v>0</v>
      </c>
      <c r="AI261" s="10">
        <f t="shared" si="152"/>
        <v>0</v>
      </c>
      <c r="AJ261" s="10">
        <f t="shared" si="153"/>
        <v>0.69345336067865337</v>
      </c>
      <c r="AK261" s="10">
        <f t="shared" si="154"/>
        <v>1.6531200000000003E-2</v>
      </c>
      <c r="AL261" s="10">
        <f t="shared" si="155"/>
        <v>1.8950399999999999E-2</v>
      </c>
      <c r="AM261" s="10">
        <f t="shared" si="156"/>
        <v>0.41270400000000002</v>
      </c>
      <c r="AN261" s="10">
        <f t="shared" si="157"/>
        <v>0.30000154835405224</v>
      </c>
      <c r="AO261" s="10">
        <f t="shared" si="158"/>
        <v>0.34272000000000002</v>
      </c>
      <c r="AP261" s="10">
        <f t="shared" si="159"/>
        <v>4.6905600000000006E-2</v>
      </c>
      <c r="AQ261" s="10">
        <f t="shared" si="160"/>
        <v>0.44405760000000005</v>
      </c>
      <c r="AR261" s="10">
        <v>0</v>
      </c>
      <c r="AS261" s="10">
        <f t="shared" si="161"/>
        <v>0.14649600000000002</v>
      </c>
      <c r="AT261" s="10">
        <f t="shared" si="162"/>
        <v>0.37669981440000005</v>
      </c>
      <c r="AU261" s="10">
        <f t="shared" si="163"/>
        <v>0</v>
      </c>
      <c r="AV261" s="10">
        <f t="shared" si="164"/>
        <v>0</v>
      </c>
      <c r="AW261" s="10">
        <f t="shared" si="165"/>
        <v>7.115074214399999</v>
      </c>
      <c r="AX261" s="10">
        <f t="shared" si="166"/>
        <v>7.115074214399999</v>
      </c>
      <c r="AY261" s="10">
        <v>6.8573568000000016</v>
      </c>
      <c r="AZ261" s="10">
        <f t="shared" si="167"/>
        <v>-0.2577174143999974</v>
      </c>
      <c r="BA261" s="10">
        <v>6.86</v>
      </c>
      <c r="BB261" s="10">
        <v>6.86</v>
      </c>
      <c r="BC261" s="10">
        <f t="shared" si="168"/>
        <v>9.2532658175999991</v>
      </c>
      <c r="BD261" s="9"/>
      <c r="BE261" s="24">
        <f t="shared" si="169"/>
        <v>3.3279999999999998</v>
      </c>
      <c r="BF261" s="24">
        <f t="shared" si="170"/>
        <v>1.1351</v>
      </c>
      <c r="BG261" s="24">
        <f t="shared" si="171"/>
        <v>0</v>
      </c>
      <c r="BH261" s="24">
        <f t="shared" si="172"/>
        <v>0</v>
      </c>
      <c r="BI261" s="24">
        <f t="shared" si="173"/>
        <v>0</v>
      </c>
      <c r="BJ261" s="24">
        <f t="shared" si="174"/>
        <v>0</v>
      </c>
      <c r="BK261" s="24">
        <f t="shared" si="175"/>
        <v>0.69350000000000001</v>
      </c>
      <c r="BL261" s="24">
        <f t="shared" si="176"/>
        <v>1.6500000000000001E-2</v>
      </c>
      <c r="BM261" s="24">
        <f t="shared" si="177"/>
        <v>1.9E-2</v>
      </c>
      <c r="BN261" s="24">
        <f t="shared" si="178"/>
        <v>0.41270000000000001</v>
      </c>
      <c r="BO261" s="24">
        <f t="shared" si="179"/>
        <v>0.3</v>
      </c>
      <c r="BP261" s="24">
        <f t="shared" si="180"/>
        <v>0.3427</v>
      </c>
      <c r="BQ261" s="24">
        <f t="shared" si="181"/>
        <v>4.6899999999999997E-2</v>
      </c>
      <c r="BR261" s="24">
        <f t="shared" si="182"/>
        <v>0.44409999999999999</v>
      </c>
      <c r="BS261" s="24">
        <f t="shared" si="183"/>
        <v>0</v>
      </c>
      <c r="BT261" s="24">
        <f t="shared" si="184"/>
        <v>0.14649999999999999</v>
      </c>
      <c r="BU261" s="24">
        <f t="shared" si="185"/>
        <v>0.37669999999999998</v>
      </c>
      <c r="BV261" s="24">
        <f t="shared" si="186"/>
        <v>0</v>
      </c>
      <c r="BW261" s="24">
        <f t="shared" si="187"/>
        <v>0</v>
      </c>
      <c r="BX261" s="24"/>
      <c r="BY261" s="24"/>
      <c r="BZ261" s="24"/>
      <c r="CA261" s="25">
        <f t="shared" si="188"/>
        <v>7.1151999999999989</v>
      </c>
      <c r="CB261" s="25">
        <f t="shared" si="189"/>
        <v>7.1151999999999989</v>
      </c>
      <c r="CC261" s="26">
        <f t="shared" si="190"/>
        <v>6.8849999999999989</v>
      </c>
      <c r="CD261" s="26">
        <f t="shared" si="191"/>
        <v>6.8849999999999989</v>
      </c>
      <c r="CE261" s="26">
        <f t="shared" si="192"/>
        <v>6.86</v>
      </c>
      <c r="CF261" s="26">
        <f t="shared" si="193"/>
        <v>6.86</v>
      </c>
      <c r="CG261" s="26">
        <f t="shared" si="194"/>
        <v>9.2530000000000001</v>
      </c>
      <c r="CH261" s="13"/>
      <c r="CI261" s="13"/>
    </row>
    <row r="262" spans="2:87" x14ac:dyDescent="0.2">
      <c r="B262" s="11">
        <f t="shared" si="195"/>
        <v>258</v>
      </c>
      <c r="C262" s="3" t="s">
        <v>228</v>
      </c>
      <c r="D262" s="3" t="s">
        <v>216</v>
      </c>
      <c r="E262" s="10">
        <v>1.994379468845761</v>
      </c>
      <c r="F262" s="10">
        <v>0.6785995062989445</v>
      </c>
      <c r="G262" s="10"/>
      <c r="H262" s="10">
        <v>0</v>
      </c>
      <c r="I262" s="10">
        <v>0.60440000000000005</v>
      </c>
      <c r="J262" s="10">
        <v>0.12089999999999999</v>
      </c>
      <c r="K262" s="10">
        <v>0.57220939734422882</v>
      </c>
      <c r="L262" s="10">
        <v>1.8200000000000001E-2</v>
      </c>
      <c r="M262" s="10">
        <v>2.06E-2</v>
      </c>
      <c r="N262" s="10">
        <v>8.1000000000000003E-2</v>
      </c>
      <c r="O262" s="10">
        <v>0.1623116275110657</v>
      </c>
      <c r="P262" s="10">
        <v>4.7699999999999999E-2</v>
      </c>
      <c r="Q262" s="10">
        <v>1.84E-2</v>
      </c>
      <c r="R262" s="10">
        <v>0.24809999999999999</v>
      </c>
      <c r="S262" s="10">
        <v>0</v>
      </c>
      <c r="T262" s="10">
        <v>0.17910000000000001</v>
      </c>
      <c r="U262" s="10"/>
      <c r="V262" s="10">
        <v>0.23419999999999999</v>
      </c>
      <c r="W262" s="10"/>
      <c r="X262" s="10">
        <v>4.9801000000000011</v>
      </c>
      <c r="Y262" s="10">
        <v>6.6932544000000016</v>
      </c>
      <c r="Z262" s="10">
        <v>6.69</v>
      </c>
      <c r="AA262" s="10">
        <v>5.57</v>
      </c>
      <c r="AB262" s="10">
        <f t="shared" ref="AB262:AB325" si="196">(E262+F262+G262+H262+J262+K262+L262+M262+N262+O262+P262+Q262+R262+S262+T262)*1.12*1.2</f>
        <v>5.5661760000000005</v>
      </c>
      <c r="AC262" s="10"/>
      <c r="AD262" s="10">
        <f t="shared" ref="AD262:AD325" si="197">E262*1.12*1.2</f>
        <v>2.6804460061287028</v>
      </c>
      <c r="AE262" s="10">
        <f t="shared" ref="AE262:AE325" si="198">F262*1.12*1.2</f>
        <v>0.91203773646578146</v>
      </c>
      <c r="AF262" s="10"/>
      <c r="AG262" s="10">
        <v>0</v>
      </c>
      <c r="AH262" s="10">
        <f t="shared" ref="AH262:AH325" si="199">I262*1.12*1.2</f>
        <v>0.81231360000000008</v>
      </c>
      <c r="AI262" s="10">
        <f t="shared" ref="AI262:AI325" si="200">J262*1.12*1.2</f>
        <v>0.16248959999999998</v>
      </c>
      <c r="AJ262" s="10">
        <f t="shared" ref="AJ262:AJ325" si="201">K262*1.12*1.2</f>
        <v>0.76904943003064352</v>
      </c>
      <c r="AK262" s="10">
        <f t="shared" ref="AK262:AK325" si="202">L262*1.12*1.2</f>
        <v>2.4460800000000001E-2</v>
      </c>
      <c r="AL262" s="10">
        <f t="shared" ref="AL262:AL325" si="203">M262*1.12*1.2</f>
        <v>2.7686400000000003E-2</v>
      </c>
      <c r="AM262" s="10">
        <f t="shared" ref="AM262:AM325" si="204">N262*1.2*1.2</f>
        <v>0.11663999999999999</v>
      </c>
      <c r="AN262" s="10">
        <f t="shared" ref="AN262:AN325" si="205">O262*1.12*1.2</f>
        <v>0.21814682737487234</v>
      </c>
      <c r="AO262" s="10">
        <f t="shared" ref="AO262:AO325" si="206">P262*1.12*1.2</f>
        <v>6.4108800000000007E-2</v>
      </c>
      <c r="AP262" s="10">
        <f t="shared" ref="AP262:AP325" si="207">Q262*1.12*1.2</f>
        <v>2.4729600000000001E-2</v>
      </c>
      <c r="AQ262" s="10">
        <f t="shared" ref="AQ262:AQ325" si="208">R262*1.12*1.2</f>
        <v>0.33344639999999998</v>
      </c>
      <c r="AR262" s="10">
        <v>0</v>
      </c>
      <c r="AS262" s="10">
        <f t="shared" ref="AS262:AS325" si="209">T262*1.12*1.2</f>
        <v>0.24071040000000002</v>
      </c>
      <c r="AT262" s="10">
        <f t="shared" ref="AT262:AT325" si="210">AS262*2.5714</f>
        <v>0.61896272256000007</v>
      </c>
      <c r="AU262" s="10">
        <f t="shared" ref="AU262:AU325" si="211">V262*1.12*1.2</f>
        <v>0.31476480000000001</v>
      </c>
      <c r="AV262" s="10">
        <f t="shared" ref="AV262:AV325" si="212">AU262*2.5714</f>
        <v>0.80938620672000006</v>
      </c>
      <c r="AW262" s="10">
        <f t="shared" ref="AW262:AW325" si="213">SUM(AD262:AV262)-AS262-AU262</f>
        <v>7.5739041292800007</v>
      </c>
      <c r="AX262" s="10">
        <f t="shared" ref="AX262:AX325" si="214">AD262+AE262+AF262+AG262+AH262+AI262+AJ262+AK262+AL262+AM262+AN262+AO262+AP262+AQ262+AR262+AT262+AV262</f>
        <v>7.5739041292800007</v>
      </c>
      <c r="AY262" s="10">
        <v>6.6932544000000016</v>
      </c>
      <c r="AZ262" s="10">
        <f t="shared" ref="AZ262:AZ325" si="215">AY262-AW262</f>
        <v>-0.88064972927999907</v>
      </c>
      <c r="BA262" s="10">
        <v>6.69</v>
      </c>
      <c r="BB262" s="10">
        <v>5.57</v>
      </c>
      <c r="BC262" s="10">
        <f t="shared" ref="BC262:BC325" si="216">(AD262+AE262+AF262+AG262+AI262+AJ262+AK262+AL262+AM262+AN262+AO262+AP262+AQ262+AR262+AS262)*1.12*1.2</f>
        <v>7.4913914880000014</v>
      </c>
      <c r="BD262" s="9"/>
      <c r="BE262" s="24">
        <f t="shared" ref="BE262:BE325" si="217">ROUND(AD262,4)</f>
        <v>2.6804000000000001</v>
      </c>
      <c r="BF262" s="24">
        <f t="shared" ref="BF262:BF325" si="218">ROUND(AE262,4)</f>
        <v>0.91200000000000003</v>
      </c>
      <c r="BG262" s="24">
        <f t="shared" ref="BG262:BG325" si="219">ROUND(AF262,4)</f>
        <v>0</v>
      </c>
      <c r="BH262" s="24">
        <f t="shared" ref="BH262:BH325" si="220">ROUND(AG262,4)</f>
        <v>0</v>
      </c>
      <c r="BI262" s="24">
        <f t="shared" ref="BI262:BI325" si="221">ROUND(AH262,4)</f>
        <v>0.81230000000000002</v>
      </c>
      <c r="BJ262" s="24">
        <f t="shared" ref="BJ262:BJ325" si="222">ROUND(AI262,4)</f>
        <v>0.16250000000000001</v>
      </c>
      <c r="BK262" s="24">
        <f t="shared" ref="BK262:BK325" si="223">ROUND(AJ262,4)</f>
        <v>0.76900000000000002</v>
      </c>
      <c r="BL262" s="24">
        <f t="shared" ref="BL262:BL325" si="224">ROUND(AK262,4)</f>
        <v>2.4500000000000001E-2</v>
      </c>
      <c r="BM262" s="24">
        <f t="shared" ref="BM262:BM325" si="225">ROUND(AL262,4)</f>
        <v>2.7699999999999999E-2</v>
      </c>
      <c r="BN262" s="24">
        <f t="shared" ref="BN262:BN325" si="226">ROUND(AM262,4)</f>
        <v>0.1166</v>
      </c>
      <c r="BO262" s="24">
        <f t="shared" ref="BO262:BO325" si="227">ROUND(AN262,4)</f>
        <v>0.21809999999999999</v>
      </c>
      <c r="BP262" s="24">
        <f t="shared" ref="BP262:BP325" si="228">ROUND(AO262,4)</f>
        <v>6.4100000000000004E-2</v>
      </c>
      <c r="BQ262" s="24">
        <f t="shared" ref="BQ262:BQ325" si="229">ROUND(AP262,4)</f>
        <v>2.47E-2</v>
      </c>
      <c r="BR262" s="24">
        <f t="shared" ref="BR262:BR325" si="230">ROUND(AQ262,4)</f>
        <v>0.33339999999999997</v>
      </c>
      <c r="BS262" s="24">
        <f t="shared" ref="BS262:BS325" si="231">ROUND(AR262,4)</f>
        <v>0</v>
      </c>
      <c r="BT262" s="24">
        <f t="shared" ref="BT262:BT325" si="232">ROUND(AS262,4)</f>
        <v>0.2407</v>
      </c>
      <c r="BU262" s="24">
        <f t="shared" ref="BU262:BU325" si="233">ROUND(AT262,4)</f>
        <v>0.61899999999999999</v>
      </c>
      <c r="BV262" s="24">
        <f t="shared" ref="BV262:BV325" si="234">ROUND(AU262,4)</f>
        <v>0.31480000000000002</v>
      </c>
      <c r="BW262" s="24">
        <f t="shared" ref="BW262:BW325" si="235">ROUND(AV262,4)</f>
        <v>0.80940000000000001</v>
      </c>
      <c r="BX262" s="24"/>
      <c r="BY262" s="24"/>
      <c r="BZ262" s="24"/>
      <c r="CA262" s="25">
        <f t="shared" ref="CA262:CA325" si="236">BE262+BF262+BG262+BH262+BI262+BJ262+BK262+BL262+BM262+BN262+BO262+BP262+BQ262+BR262+BS262+BU262+BW262+BX262+BY262+BZ262</f>
        <v>7.5736999999999997</v>
      </c>
      <c r="CB262" s="25">
        <f t="shared" ref="CB262:CB325" si="237">BE262+BF262+BG262+BH262+BJ262+BK262+BL262+BM262+BN262+BO262+BP262+BQ262+BR262+BS262+BU262</f>
        <v>5.952</v>
      </c>
      <c r="CC262" s="26">
        <f t="shared" ref="CC262:CC325" si="238">CA262-BU262-BW262+BV262+BT262</f>
        <v>6.7008000000000001</v>
      </c>
      <c r="CD262" s="26">
        <f t="shared" ref="CD262:CD325" si="239">CB262-BU262+BT262</f>
        <v>5.5737000000000005</v>
      </c>
      <c r="CE262" s="26">
        <f t="shared" ref="CE262:CE325" si="240">ROUND(BA262,3)</f>
        <v>6.69</v>
      </c>
      <c r="CF262" s="26">
        <f t="shared" ref="CF262:CF325" si="241">ROUND(BB262,3)</f>
        <v>5.57</v>
      </c>
      <c r="CG262" s="26">
        <f t="shared" ref="CG262:CG325" si="242">ROUND(BC262,3)</f>
        <v>7.4909999999999997</v>
      </c>
      <c r="CH262" s="13"/>
      <c r="CI262" s="13"/>
    </row>
    <row r="263" spans="2:87" x14ac:dyDescent="0.2">
      <c r="B263" s="11">
        <f t="shared" ref="B263:B326" si="243">B262+1</f>
        <v>259</v>
      </c>
      <c r="C263" s="3" t="s">
        <v>228</v>
      </c>
      <c r="D263" s="3" t="s">
        <v>239</v>
      </c>
      <c r="E263" s="10">
        <v>1.2216648969008519</v>
      </c>
      <c r="F263" s="10">
        <v>0.81113152241017406</v>
      </c>
      <c r="G263" s="10"/>
      <c r="H263" s="10">
        <v>0</v>
      </c>
      <c r="I263" s="10">
        <v>0.66959999999999997</v>
      </c>
      <c r="J263" s="10">
        <v>0</v>
      </c>
      <c r="K263" s="10">
        <v>0.75090687739227058</v>
      </c>
      <c r="L263" s="10">
        <v>1.6000000000000001E-3</v>
      </c>
      <c r="M263" s="10">
        <v>1.6000000000000001E-3</v>
      </c>
      <c r="N263" s="10">
        <v>8.5900000000000004E-2</v>
      </c>
      <c r="O263" s="10">
        <v>0.1964967032967033</v>
      </c>
      <c r="P263" s="10">
        <v>0.76970000000000005</v>
      </c>
      <c r="Q263" s="10">
        <v>7.7000000000000002E-3</v>
      </c>
      <c r="R263" s="10">
        <v>0.14380000000000001</v>
      </c>
      <c r="S263" s="10">
        <v>0</v>
      </c>
      <c r="T263" s="10">
        <v>0.2429</v>
      </c>
      <c r="U263" s="10"/>
      <c r="V263" s="10">
        <v>0.18540000000000001</v>
      </c>
      <c r="W263" s="10"/>
      <c r="X263" s="10">
        <v>5.0883999999999983</v>
      </c>
      <c r="Y263" s="10">
        <v>6.8388095999999976</v>
      </c>
      <c r="Z263" s="10">
        <v>6.84</v>
      </c>
      <c r="AA263" s="10">
        <v>5.69</v>
      </c>
      <c r="AB263" s="10">
        <f t="shared" si="196"/>
        <v>5.6896895999999995</v>
      </c>
      <c r="AC263" s="10"/>
      <c r="AD263" s="10">
        <f t="shared" si="197"/>
        <v>1.6419176214347451</v>
      </c>
      <c r="AE263" s="10">
        <f t="shared" si="198"/>
        <v>1.090160766119274</v>
      </c>
      <c r="AF263" s="10"/>
      <c r="AG263" s="10">
        <v>0</v>
      </c>
      <c r="AH263" s="10">
        <f t="shared" si="199"/>
        <v>0.89994240000000003</v>
      </c>
      <c r="AI263" s="10">
        <f t="shared" si="200"/>
        <v>0</v>
      </c>
      <c r="AJ263" s="10">
        <f t="shared" si="201"/>
        <v>1.0092188432152116</v>
      </c>
      <c r="AK263" s="10">
        <f t="shared" si="202"/>
        <v>2.1504000000000002E-3</v>
      </c>
      <c r="AL263" s="10">
        <f t="shared" si="203"/>
        <v>2.1504000000000002E-3</v>
      </c>
      <c r="AM263" s="10">
        <f t="shared" si="204"/>
        <v>0.123696</v>
      </c>
      <c r="AN263" s="10">
        <f t="shared" si="205"/>
        <v>0.26409156923076926</v>
      </c>
      <c r="AO263" s="10">
        <f t="shared" si="206"/>
        <v>1.0344768000000002</v>
      </c>
      <c r="AP263" s="10">
        <f t="shared" si="207"/>
        <v>1.0348800000000002E-2</v>
      </c>
      <c r="AQ263" s="10">
        <f t="shared" si="208"/>
        <v>0.19326720000000003</v>
      </c>
      <c r="AR263" s="10">
        <v>0</v>
      </c>
      <c r="AS263" s="10">
        <f t="shared" si="209"/>
        <v>0.32645760000000001</v>
      </c>
      <c r="AT263" s="10">
        <f t="shared" si="210"/>
        <v>0.83945307264000013</v>
      </c>
      <c r="AU263" s="10">
        <f t="shared" si="211"/>
        <v>0.24917760000000003</v>
      </c>
      <c r="AV263" s="10">
        <f t="shared" si="212"/>
        <v>0.64073528064000007</v>
      </c>
      <c r="AW263" s="10">
        <f t="shared" si="213"/>
        <v>7.7516091532800013</v>
      </c>
      <c r="AX263" s="10">
        <f t="shared" si="214"/>
        <v>7.7516091532800004</v>
      </c>
      <c r="AY263" s="10">
        <v>6.8388095999999976</v>
      </c>
      <c r="AZ263" s="10">
        <f t="shared" si="215"/>
        <v>-0.91279955328000373</v>
      </c>
      <c r="BA263" s="10">
        <v>6.84</v>
      </c>
      <c r="BB263" s="10">
        <v>5.69</v>
      </c>
      <c r="BC263" s="10">
        <f t="shared" si="216"/>
        <v>7.6580259840000018</v>
      </c>
      <c r="BD263" s="9"/>
      <c r="BE263" s="24">
        <f t="shared" si="217"/>
        <v>1.6418999999999999</v>
      </c>
      <c r="BF263" s="24">
        <f t="shared" si="218"/>
        <v>1.0902000000000001</v>
      </c>
      <c r="BG263" s="24">
        <f t="shared" si="219"/>
        <v>0</v>
      </c>
      <c r="BH263" s="24">
        <f t="shared" si="220"/>
        <v>0</v>
      </c>
      <c r="BI263" s="24">
        <f t="shared" si="221"/>
        <v>0.89990000000000003</v>
      </c>
      <c r="BJ263" s="24">
        <f t="shared" si="222"/>
        <v>0</v>
      </c>
      <c r="BK263" s="24">
        <f t="shared" si="223"/>
        <v>1.0092000000000001</v>
      </c>
      <c r="BL263" s="24">
        <f t="shared" si="224"/>
        <v>2.2000000000000001E-3</v>
      </c>
      <c r="BM263" s="24">
        <f t="shared" si="225"/>
        <v>2.2000000000000001E-3</v>
      </c>
      <c r="BN263" s="24">
        <f t="shared" si="226"/>
        <v>0.1237</v>
      </c>
      <c r="BO263" s="24">
        <f t="shared" si="227"/>
        <v>0.2641</v>
      </c>
      <c r="BP263" s="24">
        <f t="shared" si="228"/>
        <v>1.0345</v>
      </c>
      <c r="BQ263" s="24">
        <f t="shared" si="229"/>
        <v>1.03E-2</v>
      </c>
      <c r="BR263" s="24">
        <f t="shared" si="230"/>
        <v>0.1933</v>
      </c>
      <c r="BS263" s="24">
        <f t="shared" si="231"/>
        <v>0</v>
      </c>
      <c r="BT263" s="24">
        <f t="shared" si="232"/>
        <v>0.32650000000000001</v>
      </c>
      <c r="BU263" s="24">
        <f t="shared" si="233"/>
        <v>0.83950000000000002</v>
      </c>
      <c r="BV263" s="24">
        <f t="shared" si="234"/>
        <v>0.2492</v>
      </c>
      <c r="BW263" s="24">
        <f t="shared" si="235"/>
        <v>0.64070000000000005</v>
      </c>
      <c r="BX263" s="24"/>
      <c r="BY263" s="24"/>
      <c r="BZ263" s="24"/>
      <c r="CA263" s="25">
        <f t="shared" si="236"/>
        <v>7.7517000000000014</v>
      </c>
      <c r="CB263" s="25">
        <f t="shared" si="237"/>
        <v>6.2110999999999992</v>
      </c>
      <c r="CC263" s="26">
        <f t="shared" si="238"/>
        <v>6.8472000000000017</v>
      </c>
      <c r="CD263" s="26">
        <f t="shared" si="239"/>
        <v>5.6980999999999993</v>
      </c>
      <c r="CE263" s="26">
        <f t="shared" si="240"/>
        <v>6.84</v>
      </c>
      <c r="CF263" s="26">
        <f t="shared" si="241"/>
        <v>5.69</v>
      </c>
      <c r="CG263" s="26">
        <f t="shared" si="242"/>
        <v>7.6580000000000004</v>
      </c>
      <c r="CH263" s="13"/>
      <c r="CI263" s="13"/>
    </row>
    <row r="264" spans="2:87" x14ac:dyDescent="0.2">
      <c r="B264" s="11">
        <f t="shared" si="243"/>
        <v>260</v>
      </c>
      <c r="C264" s="3" t="s">
        <v>228</v>
      </c>
      <c r="D264" s="3" t="s">
        <v>221</v>
      </c>
      <c r="E264" s="10">
        <v>1.4030094895287957</v>
      </c>
      <c r="F264" s="10">
        <v>0.56373174083769639</v>
      </c>
      <c r="G264" s="10"/>
      <c r="H264" s="10">
        <v>0</v>
      </c>
      <c r="I264" s="10">
        <v>0</v>
      </c>
      <c r="J264" s="10">
        <v>0</v>
      </c>
      <c r="K264" s="10">
        <v>0.57889941099476439</v>
      </c>
      <c r="L264" s="10">
        <v>1.6000000000000001E-3</v>
      </c>
      <c r="M264" s="10">
        <v>1.8E-3</v>
      </c>
      <c r="N264" s="10">
        <v>0.44750000000000001</v>
      </c>
      <c r="O264" s="10">
        <v>0.30055935863874345</v>
      </c>
      <c r="P264" s="10">
        <v>1.0348999999999999</v>
      </c>
      <c r="Q264" s="10">
        <v>7.1000000000000004E-3</v>
      </c>
      <c r="R264" s="10">
        <v>0.152</v>
      </c>
      <c r="S264" s="10">
        <v>0</v>
      </c>
      <c r="T264" s="10">
        <v>0.15920000000000001</v>
      </c>
      <c r="U264" s="10"/>
      <c r="V264" s="10">
        <v>0</v>
      </c>
      <c r="W264" s="10"/>
      <c r="X264" s="10">
        <v>4.6502999999999997</v>
      </c>
      <c r="Y264" s="10">
        <v>6.2500032000000001</v>
      </c>
      <c r="Z264" s="10">
        <v>6.25</v>
      </c>
      <c r="AA264" s="10">
        <v>6.25</v>
      </c>
      <c r="AB264" s="10">
        <f t="shared" si="196"/>
        <v>6.2500032000000001</v>
      </c>
      <c r="AC264" s="10"/>
      <c r="AD264" s="10">
        <f t="shared" si="197"/>
        <v>1.8856447539267014</v>
      </c>
      <c r="AE264" s="10">
        <f t="shared" si="198"/>
        <v>0.7576554596858639</v>
      </c>
      <c r="AF264" s="10"/>
      <c r="AG264" s="10">
        <v>0</v>
      </c>
      <c r="AH264" s="10">
        <f t="shared" si="199"/>
        <v>0</v>
      </c>
      <c r="AI264" s="10">
        <f t="shared" si="200"/>
        <v>0</v>
      </c>
      <c r="AJ264" s="10">
        <f t="shared" si="201"/>
        <v>0.77804080837696332</v>
      </c>
      <c r="AK264" s="10">
        <f t="shared" si="202"/>
        <v>2.1504000000000002E-3</v>
      </c>
      <c r="AL264" s="10">
        <f t="shared" si="203"/>
        <v>2.4191999999999998E-3</v>
      </c>
      <c r="AM264" s="10">
        <f t="shared" si="204"/>
        <v>0.64439999999999997</v>
      </c>
      <c r="AN264" s="10">
        <f t="shared" si="205"/>
        <v>0.40395177801047116</v>
      </c>
      <c r="AO264" s="10">
        <f t="shared" si="206"/>
        <v>1.3909056000000002</v>
      </c>
      <c r="AP264" s="10">
        <f t="shared" si="207"/>
        <v>9.5424000000000012E-3</v>
      </c>
      <c r="AQ264" s="10">
        <f t="shared" si="208"/>
        <v>0.204288</v>
      </c>
      <c r="AR264" s="10">
        <v>0</v>
      </c>
      <c r="AS264" s="10">
        <f t="shared" si="209"/>
        <v>0.21396480000000001</v>
      </c>
      <c r="AT264" s="10">
        <f t="shared" si="210"/>
        <v>0.55018908672000011</v>
      </c>
      <c r="AU264" s="10">
        <f t="shared" si="211"/>
        <v>0</v>
      </c>
      <c r="AV264" s="10">
        <f t="shared" si="212"/>
        <v>0</v>
      </c>
      <c r="AW264" s="10">
        <f t="shared" si="213"/>
        <v>6.6291874867200002</v>
      </c>
      <c r="AX264" s="10">
        <f t="shared" si="214"/>
        <v>6.6291874867199994</v>
      </c>
      <c r="AY264" s="10">
        <v>6.2500032000000001</v>
      </c>
      <c r="AZ264" s="10">
        <f t="shared" si="215"/>
        <v>-0.37918428672000015</v>
      </c>
      <c r="BA264" s="10">
        <v>6.25</v>
      </c>
      <c r="BB264" s="10">
        <v>6.25</v>
      </c>
      <c r="BC264" s="10">
        <f t="shared" si="216"/>
        <v>8.4577425408</v>
      </c>
      <c r="BD264" s="9"/>
      <c r="BE264" s="24">
        <f t="shared" si="217"/>
        <v>1.8855999999999999</v>
      </c>
      <c r="BF264" s="24">
        <f t="shared" si="218"/>
        <v>0.75770000000000004</v>
      </c>
      <c r="BG264" s="24">
        <f t="shared" si="219"/>
        <v>0</v>
      </c>
      <c r="BH264" s="24">
        <f t="shared" si="220"/>
        <v>0</v>
      </c>
      <c r="BI264" s="24">
        <f t="shared" si="221"/>
        <v>0</v>
      </c>
      <c r="BJ264" s="24">
        <f t="shared" si="222"/>
        <v>0</v>
      </c>
      <c r="BK264" s="24">
        <f t="shared" si="223"/>
        <v>0.77800000000000002</v>
      </c>
      <c r="BL264" s="24">
        <f t="shared" si="224"/>
        <v>2.2000000000000001E-3</v>
      </c>
      <c r="BM264" s="24">
        <f t="shared" si="225"/>
        <v>2.3999999999999998E-3</v>
      </c>
      <c r="BN264" s="24">
        <f t="shared" si="226"/>
        <v>0.64439999999999997</v>
      </c>
      <c r="BO264" s="24">
        <f t="shared" si="227"/>
        <v>0.40400000000000003</v>
      </c>
      <c r="BP264" s="24">
        <f t="shared" si="228"/>
        <v>1.3909</v>
      </c>
      <c r="BQ264" s="24">
        <f t="shared" si="229"/>
        <v>9.4999999999999998E-3</v>
      </c>
      <c r="BR264" s="24">
        <f t="shared" si="230"/>
        <v>0.20430000000000001</v>
      </c>
      <c r="BS264" s="24">
        <f t="shared" si="231"/>
        <v>0</v>
      </c>
      <c r="BT264" s="24">
        <f t="shared" si="232"/>
        <v>0.214</v>
      </c>
      <c r="BU264" s="24">
        <f t="shared" si="233"/>
        <v>0.55020000000000002</v>
      </c>
      <c r="BV264" s="24">
        <f t="shared" si="234"/>
        <v>0</v>
      </c>
      <c r="BW264" s="24">
        <f t="shared" si="235"/>
        <v>0</v>
      </c>
      <c r="BX264" s="24"/>
      <c r="BY264" s="24"/>
      <c r="BZ264" s="24"/>
      <c r="CA264" s="25">
        <f t="shared" si="236"/>
        <v>6.6292000000000009</v>
      </c>
      <c r="CB264" s="25">
        <f t="shared" si="237"/>
        <v>6.6292000000000009</v>
      </c>
      <c r="CC264" s="26">
        <f t="shared" si="238"/>
        <v>6.293000000000001</v>
      </c>
      <c r="CD264" s="26">
        <f t="shared" si="239"/>
        <v>6.293000000000001</v>
      </c>
      <c r="CE264" s="26">
        <f t="shared" si="240"/>
        <v>6.25</v>
      </c>
      <c r="CF264" s="26">
        <f t="shared" si="241"/>
        <v>6.25</v>
      </c>
      <c r="CG264" s="26">
        <f t="shared" si="242"/>
        <v>8.4580000000000002</v>
      </c>
      <c r="CH264" s="13"/>
      <c r="CI264" s="13"/>
    </row>
    <row r="265" spans="2:87" x14ac:dyDescent="0.2">
      <c r="B265" s="11">
        <f t="shared" si="243"/>
        <v>261</v>
      </c>
      <c r="C265" s="3" t="s">
        <v>228</v>
      </c>
      <c r="D265" s="3" t="s">
        <v>223</v>
      </c>
      <c r="E265" s="10">
        <v>1.2311878242171752</v>
      </c>
      <c r="F265" s="10">
        <v>0.74402979438247552</v>
      </c>
      <c r="G265" s="10"/>
      <c r="H265" s="10">
        <v>0</v>
      </c>
      <c r="I265" s="10">
        <v>0</v>
      </c>
      <c r="J265" s="10">
        <v>0</v>
      </c>
      <c r="K265" s="10">
        <v>0.52891790081978229</v>
      </c>
      <c r="L265" s="10">
        <v>1.61E-2</v>
      </c>
      <c r="M265" s="10">
        <v>1.8499999999999999E-2</v>
      </c>
      <c r="N265" s="10">
        <v>0.33839999999999998</v>
      </c>
      <c r="O265" s="10">
        <v>0.20576448058056715</v>
      </c>
      <c r="P265" s="10">
        <v>0.37359999999999999</v>
      </c>
      <c r="Q265" s="10">
        <v>3.7000000000000002E-3</v>
      </c>
      <c r="R265" s="10">
        <v>0.14649999999999999</v>
      </c>
      <c r="S265" s="10">
        <v>0</v>
      </c>
      <c r="T265" s="10">
        <v>9.4E-2</v>
      </c>
      <c r="U265" s="10"/>
      <c r="V265" s="10">
        <v>0</v>
      </c>
      <c r="W265" s="10"/>
      <c r="X265" s="10">
        <v>3.7006999999999999</v>
      </c>
      <c r="Y265" s="10">
        <v>4.9737408000000007</v>
      </c>
      <c r="Z265" s="10">
        <v>4.97</v>
      </c>
      <c r="AA265" s="10">
        <v>4.97</v>
      </c>
      <c r="AB265" s="10">
        <f t="shared" si="196"/>
        <v>4.9737408000000007</v>
      </c>
      <c r="AC265" s="10"/>
      <c r="AD265" s="10">
        <f t="shared" si="197"/>
        <v>1.6547164357478836</v>
      </c>
      <c r="AE265" s="10">
        <f t="shared" si="198"/>
        <v>0.99997604365004711</v>
      </c>
      <c r="AF265" s="10"/>
      <c r="AG265" s="10">
        <v>0</v>
      </c>
      <c r="AH265" s="10">
        <f t="shared" si="199"/>
        <v>0</v>
      </c>
      <c r="AI265" s="10">
        <f t="shared" si="200"/>
        <v>0</v>
      </c>
      <c r="AJ265" s="10">
        <f t="shared" si="201"/>
        <v>0.71086565870178742</v>
      </c>
      <c r="AK265" s="10">
        <f t="shared" si="202"/>
        <v>2.1638400000000002E-2</v>
      </c>
      <c r="AL265" s="10">
        <f t="shared" si="203"/>
        <v>2.4864000000000001E-2</v>
      </c>
      <c r="AM265" s="10">
        <f t="shared" si="204"/>
        <v>0.4872959999999999</v>
      </c>
      <c r="AN265" s="10">
        <f t="shared" si="205"/>
        <v>0.27654746190028229</v>
      </c>
      <c r="AO265" s="10">
        <f t="shared" si="206"/>
        <v>0.50211839999999996</v>
      </c>
      <c r="AP265" s="10">
        <f t="shared" si="207"/>
        <v>4.9728000000000012E-3</v>
      </c>
      <c r="AQ265" s="10">
        <f t="shared" si="208"/>
        <v>0.19689599999999999</v>
      </c>
      <c r="AR265" s="10">
        <v>0</v>
      </c>
      <c r="AS265" s="10">
        <f t="shared" si="209"/>
        <v>0.126336</v>
      </c>
      <c r="AT265" s="10">
        <f t="shared" si="210"/>
        <v>0.32486039040000003</v>
      </c>
      <c r="AU265" s="10">
        <f t="shared" si="211"/>
        <v>0</v>
      </c>
      <c r="AV265" s="10">
        <f t="shared" si="212"/>
        <v>0</v>
      </c>
      <c r="AW265" s="10">
        <f t="shared" si="213"/>
        <v>5.204751590399999</v>
      </c>
      <c r="AX265" s="10">
        <f t="shared" si="214"/>
        <v>5.204751590399999</v>
      </c>
      <c r="AY265" s="10">
        <v>4.9737408000000007</v>
      </c>
      <c r="AZ265" s="10">
        <f t="shared" si="215"/>
        <v>-0.23101079039999828</v>
      </c>
      <c r="BA265" s="10">
        <v>4.97</v>
      </c>
      <c r="BB265" s="10">
        <v>4.97</v>
      </c>
      <c r="BC265" s="10">
        <f t="shared" si="216"/>
        <v>6.7283693568</v>
      </c>
      <c r="BD265" s="9"/>
      <c r="BE265" s="24">
        <f t="shared" si="217"/>
        <v>1.6547000000000001</v>
      </c>
      <c r="BF265" s="24">
        <f t="shared" si="218"/>
        <v>1</v>
      </c>
      <c r="BG265" s="24">
        <f t="shared" si="219"/>
        <v>0</v>
      </c>
      <c r="BH265" s="24">
        <f t="shared" si="220"/>
        <v>0</v>
      </c>
      <c r="BI265" s="24">
        <f t="shared" si="221"/>
        <v>0</v>
      </c>
      <c r="BJ265" s="24">
        <f t="shared" si="222"/>
        <v>0</v>
      </c>
      <c r="BK265" s="24">
        <f t="shared" si="223"/>
        <v>0.71089999999999998</v>
      </c>
      <c r="BL265" s="24">
        <f t="shared" si="224"/>
        <v>2.1600000000000001E-2</v>
      </c>
      <c r="BM265" s="24">
        <f t="shared" si="225"/>
        <v>2.4899999999999999E-2</v>
      </c>
      <c r="BN265" s="24">
        <f t="shared" si="226"/>
        <v>0.48730000000000001</v>
      </c>
      <c r="BO265" s="24">
        <f t="shared" si="227"/>
        <v>0.27650000000000002</v>
      </c>
      <c r="BP265" s="24">
        <f t="shared" si="228"/>
        <v>0.50209999999999999</v>
      </c>
      <c r="BQ265" s="24">
        <f t="shared" si="229"/>
        <v>5.0000000000000001E-3</v>
      </c>
      <c r="BR265" s="24">
        <f t="shared" si="230"/>
        <v>0.19689999999999999</v>
      </c>
      <c r="BS265" s="24">
        <f t="shared" si="231"/>
        <v>0</v>
      </c>
      <c r="BT265" s="24">
        <f t="shared" si="232"/>
        <v>0.1263</v>
      </c>
      <c r="BU265" s="24">
        <f t="shared" si="233"/>
        <v>0.32490000000000002</v>
      </c>
      <c r="BV265" s="24">
        <f t="shared" si="234"/>
        <v>0</v>
      </c>
      <c r="BW265" s="24">
        <f t="shared" si="235"/>
        <v>0</v>
      </c>
      <c r="BX265" s="24"/>
      <c r="BY265" s="24"/>
      <c r="BZ265" s="24"/>
      <c r="CA265" s="25">
        <f t="shared" si="236"/>
        <v>5.2048000000000014</v>
      </c>
      <c r="CB265" s="25">
        <f t="shared" si="237"/>
        <v>5.2048000000000014</v>
      </c>
      <c r="CC265" s="26">
        <f t="shared" si="238"/>
        <v>5.0062000000000006</v>
      </c>
      <c r="CD265" s="26">
        <f t="shared" si="239"/>
        <v>5.0062000000000006</v>
      </c>
      <c r="CE265" s="26">
        <f t="shared" si="240"/>
        <v>4.97</v>
      </c>
      <c r="CF265" s="26">
        <f t="shared" si="241"/>
        <v>4.97</v>
      </c>
      <c r="CG265" s="26">
        <f t="shared" si="242"/>
        <v>6.7279999999999998</v>
      </c>
      <c r="CH265" s="13"/>
      <c r="CI265" s="13"/>
    </row>
    <row r="266" spans="2:87" x14ac:dyDescent="0.2">
      <c r="B266" s="11">
        <f t="shared" si="243"/>
        <v>262</v>
      </c>
      <c r="C266" s="3" t="s">
        <v>228</v>
      </c>
      <c r="D266" s="3" t="s">
        <v>240</v>
      </c>
      <c r="E266" s="10">
        <v>0.9689427388770695</v>
      </c>
      <c r="F266" s="10">
        <v>1.1697003884932013</v>
      </c>
      <c r="G266" s="10"/>
      <c r="H266" s="10">
        <v>0</v>
      </c>
      <c r="I266" s="10">
        <v>1.2938000000000001</v>
      </c>
      <c r="J266" s="10">
        <v>0</v>
      </c>
      <c r="K266" s="10">
        <v>0.51872292109888074</v>
      </c>
      <c r="L266" s="10">
        <v>0</v>
      </c>
      <c r="M266" s="10">
        <v>0</v>
      </c>
      <c r="N266" s="10">
        <v>7.6899999999999996E-2</v>
      </c>
      <c r="O266" s="10">
        <v>0.19653395153084821</v>
      </c>
      <c r="P266" s="10">
        <v>0</v>
      </c>
      <c r="Q266" s="10">
        <v>0</v>
      </c>
      <c r="R266" s="10">
        <v>0.10589999999999999</v>
      </c>
      <c r="S266" s="10">
        <v>0</v>
      </c>
      <c r="T266" s="10">
        <v>0.41120000000000001</v>
      </c>
      <c r="U266" s="10"/>
      <c r="V266" s="10">
        <v>0.33169999999999999</v>
      </c>
      <c r="W266" s="10"/>
      <c r="X266" s="10">
        <v>5.0733999999999995</v>
      </c>
      <c r="Y266" s="10">
        <v>6.8186495999999996</v>
      </c>
      <c r="Z266" s="10">
        <v>6.82</v>
      </c>
      <c r="AA266" s="10">
        <v>4.63</v>
      </c>
      <c r="AB266" s="10">
        <f t="shared" si="196"/>
        <v>4.6339776000000006</v>
      </c>
      <c r="AC266" s="10"/>
      <c r="AD266" s="10">
        <f t="shared" si="197"/>
        <v>1.3022590410507815</v>
      </c>
      <c r="AE266" s="10">
        <f t="shared" si="198"/>
        <v>1.5720773221348627</v>
      </c>
      <c r="AF266" s="10"/>
      <c r="AG266" s="10">
        <v>0</v>
      </c>
      <c r="AH266" s="10">
        <f t="shared" si="199"/>
        <v>1.7388672000000001</v>
      </c>
      <c r="AI266" s="10">
        <f t="shared" si="200"/>
        <v>0</v>
      </c>
      <c r="AJ266" s="10">
        <f t="shared" si="201"/>
        <v>0.69716360595689586</v>
      </c>
      <c r="AK266" s="10">
        <f t="shared" si="202"/>
        <v>0</v>
      </c>
      <c r="AL266" s="10">
        <f t="shared" si="203"/>
        <v>0</v>
      </c>
      <c r="AM266" s="10">
        <f t="shared" si="204"/>
        <v>0.11073599999999999</v>
      </c>
      <c r="AN266" s="10">
        <f t="shared" si="205"/>
        <v>0.26414163085746001</v>
      </c>
      <c r="AO266" s="10">
        <f t="shared" si="206"/>
        <v>0</v>
      </c>
      <c r="AP266" s="10">
        <f t="shared" si="207"/>
        <v>0</v>
      </c>
      <c r="AQ266" s="10">
        <f t="shared" si="208"/>
        <v>0.1423296</v>
      </c>
      <c r="AR266" s="10">
        <v>0</v>
      </c>
      <c r="AS266" s="10">
        <f t="shared" si="209"/>
        <v>0.55265280000000006</v>
      </c>
      <c r="AT266" s="10">
        <f t="shared" si="210"/>
        <v>1.4210914099200003</v>
      </c>
      <c r="AU266" s="10">
        <f t="shared" si="211"/>
        <v>0.44580480000000006</v>
      </c>
      <c r="AV266" s="10">
        <f t="shared" si="212"/>
        <v>1.1463424627200003</v>
      </c>
      <c r="AW266" s="10">
        <f t="shared" si="213"/>
        <v>8.3950082726400002</v>
      </c>
      <c r="AX266" s="10">
        <f t="shared" si="214"/>
        <v>8.3950082726400002</v>
      </c>
      <c r="AY266" s="10">
        <v>6.8186495999999996</v>
      </c>
      <c r="AZ266" s="10">
        <f t="shared" si="215"/>
        <v>-1.5763586726400005</v>
      </c>
      <c r="BA266" s="10">
        <v>6.82</v>
      </c>
      <c r="BB266" s="10">
        <v>4.63</v>
      </c>
      <c r="BC266" s="10">
        <f t="shared" si="216"/>
        <v>6.2379878399999997</v>
      </c>
      <c r="BD266" s="9"/>
      <c r="BE266" s="24">
        <f t="shared" si="217"/>
        <v>1.3023</v>
      </c>
      <c r="BF266" s="24">
        <f t="shared" si="218"/>
        <v>1.5721000000000001</v>
      </c>
      <c r="BG266" s="24">
        <f t="shared" si="219"/>
        <v>0</v>
      </c>
      <c r="BH266" s="24">
        <f t="shared" si="220"/>
        <v>0</v>
      </c>
      <c r="BI266" s="24">
        <f t="shared" si="221"/>
        <v>1.7388999999999999</v>
      </c>
      <c r="BJ266" s="24">
        <f t="shared" si="222"/>
        <v>0</v>
      </c>
      <c r="BK266" s="24">
        <f t="shared" si="223"/>
        <v>0.69720000000000004</v>
      </c>
      <c r="BL266" s="24">
        <f t="shared" si="224"/>
        <v>0</v>
      </c>
      <c r="BM266" s="24">
        <f t="shared" si="225"/>
        <v>0</v>
      </c>
      <c r="BN266" s="24">
        <f t="shared" si="226"/>
        <v>0.11070000000000001</v>
      </c>
      <c r="BO266" s="24">
        <f t="shared" si="227"/>
        <v>0.2641</v>
      </c>
      <c r="BP266" s="24">
        <f t="shared" si="228"/>
        <v>0</v>
      </c>
      <c r="BQ266" s="24">
        <f t="shared" si="229"/>
        <v>0</v>
      </c>
      <c r="BR266" s="24">
        <f t="shared" si="230"/>
        <v>0.14230000000000001</v>
      </c>
      <c r="BS266" s="24">
        <f t="shared" si="231"/>
        <v>0</v>
      </c>
      <c r="BT266" s="24">
        <f t="shared" si="232"/>
        <v>0.55269999999999997</v>
      </c>
      <c r="BU266" s="24">
        <f t="shared" si="233"/>
        <v>1.4211</v>
      </c>
      <c r="BV266" s="24">
        <f t="shared" si="234"/>
        <v>0.44579999999999997</v>
      </c>
      <c r="BW266" s="24">
        <f t="shared" si="235"/>
        <v>1.1463000000000001</v>
      </c>
      <c r="BX266" s="24"/>
      <c r="BY266" s="24"/>
      <c r="BZ266" s="24"/>
      <c r="CA266" s="25">
        <f t="shared" si="236"/>
        <v>8.3949999999999996</v>
      </c>
      <c r="CB266" s="25">
        <f t="shared" si="237"/>
        <v>5.5098000000000003</v>
      </c>
      <c r="CC266" s="26">
        <f t="shared" si="238"/>
        <v>6.8260999999999994</v>
      </c>
      <c r="CD266" s="26">
        <f t="shared" si="239"/>
        <v>4.6414</v>
      </c>
      <c r="CE266" s="26">
        <f t="shared" si="240"/>
        <v>6.82</v>
      </c>
      <c r="CF266" s="26">
        <f t="shared" si="241"/>
        <v>4.63</v>
      </c>
      <c r="CG266" s="26">
        <f t="shared" si="242"/>
        <v>6.2380000000000004</v>
      </c>
      <c r="CH266" s="13"/>
      <c r="CI266" s="13"/>
    </row>
    <row r="267" spans="2:87" x14ac:dyDescent="0.2">
      <c r="B267" s="11">
        <f t="shared" si="243"/>
        <v>263</v>
      </c>
      <c r="C267" s="3" t="s">
        <v>228</v>
      </c>
      <c r="D267" s="3" t="s">
        <v>241</v>
      </c>
      <c r="E267" s="10">
        <v>1.3390102295733222</v>
      </c>
      <c r="F267" s="10">
        <v>0.93119229917109125</v>
      </c>
      <c r="G267" s="10"/>
      <c r="H267" s="10">
        <v>0</v>
      </c>
      <c r="I267" s="10">
        <v>1.0603</v>
      </c>
      <c r="J267" s="10">
        <v>0</v>
      </c>
      <c r="K267" s="10">
        <v>0.73510746781771652</v>
      </c>
      <c r="L267" s="10">
        <v>6.5600000000000006E-2</v>
      </c>
      <c r="M267" s="10">
        <v>7.5300000000000006E-2</v>
      </c>
      <c r="N267" s="10">
        <v>0.1003</v>
      </c>
      <c r="O267" s="10">
        <v>0.14589000343787006</v>
      </c>
      <c r="P267" s="10">
        <v>0</v>
      </c>
      <c r="Q267" s="10">
        <v>0</v>
      </c>
      <c r="R267" s="10">
        <v>0.16059999999999999</v>
      </c>
      <c r="S267" s="10">
        <v>0</v>
      </c>
      <c r="T267" s="10">
        <v>0.26369999999999999</v>
      </c>
      <c r="U267" s="10"/>
      <c r="V267" s="10">
        <v>0.2054</v>
      </c>
      <c r="W267" s="10"/>
      <c r="X267" s="10">
        <v>5.0823999999999998</v>
      </c>
      <c r="Y267" s="10">
        <v>6.8307456000000002</v>
      </c>
      <c r="Z267" s="10">
        <v>6.83</v>
      </c>
      <c r="AA267" s="10">
        <v>5.13</v>
      </c>
      <c r="AB267" s="10">
        <f t="shared" si="196"/>
        <v>5.1296448000000003</v>
      </c>
      <c r="AC267" s="10"/>
      <c r="AD267" s="10">
        <f t="shared" si="197"/>
        <v>1.7996297485465451</v>
      </c>
      <c r="AE267" s="10">
        <f t="shared" si="198"/>
        <v>1.2515224500859468</v>
      </c>
      <c r="AF267" s="10"/>
      <c r="AG267" s="10">
        <v>0</v>
      </c>
      <c r="AH267" s="10">
        <f t="shared" si="199"/>
        <v>1.4250432000000002</v>
      </c>
      <c r="AI267" s="10">
        <f t="shared" si="200"/>
        <v>0</v>
      </c>
      <c r="AJ267" s="10">
        <f t="shared" si="201"/>
        <v>0.98798443674701109</v>
      </c>
      <c r="AK267" s="10">
        <f t="shared" si="202"/>
        <v>8.8166400000000006E-2</v>
      </c>
      <c r="AL267" s="10">
        <f t="shared" si="203"/>
        <v>0.10120320000000001</v>
      </c>
      <c r="AM267" s="10">
        <f t="shared" si="204"/>
        <v>0.14443199999999998</v>
      </c>
      <c r="AN267" s="10">
        <f t="shared" si="205"/>
        <v>0.1960761646204974</v>
      </c>
      <c r="AO267" s="10">
        <f t="shared" si="206"/>
        <v>0</v>
      </c>
      <c r="AP267" s="10">
        <f t="shared" si="207"/>
        <v>0</v>
      </c>
      <c r="AQ267" s="10">
        <f t="shared" si="208"/>
        <v>0.21584639999999999</v>
      </c>
      <c r="AR267" s="10">
        <v>0</v>
      </c>
      <c r="AS267" s="10">
        <f t="shared" si="209"/>
        <v>0.35441279999999997</v>
      </c>
      <c r="AT267" s="10">
        <f t="shared" si="210"/>
        <v>0.91133707391999996</v>
      </c>
      <c r="AU267" s="10">
        <f t="shared" si="211"/>
        <v>0.27605760000000001</v>
      </c>
      <c r="AV267" s="10">
        <f t="shared" si="212"/>
        <v>0.7098545126400001</v>
      </c>
      <c r="AW267" s="10">
        <f t="shared" si="213"/>
        <v>7.83109558656</v>
      </c>
      <c r="AX267" s="10">
        <f t="shared" si="214"/>
        <v>7.83109558656</v>
      </c>
      <c r="AY267" s="10">
        <v>6.8307456000000002</v>
      </c>
      <c r="AZ267" s="10">
        <f t="shared" si="215"/>
        <v>-1.0003499865599998</v>
      </c>
      <c r="BA267" s="10">
        <v>6.83</v>
      </c>
      <c r="BB267" s="10">
        <v>5.13</v>
      </c>
      <c r="BC267" s="10">
        <f t="shared" si="216"/>
        <v>6.9071837184000024</v>
      </c>
      <c r="BD267" s="9"/>
      <c r="BE267" s="24">
        <f t="shared" si="217"/>
        <v>1.7996000000000001</v>
      </c>
      <c r="BF267" s="24">
        <f t="shared" si="218"/>
        <v>1.2515000000000001</v>
      </c>
      <c r="BG267" s="24">
        <f t="shared" si="219"/>
        <v>0</v>
      </c>
      <c r="BH267" s="24">
        <f t="shared" si="220"/>
        <v>0</v>
      </c>
      <c r="BI267" s="24">
        <f t="shared" si="221"/>
        <v>1.425</v>
      </c>
      <c r="BJ267" s="24">
        <f t="shared" si="222"/>
        <v>0</v>
      </c>
      <c r="BK267" s="24">
        <f t="shared" si="223"/>
        <v>0.98799999999999999</v>
      </c>
      <c r="BL267" s="24">
        <f t="shared" si="224"/>
        <v>8.8200000000000001E-2</v>
      </c>
      <c r="BM267" s="24">
        <f t="shared" si="225"/>
        <v>0.1012</v>
      </c>
      <c r="BN267" s="24">
        <f t="shared" si="226"/>
        <v>0.1444</v>
      </c>
      <c r="BO267" s="24">
        <f t="shared" si="227"/>
        <v>0.1961</v>
      </c>
      <c r="BP267" s="24">
        <f t="shared" si="228"/>
        <v>0</v>
      </c>
      <c r="BQ267" s="24">
        <f t="shared" si="229"/>
        <v>0</v>
      </c>
      <c r="BR267" s="24">
        <f t="shared" si="230"/>
        <v>0.21579999999999999</v>
      </c>
      <c r="BS267" s="24">
        <f t="shared" si="231"/>
        <v>0</v>
      </c>
      <c r="BT267" s="24">
        <f t="shared" si="232"/>
        <v>0.35439999999999999</v>
      </c>
      <c r="BU267" s="24">
        <f t="shared" si="233"/>
        <v>0.9113</v>
      </c>
      <c r="BV267" s="24">
        <f t="shared" si="234"/>
        <v>0.27610000000000001</v>
      </c>
      <c r="BW267" s="24">
        <f t="shared" si="235"/>
        <v>0.70989999999999998</v>
      </c>
      <c r="BX267" s="24"/>
      <c r="BY267" s="24"/>
      <c r="BZ267" s="24"/>
      <c r="CA267" s="25">
        <f t="shared" si="236"/>
        <v>7.8310000000000004</v>
      </c>
      <c r="CB267" s="25">
        <f t="shared" si="237"/>
        <v>5.6960999999999995</v>
      </c>
      <c r="CC267" s="26">
        <f t="shared" si="238"/>
        <v>6.8403000000000009</v>
      </c>
      <c r="CD267" s="26">
        <f t="shared" si="239"/>
        <v>5.1391999999999998</v>
      </c>
      <c r="CE267" s="26">
        <f t="shared" si="240"/>
        <v>6.83</v>
      </c>
      <c r="CF267" s="26">
        <f t="shared" si="241"/>
        <v>5.13</v>
      </c>
      <c r="CG267" s="26">
        <f t="shared" si="242"/>
        <v>6.907</v>
      </c>
      <c r="CH267" s="13"/>
      <c r="CI267" s="13"/>
    </row>
    <row r="268" spans="2:87" x14ac:dyDescent="0.2">
      <c r="B268" s="11">
        <f t="shared" si="243"/>
        <v>264</v>
      </c>
      <c r="C268" s="3" t="s">
        <v>228</v>
      </c>
      <c r="D268" s="2" t="s">
        <v>226</v>
      </c>
      <c r="E268" s="10">
        <v>1.3815277218664228</v>
      </c>
      <c r="F268" s="10">
        <v>1.0304917657822508</v>
      </c>
      <c r="G268" s="10"/>
      <c r="H268" s="10">
        <v>0</v>
      </c>
      <c r="I268" s="10">
        <v>0.52359999999999995</v>
      </c>
      <c r="J268" s="10">
        <v>0</v>
      </c>
      <c r="K268" s="10">
        <v>0.74438591033851775</v>
      </c>
      <c r="L268" s="10">
        <v>3.0300000000000001E-2</v>
      </c>
      <c r="M268" s="10">
        <v>3.4700000000000002E-2</v>
      </c>
      <c r="N268" s="10">
        <v>9.8599999999999993E-2</v>
      </c>
      <c r="O268" s="10">
        <v>0.16609460201280879</v>
      </c>
      <c r="P268" s="10">
        <v>0.28960000000000002</v>
      </c>
      <c r="Q268" s="10">
        <v>3.1800000000000002E-2</v>
      </c>
      <c r="R268" s="10">
        <v>0.1641</v>
      </c>
      <c r="S268" s="10">
        <v>0</v>
      </c>
      <c r="T268" s="10">
        <v>0.20369999999999999</v>
      </c>
      <c r="U268" s="10"/>
      <c r="V268" s="10">
        <v>0.17449999999999999</v>
      </c>
      <c r="W268" s="10"/>
      <c r="X268" s="10">
        <v>4.8734000000000002</v>
      </c>
      <c r="Y268" s="10">
        <v>6.5498496000000008</v>
      </c>
      <c r="Z268" s="10">
        <v>6.55</v>
      </c>
      <c r="AA268" s="10">
        <v>5.61</v>
      </c>
      <c r="AB268" s="10">
        <f t="shared" si="196"/>
        <v>5.6116032000000002</v>
      </c>
      <c r="AC268" s="10"/>
      <c r="AD268" s="10">
        <f t="shared" si="197"/>
        <v>1.8567732581884724</v>
      </c>
      <c r="AE268" s="10">
        <f t="shared" si="198"/>
        <v>1.3849809332113452</v>
      </c>
      <c r="AF268" s="10"/>
      <c r="AG268" s="10">
        <v>0</v>
      </c>
      <c r="AH268" s="10">
        <f t="shared" si="199"/>
        <v>0.70371839999999997</v>
      </c>
      <c r="AI268" s="10">
        <f t="shared" si="200"/>
        <v>0</v>
      </c>
      <c r="AJ268" s="10">
        <f t="shared" si="201"/>
        <v>1.000454663494968</v>
      </c>
      <c r="AK268" s="10">
        <f t="shared" si="202"/>
        <v>4.0723200000000001E-2</v>
      </c>
      <c r="AL268" s="10">
        <f t="shared" si="203"/>
        <v>4.6636799999999999E-2</v>
      </c>
      <c r="AM268" s="10">
        <f t="shared" si="204"/>
        <v>0.14198399999999997</v>
      </c>
      <c r="AN268" s="10">
        <f t="shared" si="205"/>
        <v>0.22323114510521505</v>
      </c>
      <c r="AO268" s="10">
        <f t="shared" si="206"/>
        <v>0.38922240000000008</v>
      </c>
      <c r="AP268" s="10">
        <f t="shared" si="207"/>
        <v>4.2739200000000012E-2</v>
      </c>
      <c r="AQ268" s="10">
        <f t="shared" si="208"/>
        <v>0.22055040000000001</v>
      </c>
      <c r="AR268" s="10">
        <v>0</v>
      </c>
      <c r="AS268" s="10">
        <f t="shared" si="209"/>
        <v>0.27377279999999998</v>
      </c>
      <c r="AT268" s="10">
        <f t="shared" si="210"/>
        <v>0.70397937791999998</v>
      </c>
      <c r="AU268" s="10">
        <f t="shared" si="211"/>
        <v>0.23452799999999999</v>
      </c>
      <c r="AV268" s="10">
        <f t="shared" si="212"/>
        <v>0.60306529919999996</v>
      </c>
      <c r="AW268" s="10">
        <f t="shared" si="213"/>
        <v>7.3580590771200001</v>
      </c>
      <c r="AX268" s="10">
        <f t="shared" si="214"/>
        <v>7.3580590771200001</v>
      </c>
      <c r="AY268" s="10">
        <v>6.5498496000000008</v>
      </c>
      <c r="AZ268" s="10">
        <f t="shared" si="215"/>
        <v>-0.80820947711999924</v>
      </c>
      <c r="BA268" s="10">
        <v>6.55</v>
      </c>
      <c r="BB268" s="10">
        <v>5.61</v>
      </c>
      <c r="BC268" s="10">
        <f t="shared" si="216"/>
        <v>7.5547164672000005</v>
      </c>
      <c r="BD268" s="9"/>
      <c r="BE268" s="24">
        <f t="shared" si="217"/>
        <v>1.8568</v>
      </c>
      <c r="BF268" s="24">
        <f t="shared" si="218"/>
        <v>1.385</v>
      </c>
      <c r="BG268" s="24">
        <f t="shared" si="219"/>
        <v>0</v>
      </c>
      <c r="BH268" s="24">
        <f t="shared" si="220"/>
        <v>0</v>
      </c>
      <c r="BI268" s="24">
        <f t="shared" si="221"/>
        <v>0.70369999999999999</v>
      </c>
      <c r="BJ268" s="24">
        <f t="shared" si="222"/>
        <v>0</v>
      </c>
      <c r="BK268" s="24">
        <f t="shared" si="223"/>
        <v>1.0004999999999999</v>
      </c>
      <c r="BL268" s="24">
        <f t="shared" si="224"/>
        <v>4.07E-2</v>
      </c>
      <c r="BM268" s="24">
        <f t="shared" si="225"/>
        <v>4.6600000000000003E-2</v>
      </c>
      <c r="BN268" s="24">
        <f t="shared" si="226"/>
        <v>0.14199999999999999</v>
      </c>
      <c r="BO268" s="24">
        <f t="shared" si="227"/>
        <v>0.22320000000000001</v>
      </c>
      <c r="BP268" s="24">
        <f t="shared" si="228"/>
        <v>0.38919999999999999</v>
      </c>
      <c r="BQ268" s="24">
        <f t="shared" si="229"/>
        <v>4.2700000000000002E-2</v>
      </c>
      <c r="BR268" s="24">
        <f t="shared" si="230"/>
        <v>0.22059999999999999</v>
      </c>
      <c r="BS268" s="24">
        <f t="shared" si="231"/>
        <v>0</v>
      </c>
      <c r="BT268" s="24">
        <f t="shared" si="232"/>
        <v>0.27379999999999999</v>
      </c>
      <c r="BU268" s="24">
        <f t="shared" si="233"/>
        <v>0.70399999999999996</v>
      </c>
      <c r="BV268" s="24">
        <f t="shared" si="234"/>
        <v>0.23449999999999999</v>
      </c>
      <c r="BW268" s="24">
        <f t="shared" si="235"/>
        <v>0.60309999999999997</v>
      </c>
      <c r="BX268" s="24"/>
      <c r="BY268" s="24"/>
      <c r="BZ268" s="24"/>
      <c r="CA268" s="25">
        <f t="shared" si="236"/>
        <v>7.3581000000000003</v>
      </c>
      <c r="CB268" s="25">
        <f t="shared" si="237"/>
        <v>6.0513000000000003</v>
      </c>
      <c r="CC268" s="26">
        <f t="shared" si="238"/>
        <v>6.5592999999999995</v>
      </c>
      <c r="CD268" s="26">
        <f t="shared" si="239"/>
        <v>5.6211000000000002</v>
      </c>
      <c r="CE268" s="26">
        <f t="shared" si="240"/>
        <v>6.55</v>
      </c>
      <c r="CF268" s="26">
        <f t="shared" si="241"/>
        <v>5.61</v>
      </c>
      <c r="CG268" s="26">
        <f t="shared" si="242"/>
        <v>7.5549999999999997</v>
      </c>
      <c r="CH268" s="13"/>
      <c r="CI268" s="13"/>
    </row>
    <row r="269" spans="2:87" x14ac:dyDescent="0.2">
      <c r="B269" s="11">
        <f t="shared" si="243"/>
        <v>265</v>
      </c>
      <c r="C269" s="3" t="s">
        <v>228</v>
      </c>
      <c r="D269" s="3" t="s">
        <v>242</v>
      </c>
      <c r="E269" s="10">
        <v>1.8480536847179816</v>
      </c>
      <c r="F269" s="10">
        <v>0.97715722320424236</v>
      </c>
      <c r="G269" s="10"/>
      <c r="H269" s="10">
        <v>0</v>
      </c>
      <c r="I269" s="10">
        <v>0.78690000000000004</v>
      </c>
      <c r="J269" s="10">
        <v>0</v>
      </c>
      <c r="K269" s="10">
        <v>0.71383049975895874</v>
      </c>
      <c r="L269" s="10">
        <v>2.8199999999999999E-2</v>
      </c>
      <c r="M269" s="10">
        <v>3.2399999999999998E-2</v>
      </c>
      <c r="N269" s="10">
        <v>5.5800000000000002E-2</v>
      </c>
      <c r="O269" s="10">
        <v>7.8358592318817297E-2</v>
      </c>
      <c r="P269" s="10">
        <v>0</v>
      </c>
      <c r="Q269" s="10">
        <v>0</v>
      </c>
      <c r="R269" s="10">
        <v>0.22969999999999999</v>
      </c>
      <c r="S269" s="10">
        <v>0</v>
      </c>
      <c r="T269" s="10">
        <v>0.1701</v>
      </c>
      <c r="U269" s="10"/>
      <c r="V269" s="10">
        <v>0.1799</v>
      </c>
      <c r="W269" s="10"/>
      <c r="X269" s="10">
        <v>5.1003999999999996</v>
      </c>
      <c r="Y269" s="10">
        <v>6.8549376000000004</v>
      </c>
      <c r="Z269" s="10">
        <v>6.86</v>
      </c>
      <c r="AA269" s="10">
        <v>5.56</v>
      </c>
      <c r="AB269" s="10">
        <f t="shared" si="196"/>
        <v>5.5555583999999998</v>
      </c>
      <c r="AC269" s="10"/>
      <c r="AD269" s="10">
        <f t="shared" si="197"/>
        <v>2.4837841522609674</v>
      </c>
      <c r="AE269" s="10">
        <f t="shared" si="198"/>
        <v>1.3132993079865019</v>
      </c>
      <c r="AF269" s="10"/>
      <c r="AG269" s="10">
        <v>0</v>
      </c>
      <c r="AH269" s="10">
        <f t="shared" si="199"/>
        <v>1.0575936000000001</v>
      </c>
      <c r="AI269" s="10">
        <f t="shared" si="200"/>
        <v>0</v>
      </c>
      <c r="AJ269" s="10">
        <f t="shared" si="201"/>
        <v>0.95938819167604061</v>
      </c>
      <c r="AK269" s="10">
        <f t="shared" si="202"/>
        <v>3.7900799999999998E-2</v>
      </c>
      <c r="AL269" s="10">
        <f t="shared" si="203"/>
        <v>4.3545599999999997E-2</v>
      </c>
      <c r="AM269" s="10">
        <f t="shared" si="204"/>
        <v>8.0352000000000007E-2</v>
      </c>
      <c r="AN269" s="10">
        <f t="shared" si="205"/>
        <v>0.10531394807649046</v>
      </c>
      <c r="AO269" s="10">
        <f t="shared" si="206"/>
        <v>0</v>
      </c>
      <c r="AP269" s="10">
        <f t="shared" si="207"/>
        <v>0</v>
      </c>
      <c r="AQ269" s="10">
        <f t="shared" si="208"/>
        <v>0.30871679999999996</v>
      </c>
      <c r="AR269" s="10">
        <v>0</v>
      </c>
      <c r="AS269" s="10">
        <f t="shared" si="209"/>
        <v>0.2286144</v>
      </c>
      <c r="AT269" s="10">
        <f t="shared" si="210"/>
        <v>0.58785906816</v>
      </c>
      <c r="AU269" s="10">
        <f t="shared" si="211"/>
        <v>0.24178560000000002</v>
      </c>
      <c r="AV269" s="10">
        <f t="shared" si="212"/>
        <v>0.62172749184000009</v>
      </c>
      <c r="AW269" s="10">
        <f t="shared" si="213"/>
        <v>7.5994809600000028</v>
      </c>
      <c r="AX269" s="10">
        <f t="shared" si="214"/>
        <v>7.599480960000002</v>
      </c>
      <c r="AY269" s="10">
        <v>6.8549376000000004</v>
      </c>
      <c r="AZ269" s="10">
        <f t="shared" si="215"/>
        <v>-0.74454336000000243</v>
      </c>
      <c r="BA269" s="10">
        <v>6.86</v>
      </c>
      <c r="BB269" s="10">
        <v>5.56</v>
      </c>
      <c r="BC269" s="10">
        <f t="shared" si="216"/>
        <v>7.4738700288000022</v>
      </c>
      <c r="BD269" s="9"/>
      <c r="BE269" s="24">
        <f t="shared" si="217"/>
        <v>2.4838</v>
      </c>
      <c r="BF269" s="24">
        <f t="shared" si="218"/>
        <v>1.3132999999999999</v>
      </c>
      <c r="BG269" s="24">
        <f t="shared" si="219"/>
        <v>0</v>
      </c>
      <c r="BH269" s="24">
        <f t="shared" si="220"/>
        <v>0</v>
      </c>
      <c r="BI269" s="24">
        <f t="shared" si="221"/>
        <v>1.0576000000000001</v>
      </c>
      <c r="BJ269" s="24">
        <f t="shared" si="222"/>
        <v>0</v>
      </c>
      <c r="BK269" s="24">
        <f t="shared" si="223"/>
        <v>0.95940000000000003</v>
      </c>
      <c r="BL269" s="24">
        <f t="shared" si="224"/>
        <v>3.7900000000000003E-2</v>
      </c>
      <c r="BM269" s="24">
        <f t="shared" si="225"/>
        <v>4.3499999999999997E-2</v>
      </c>
      <c r="BN269" s="24">
        <f t="shared" si="226"/>
        <v>8.0399999999999999E-2</v>
      </c>
      <c r="BO269" s="24">
        <f t="shared" si="227"/>
        <v>0.1053</v>
      </c>
      <c r="BP269" s="24">
        <f t="shared" si="228"/>
        <v>0</v>
      </c>
      <c r="BQ269" s="24">
        <f t="shared" si="229"/>
        <v>0</v>
      </c>
      <c r="BR269" s="24">
        <f t="shared" si="230"/>
        <v>0.30869999999999997</v>
      </c>
      <c r="BS269" s="24">
        <f t="shared" si="231"/>
        <v>0</v>
      </c>
      <c r="BT269" s="24">
        <f t="shared" si="232"/>
        <v>0.2286</v>
      </c>
      <c r="BU269" s="24">
        <f t="shared" si="233"/>
        <v>0.58789999999999998</v>
      </c>
      <c r="BV269" s="24">
        <f t="shared" si="234"/>
        <v>0.24179999999999999</v>
      </c>
      <c r="BW269" s="24">
        <f t="shared" si="235"/>
        <v>0.62170000000000003</v>
      </c>
      <c r="BX269" s="24"/>
      <c r="BY269" s="24"/>
      <c r="BZ269" s="24"/>
      <c r="CA269" s="25">
        <f t="shared" si="236"/>
        <v>7.599499999999999</v>
      </c>
      <c r="CB269" s="25">
        <f t="shared" si="237"/>
        <v>5.9201999999999995</v>
      </c>
      <c r="CC269" s="26">
        <f t="shared" si="238"/>
        <v>6.8602999999999987</v>
      </c>
      <c r="CD269" s="26">
        <f t="shared" si="239"/>
        <v>5.5608999999999993</v>
      </c>
      <c r="CE269" s="26">
        <f t="shared" si="240"/>
        <v>6.86</v>
      </c>
      <c r="CF269" s="26">
        <f t="shared" si="241"/>
        <v>5.56</v>
      </c>
      <c r="CG269" s="26">
        <f t="shared" si="242"/>
        <v>7.4740000000000002</v>
      </c>
      <c r="CH269" s="13"/>
      <c r="CI269" s="13"/>
    </row>
    <row r="270" spans="2:87" x14ac:dyDescent="0.2">
      <c r="B270" s="11">
        <f t="shared" si="243"/>
        <v>266</v>
      </c>
      <c r="C270" s="3" t="s">
        <v>243</v>
      </c>
      <c r="D270" s="3" t="s">
        <v>29</v>
      </c>
      <c r="E270" s="10">
        <v>2.4697155277363039</v>
      </c>
      <c r="F270" s="10">
        <v>0.59065957275755143</v>
      </c>
      <c r="G270" s="10"/>
      <c r="H270" s="10">
        <v>0</v>
      </c>
      <c r="I270" s="10">
        <v>0</v>
      </c>
      <c r="J270" s="10">
        <v>0</v>
      </c>
      <c r="K270" s="10">
        <v>0.6165016768117606</v>
      </c>
      <c r="L270" s="10">
        <v>8.9999999999999998E-4</v>
      </c>
      <c r="M270" s="10">
        <v>1E-3</v>
      </c>
      <c r="N270" s="10">
        <v>0.45569999999999999</v>
      </c>
      <c r="O270" s="10">
        <v>0.48992322269438382</v>
      </c>
      <c r="P270" s="10">
        <v>0</v>
      </c>
      <c r="Q270" s="10">
        <v>0</v>
      </c>
      <c r="R270" s="10">
        <v>0.29870000000000002</v>
      </c>
      <c r="S270" s="10">
        <v>0</v>
      </c>
      <c r="T270" s="10">
        <v>0.1646</v>
      </c>
      <c r="U270" s="10"/>
      <c r="V270" s="10">
        <v>0</v>
      </c>
      <c r="W270" s="10"/>
      <c r="X270" s="10">
        <v>5.0877000000000008</v>
      </c>
      <c r="Y270" s="10">
        <v>6.8378688000000016</v>
      </c>
      <c r="Z270" s="10">
        <v>6.84</v>
      </c>
      <c r="AA270" s="10">
        <v>6.84</v>
      </c>
      <c r="AB270" s="10">
        <f t="shared" si="196"/>
        <v>6.8378688000000016</v>
      </c>
      <c r="AC270" s="10"/>
      <c r="AD270" s="10">
        <f t="shared" si="197"/>
        <v>3.3192976692775926</v>
      </c>
      <c r="AE270" s="10">
        <f t="shared" si="198"/>
        <v>0.79384646578614926</v>
      </c>
      <c r="AF270" s="10"/>
      <c r="AG270" s="10">
        <v>0</v>
      </c>
      <c r="AH270" s="10">
        <f t="shared" si="199"/>
        <v>0</v>
      </c>
      <c r="AI270" s="10">
        <f t="shared" si="200"/>
        <v>0</v>
      </c>
      <c r="AJ270" s="10">
        <f t="shared" si="201"/>
        <v>0.82857825363500626</v>
      </c>
      <c r="AK270" s="10">
        <f t="shared" si="202"/>
        <v>1.2095999999999999E-3</v>
      </c>
      <c r="AL270" s="10">
        <f t="shared" si="203"/>
        <v>1.3440000000000001E-3</v>
      </c>
      <c r="AM270" s="10">
        <f t="shared" si="204"/>
        <v>0.65620800000000001</v>
      </c>
      <c r="AN270" s="10">
        <f t="shared" si="205"/>
        <v>0.658456811301252</v>
      </c>
      <c r="AO270" s="10">
        <f t="shared" si="206"/>
        <v>0</v>
      </c>
      <c r="AP270" s="10">
        <f t="shared" si="207"/>
        <v>0</v>
      </c>
      <c r="AQ270" s="10">
        <f t="shared" si="208"/>
        <v>0.40145280000000005</v>
      </c>
      <c r="AR270" s="10">
        <v>0</v>
      </c>
      <c r="AS270" s="10">
        <f t="shared" si="209"/>
        <v>0.22122240000000001</v>
      </c>
      <c r="AT270" s="10">
        <f t="shared" si="210"/>
        <v>0.56885127936000002</v>
      </c>
      <c r="AU270" s="10">
        <f t="shared" si="211"/>
        <v>0</v>
      </c>
      <c r="AV270" s="10">
        <f t="shared" si="212"/>
        <v>0</v>
      </c>
      <c r="AW270" s="10">
        <f t="shared" si="213"/>
        <v>7.2292448793600013</v>
      </c>
      <c r="AX270" s="10">
        <f t="shared" si="214"/>
        <v>7.2292448793600013</v>
      </c>
      <c r="AY270" s="10">
        <v>6.8378688000000016</v>
      </c>
      <c r="AZ270" s="10">
        <f t="shared" si="215"/>
        <v>-0.39137607935999963</v>
      </c>
      <c r="BA270" s="10">
        <v>6.84</v>
      </c>
      <c r="BB270" s="10">
        <v>6.84</v>
      </c>
      <c r="BC270" s="10">
        <f t="shared" si="216"/>
        <v>9.2488919040000024</v>
      </c>
      <c r="BD270" s="9"/>
      <c r="BE270" s="24">
        <f t="shared" si="217"/>
        <v>3.3193000000000001</v>
      </c>
      <c r="BF270" s="24">
        <f t="shared" si="218"/>
        <v>0.79379999999999995</v>
      </c>
      <c r="BG270" s="24">
        <f t="shared" si="219"/>
        <v>0</v>
      </c>
      <c r="BH270" s="24">
        <f t="shared" si="220"/>
        <v>0</v>
      </c>
      <c r="BI270" s="24">
        <f t="shared" si="221"/>
        <v>0</v>
      </c>
      <c r="BJ270" s="24">
        <f t="shared" si="222"/>
        <v>0</v>
      </c>
      <c r="BK270" s="24">
        <f t="shared" si="223"/>
        <v>0.8286</v>
      </c>
      <c r="BL270" s="24">
        <f t="shared" si="224"/>
        <v>1.1999999999999999E-3</v>
      </c>
      <c r="BM270" s="24">
        <f t="shared" si="225"/>
        <v>1.2999999999999999E-3</v>
      </c>
      <c r="BN270" s="24">
        <f t="shared" si="226"/>
        <v>0.65620000000000001</v>
      </c>
      <c r="BO270" s="24">
        <f t="shared" si="227"/>
        <v>0.65849999999999997</v>
      </c>
      <c r="BP270" s="24">
        <f t="shared" si="228"/>
        <v>0</v>
      </c>
      <c r="BQ270" s="24">
        <f t="shared" si="229"/>
        <v>0</v>
      </c>
      <c r="BR270" s="24">
        <f t="shared" si="230"/>
        <v>0.40150000000000002</v>
      </c>
      <c r="BS270" s="24">
        <f t="shared" si="231"/>
        <v>0</v>
      </c>
      <c r="BT270" s="24">
        <f t="shared" si="232"/>
        <v>0.22120000000000001</v>
      </c>
      <c r="BU270" s="24">
        <f t="shared" si="233"/>
        <v>0.56889999999999996</v>
      </c>
      <c r="BV270" s="24">
        <f t="shared" si="234"/>
        <v>0</v>
      </c>
      <c r="BW270" s="24">
        <f t="shared" si="235"/>
        <v>0</v>
      </c>
      <c r="BX270" s="24"/>
      <c r="BY270" s="24"/>
      <c r="BZ270" s="24"/>
      <c r="CA270" s="25">
        <f t="shared" si="236"/>
        <v>7.2293000000000003</v>
      </c>
      <c r="CB270" s="25">
        <f t="shared" si="237"/>
        <v>7.2293000000000003</v>
      </c>
      <c r="CC270" s="26">
        <f t="shared" si="238"/>
        <v>6.8815999999999997</v>
      </c>
      <c r="CD270" s="26">
        <f t="shared" si="239"/>
        <v>6.8815999999999997</v>
      </c>
      <c r="CE270" s="26">
        <f t="shared" si="240"/>
        <v>6.84</v>
      </c>
      <c r="CF270" s="26">
        <f t="shared" si="241"/>
        <v>6.84</v>
      </c>
      <c r="CG270" s="26">
        <f t="shared" si="242"/>
        <v>9.2490000000000006</v>
      </c>
      <c r="CH270" s="13"/>
      <c r="CI270" s="13"/>
    </row>
    <row r="271" spans="2:87" x14ac:dyDescent="0.2">
      <c r="B271" s="11">
        <f t="shared" si="243"/>
        <v>267</v>
      </c>
      <c r="C271" s="3" t="s">
        <v>243</v>
      </c>
      <c r="D271" s="3" t="s">
        <v>41</v>
      </c>
      <c r="E271" s="10">
        <v>2.5036789753096822</v>
      </c>
      <c r="F271" s="10">
        <v>0.59323978539928657</v>
      </c>
      <c r="G271" s="10"/>
      <c r="H271" s="10">
        <v>0</v>
      </c>
      <c r="I271" s="10">
        <v>0</v>
      </c>
      <c r="J271" s="10">
        <v>0</v>
      </c>
      <c r="K271" s="10">
        <v>0.59982872391224973</v>
      </c>
      <c r="L271" s="10">
        <v>8.9999999999999998E-4</v>
      </c>
      <c r="M271" s="10">
        <v>1E-3</v>
      </c>
      <c r="N271" s="10">
        <v>0.46550000000000002</v>
      </c>
      <c r="O271" s="10">
        <v>0.49205251537878153</v>
      </c>
      <c r="P271" s="10">
        <v>0</v>
      </c>
      <c r="Q271" s="10">
        <v>0</v>
      </c>
      <c r="R271" s="10">
        <v>0.3075</v>
      </c>
      <c r="S271" s="10">
        <v>0</v>
      </c>
      <c r="T271" s="10">
        <v>0.13289999999999999</v>
      </c>
      <c r="U271" s="10"/>
      <c r="V271" s="10">
        <v>0</v>
      </c>
      <c r="W271" s="10"/>
      <c r="X271" s="10">
        <v>5.0966000000000005</v>
      </c>
      <c r="Y271" s="10">
        <v>6.849830400000001</v>
      </c>
      <c r="Z271" s="10">
        <v>6.85</v>
      </c>
      <c r="AA271" s="10">
        <v>6.85</v>
      </c>
      <c r="AB271" s="10">
        <f t="shared" si="196"/>
        <v>6.849830400000001</v>
      </c>
      <c r="AC271" s="10"/>
      <c r="AD271" s="10">
        <f t="shared" si="197"/>
        <v>3.3649445428162128</v>
      </c>
      <c r="AE271" s="10">
        <f t="shared" si="198"/>
        <v>0.79731427157664125</v>
      </c>
      <c r="AF271" s="10"/>
      <c r="AG271" s="10">
        <v>0</v>
      </c>
      <c r="AH271" s="10">
        <f t="shared" si="199"/>
        <v>0</v>
      </c>
      <c r="AI271" s="10">
        <f t="shared" si="200"/>
        <v>0</v>
      </c>
      <c r="AJ271" s="10">
        <f t="shared" si="201"/>
        <v>0.80616980493806367</v>
      </c>
      <c r="AK271" s="10">
        <f t="shared" si="202"/>
        <v>1.2095999999999999E-3</v>
      </c>
      <c r="AL271" s="10">
        <f t="shared" si="203"/>
        <v>1.3440000000000001E-3</v>
      </c>
      <c r="AM271" s="10">
        <f t="shared" si="204"/>
        <v>0.67031999999999992</v>
      </c>
      <c r="AN271" s="10">
        <f t="shared" si="205"/>
        <v>0.66131858066908245</v>
      </c>
      <c r="AO271" s="10">
        <f t="shared" si="206"/>
        <v>0</v>
      </c>
      <c r="AP271" s="10">
        <f t="shared" si="207"/>
        <v>0</v>
      </c>
      <c r="AQ271" s="10">
        <f t="shared" si="208"/>
        <v>0.41328000000000004</v>
      </c>
      <c r="AR271" s="10">
        <v>0</v>
      </c>
      <c r="AS271" s="10">
        <f t="shared" si="209"/>
        <v>0.17861760000000002</v>
      </c>
      <c r="AT271" s="10">
        <f t="shared" si="210"/>
        <v>0.45929729664000007</v>
      </c>
      <c r="AU271" s="10">
        <f t="shared" si="211"/>
        <v>0</v>
      </c>
      <c r="AV271" s="10">
        <f t="shared" si="212"/>
        <v>0</v>
      </c>
      <c r="AW271" s="10">
        <f t="shared" si="213"/>
        <v>7.17519809664</v>
      </c>
      <c r="AX271" s="10">
        <f t="shared" si="214"/>
        <v>7.17519809664</v>
      </c>
      <c r="AY271" s="10">
        <v>6.849830400000001</v>
      </c>
      <c r="AZ271" s="10">
        <f t="shared" si="215"/>
        <v>-0.32536769663999898</v>
      </c>
      <c r="BA271" s="10">
        <v>6.85</v>
      </c>
      <c r="BB271" s="10">
        <v>6.85</v>
      </c>
      <c r="BC271" s="10">
        <f t="shared" si="216"/>
        <v>9.2662327296000004</v>
      </c>
      <c r="BD271" s="9"/>
      <c r="BE271" s="24">
        <f t="shared" si="217"/>
        <v>3.3649</v>
      </c>
      <c r="BF271" s="24">
        <f t="shared" si="218"/>
        <v>0.79730000000000001</v>
      </c>
      <c r="BG271" s="24">
        <f t="shared" si="219"/>
        <v>0</v>
      </c>
      <c r="BH271" s="24">
        <f t="shared" si="220"/>
        <v>0</v>
      </c>
      <c r="BI271" s="24">
        <f t="shared" si="221"/>
        <v>0</v>
      </c>
      <c r="BJ271" s="24">
        <f t="shared" si="222"/>
        <v>0</v>
      </c>
      <c r="BK271" s="24">
        <f t="shared" si="223"/>
        <v>0.80620000000000003</v>
      </c>
      <c r="BL271" s="24">
        <f t="shared" si="224"/>
        <v>1.1999999999999999E-3</v>
      </c>
      <c r="BM271" s="24">
        <f t="shared" si="225"/>
        <v>1.2999999999999999E-3</v>
      </c>
      <c r="BN271" s="24">
        <f t="shared" si="226"/>
        <v>0.67030000000000001</v>
      </c>
      <c r="BO271" s="24">
        <f t="shared" si="227"/>
        <v>0.6613</v>
      </c>
      <c r="BP271" s="24">
        <f t="shared" si="228"/>
        <v>0</v>
      </c>
      <c r="BQ271" s="24">
        <f t="shared" si="229"/>
        <v>0</v>
      </c>
      <c r="BR271" s="24">
        <f t="shared" si="230"/>
        <v>0.4133</v>
      </c>
      <c r="BS271" s="24">
        <f t="shared" si="231"/>
        <v>0</v>
      </c>
      <c r="BT271" s="24">
        <f t="shared" si="232"/>
        <v>0.17860000000000001</v>
      </c>
      <c r="BU271" s="24">
        <f t="shared" si="233"/>
        <v>0.45929999999999999</v>
      </c>
      <c r="BV271" s="24">
        <f t="shared" si="234"/>
        <v>0</v>
      </c>
      <c r="BW271" s="24">
        <f t="shared" si="235"/>
        <v>0</v>
      </c>
      <c r="BX271" s="24"/>
      <c r="BY271" s="24"/>
      <c r="BZ271" s="24"/>
      <c r="CA271" s="25">
        <f t="shared" si="236"/>
        <v>7.1750999999999996</v>
      </c>
      <c r="CB271" s="25">
        <f t="shared" si="237"/>
        <v>7.1750999999999996</v>
      </c>
      <c r="CC271" s="26">
        <f t="shared" si="238"/>
        <v>6.8944000000000001</v>
      </c>
      <c r="CD271" s="26">
        <f t="shared" si="239"/>
        <v>6.8944000000000001</v>
      </c>
      <c r="CE271" s="26">
        <f t="shared" si="240"/>
        <v>6.85</v>
      </c>
      <c r="CF271" s="26">
        <f t="shared" si="241"/>
        <v>6.85</v>
      </c>
      <c r="CG271" s="26">
        <f t="shared" si="242"/>
        <v>9.266</v>
      </c>
      <c r="CH271" s="13"/>
      <c r="CI271" s="13"/>
    </row>
    <row r="272" spans="2:87" x14ac:dyDescent="0.2">
      <c r="B272" s="11">
        <f t="shared" si="243"/>
        <v>268</v>
      </c>
      <c r="C272" s="3" t="s">
        <v>243</v>
      </c>
      <c r="D272" s="3" t="s">
        <v>148</v>
      </c>
      <c r="E272" s="10">
        <v>2.6266495978632736</v>
      </c>
      <c r="F272" s="10">
        <v>0.62770164756017044</v>
      </c>
      <c r="G272" s="10"/>
      <c r="H272" s="10">
        <v>0</v>
      </c>
      <c r="I272" s="10">
        <v>0</v>
      </c>
      <c r="J272" s="10">
        <v>0</v>
      </c>
      <c r="K272" s="10">
        <v>0.39114197827261266</v>
      </c>
      <c r="L272" s="10">
        <v>1.1000000000000001E-3</v>
      </c>
      <c r="M272" s="10">
        <v>1.2999999999999999E-3</v>
      </c>
      <c r="N272" s="10">
        <v>0.46189999999999998</v>
      </c>
      <c r="O272" s="10">
        <v>0.51860677630394325</v>
      </c>
      <c r="P272" s="10">
        <v>0</v>
      </c>
      <c r="Q272" s="10">
        <v>0</v>
      </c>
      <c r="R272" s="10">
        <v>0.30270000000000002</v>
      </c>
      <c r="S272" s="10">
        <v>0</v>
      </c>
      <c r="T272" s="10">
        <v>0.1552</v>
      </c>
      <c r="U272" s="10"/>
      <c r="V272" s="10">
        <v>0</v>
      </c>
      <c r="W272" s="10"/>
      <c r="X272" s="10">
        <v>5.0862999999999996</v>
      </c>
      <c r="Y272" s="10">
        <v>6.8359871999999999</v>
      </c>
      <c r="Z272" s="10">
        <v>6.84</v>
      </c>
      <c r="AA272" s="10">
        <v>6.84</v>
      </c>
      <c r="AB272" s="10">
        <f t="shared" si="196"/>
        <v>6.8359871999999999</v>
      </c>
      <c r="AC272" s="10"/>
      <c r="AD272" s="10">
        <f t="shared" si="197"/>
        <v>3.5302170595282401</v>
      </c>
      <c r="AE272" s="10">
        <f t="shared" si="198"/>
        <v>0.84363101432086918</v>
      </c>
      <c r="AF272" s="10"/>
      <c r="AG272" s="10">
        <v>0</v>
      </c>
      <c r="AH272" s="10">
        <f t="shared" si="199"/>
        <v>0</v>
      </c>
      <c r="AI272" s="10">
        <f t="shared" si="200"/>
        <v>0</v>
      </c>
      <c r="AJ272" s="10">
        <f t="shared" si="201"/>
        <v>0.52569481879839142</v>
      </c>
      <c r="AK272" s="10">
        <f t="shared" si="202"/>
        <v>1.4784000000000002E-3</v>
      </c>
      <c r="AL272" s="10">
        <f t="shared" si="203"/>
        <v>1.7472E-3</v>
      </c>
      <c r="AM272" s="10">
        <f t="shared" si="204"/>
        <v>0.66513599999999995</v>
      </c>
      <c r="AN272" s="10">
        <f t="shared" si="205"/>
        <v>0.69700750735249972</v>
      </c>
      <c r="AO272" s="10">
        <f t="shared" si="206"/>
        <v>0</v>
      </c>
      <c r="AP272" s="10">
        <f t="shared" si="207"/>
        <v>0</v>
      </c>
      <c r="AQ272" s="10">
        <f t="shared" si="208"/>
        <v>0.40682880000000005</v>
      </c>
      <c r="AR272" s="10">
        <v>0</v>
      </c>
      <c r="AS272" s="10">
        <f t="shared" si="209"/>
        <v>0.20858880000000005</v>
      </c>
      <c r="AT272" s="10">
        <f t="shared" si="210"/>
        <v>0.5363652403200001</v>
      </c>
      <c r="AU272" s="10">
        <f t="shared" si="211"/>
        <v>0</v>
      </c>
      <c r="AV272" s="10">
        <f t="shared" si="212"/>
        <v>0</v>
      </c>
      <c r="AW272" s="10">
        <f t="shared" si="213"/>
        <v>7.2081060403200006</v>
      </c>
      <c r="AX272" s="10">
        <f t="shared" si="214"/>
        <v>7.2081060403200006</v>
      </c>
      <c r="AY272" s="10">
        <v>6.8359871999999999</v>
      </c>
      <c r="AZ272" s="10">
        <f t="shared" si="215"/>
        <v>-0.37211884032000064</v>
      </c>
      <c r="BA272" s="10">
        <v>6.84</v>
      </c>
      <c r="BB272" s="10">
        <v>6.84</v>
      </c>
      <c r="BC272" s="10">
        <f t="shared" si="216"/>
        <v>9.2471629824000008</v>
      </c>
      <c r="BD272" s="9"/>
      <c r="BE272" s="24">
        <f t="shared" si="217"/>
        <v>3.5301999999999998</v>
      </c>
      <c r="BF272" s="24">
        <f t="shared" si="218"/>
        <v>0.84360000000000002</v>
      </c>
      <c r="BG272" s="24">
        <f t="shared" si="219"/>
        <v>0</v>
      </c>
      <c r="BH272" s="24">
        <f t="shared" si="220"/>
        <v>0</v>
      </c>
      <c r="BI272" s="24">
        <f t="shared" si="221"/>
        <v>0</v>
      </c>
      <c r="BJ272" s="24">
        <f t="shared" si="222"/>
        <v>0</v>
      </c>
      <c r="BK272" s="24">
        <f t="shared" si="223"/>
        <v>0.52569999999999995</v>
      </c>
      <c r="BL272" s="24">
        <f t="shared" si="224"/>
        <v>1.5E-3</v>
      </c>
      <c r="BM272" s="24">
        <f t="shared" si="225"/>
        <v>1.6999999999999999E-3</v>
      </c>
      <c r="BN272" s="24">
        <f t="shared" si="226"/>
        <v>0.66510000000000002</v>
      </c>
      <c r="BO272" s="24">
        <f t="shared" si="227"/>
        <v>0.69699999999999995</v>
      </c>
      <c r="BP272" s="24">
        <f t="shared" si="228"/>
        <v>0</v>
      </c>
      <c r="BQ272" s="24">
        <f t="shared" si="229"/>
        <v>0</v>
      </c>
      <c r="BR272" s="24">
        <f t="shared" si="230"/>
        <v>0.40679999999999999</v>
      </c>
      <c r="BS272" s="24">
        <f t="shared" si="231"/>
        <v>0</v>
      </c>
      <c r="BT272" s="24">
        <f t="shared" si="232"/>
        <v>0.20860000000000001</v>
      </c>
      <c r="BU272" s="24">
        <f t="shared" si="233"/>
        <v>0.53639999999999999</v>
      </c>
      <c r="BV272" s="24">
        <f t="shared" si="234"/>
        <v>0</v>
      </c>
      <c r="BW272" s="24">
        <f t="shared" si="235"/>
        <v>0</v>
      </c>
      <c r="BX272" s="24"/>
      <c r="BY272" s="24"/>
      <c r="BZ272" s="24"/>
      <c r="CA272" s="25">
        <f t="shared" si="236"/>
        <v>7.2079999999999984</v>
      </c>
      <c r="CB272" s="25">
        <f t="shared" si="237"/>
        <v>7.2079999999999984</v>
      </c>
      <c r="CC272" s="26">
        <f t="shared" si="238"/>
        <v>6.8801999999999977</v>
      </c>
      <c r="CD272" s="26">
        <f t="shared" si="239"/>
        <v>6.8801999999999977</v>
      </c>
      <c r="CE272" s="26">
        <f t="shared" si="240"/>
        <v>6.84</v>
      </c>
      <c r="CF272" s="26">
        <f t="shared" si="241"/>
        <v>6.84</v>
      </c>
      <c r="CG272" s="26">
        <f t="shared" si="242"/>
        <v>9.2469999999999999</v>
      </c>
      <c r="CH272" s="13"/>
      <c r="CI272" s="13"/>
    </row>
    <row r="273" spans="2:87" x14ac:dyDescent="0.2">
      <c r="B273" s="11">
        <f t="shared" si="243"/>
        <v>269</v>
      </c>
      <c r="C273" s="3" t="s">
        <v>243</v>
      </c>
      <c r="D273" s="3" t="s">
        <v>244</v>
      </c>
      <c r="E273" s="10">
        <v>2.3805120994074254</v>
      </c>
      <c r="F273" s="10">
        <v>0.62314367819567051</v>
      </c>
      <c r="G273" s="10"/>
      <c r="H273" s="10">
        <v>0</v>
      </c>
      <c r="I273" s="10">
        <v>0</v>
      </c>
      <c r="J273" s="10">
        <v>0</v>
      </c>
      <c r="K273" s="10">
        <v>0.64417115733462338</v>
      </c>
      <c r="L273" s="10">
        <v>1.1000000000000001E-3</v>
      </c>
      <c r="M273" s="10">
        <v>1.2999999999999999E-3</v>
      </c>
      <c r="N273" s="10">
        <v>0.45689999999999997</v>
      </c>
      <c r="O273" s="10">
        <v>0.51687306506228081</v>
      </c>
      <c r="P273" s="10">
        <v>0</v>
      </c>
      <c r="Q273" s="10">
        <v>0</v>
      </c>
      <c r="R273" s="10">
        <v>0.27279999999999999</v>
      </c>
      <c r="S273" s="10">
        <v>0</v>
      </c>
      <c r="T273" s="10">
        <v>0.19570000000000001</v>
      </c>
      <c r="U273" s="10"/>
      <c r="V273" s="10">
        <v>0</v>
      </c>
      <c r="W273" s="10"/>
      <c r="X273" s="10">
        <v>5.0925000000000011</v>
      </c>
      <c r="Y273" s="10">
        <v>6.8443200000000015</v>
      </c>
      <c r="Z273" s="10">
        <v>6.84</v>
      </c>
      <c r="AA273" s="10">
        <v>6.84</v>
      </c>
      <c r="AB273" s="10">
        <f t="shared" si="196"/>
        <v>6.8443200000000015</v>
      </c>
      <c r="AC273" s="10"/>
      <c r="AD273" s="10">
        <f t="shared" si="197"/>
        <v>3.1994082616035802</v>
      </c>
      <c r="AE273" s="10">
        <f t="shared" si="198"/>
        <v>0.8375051034949812</v>
      </c>
      <c r="AF273" s="10"/>
      <c r="AG273" s="10">
        <v>0</v>
      </c>
      <c r="AH273" s="10">
        <f t="shared" si="199"/>
        <v>0</v>
      </c>
      <c r="AI273" s="10">
        <f t="shared" si="200"/>
        <v>0</v>
      </c>
      <c r="AJ273" s="10">
        <f t="shared" si="201"/>
        <v>0.8657660354577339</v>
      </c>
      <c r="AK273" s="10">
        <f t="shared" si="202"/>
        <v>1.4784000000000002E-3</v>
      </c>
      <c r="AL273" s="10">
        <f t="shared" si="203"/>
        <v>1.7472E-3</v>
      </c>
      <c r="AM273" s="10">
        <f t="shared" si="204"/>
        <v>0.65793599999999997</v>
      </c>
      <c r="AN273" s="10">
        <f t="shared" si="205"/>
        <v>0.69467739944370555</v>
      </c>
      <c r="AO273" s="10">
        <f t="shared" si="206"/>
        <v>0</v>
      </c>
      <c r="AP273" s="10">
        <f t="shared" si="207"/>
        <v>0</v>
      </c>
      <c r="AQ273" s="10">
        <f t="shared" si="208"/>
        <v>0.3666432</v>
      </c>
      <c r="AR273" s="10">
        <v>0</v>
      </c>
      <c r="AS273" s="10">
        <f t="shared" si="209"/>
        <v>0.26302080000000005</v>
      </c>
      <c r="AT273" s="10">
        <f t="shared" si="210"/>
        <v>0.67633168512000019</v>
      </c>
      <c r="AU273" s="10">
        <f t="shared" si="211"/>
        <v>0</v>
      </c>
      <c r="AV273" s="10">
        <f t="shared" si="212"/>
        <v>0</v>
      </c>
      <c r="AW273" s="10">
        <f t="shared" si="213"/>
        <v>7.3014932851199994</v>
      </c>
      <c r="AX273" s="10">
        <f t="shared" si="214"/>
        <v>7.3014932851200003</v>
      </c>
      <c r="AY273" s="10">
        <v>6.8443200000000015</v>
      </c>
      <c r="AZ273" s="10">
        <f t="shared" si="215"/>
        <v>-0.45717328511999789</v>
      </c>
      <c r="BA273" s="10">
        <v>6.84</v>
      </c>
      <c r="BB273" s="10">
        <v>6.84</v>
      </c>
      <c r="BC273" s="10">
        <f t="shared" si="216"/>
        <v>9.2577171456000009</v>
      </c>
      <c r="BD273" s="9"/>
      <c r="BE273" s="24">
        <f t="shared" si="217"/>
        <v>3.1993999999999998</v>
      </c>
      <c r="BF273" s="24">
        <f t="shared" si="218"/>
        <v>0.83750000000000002</v>
      </c>
      <c r="BG273" s="24">
        <f t="shared" si="219"/>
        <v>0</v>
      </c>
      <c r="BH273" s="24">
        <f t="shared" si="220"/>
        <v>0</v>
      </c>
      <c r="BI273" s="24">
        <f t="shared" si="221"/>
        <v>0</v>
      </c>
      <c r="BJ273" s="24">
        <f t="shared" si="222"/>
        <v>0</v>
      </c>
      <c r="BK273" s="24">
        <f t="shared" si="223"/>
        <v>0.86580000000000001</v>
      </c>
      <c r="BL273" s="24">
        <f t="shared" si="224"/>
        <v>1.5E-3</v>
      </c>
      <c r="BM273" s="24">
        <f t="shared" si="225"/>
        <v>1.6999999999999999E-3</v>
      </c>
      <c r="BN273" s="24">
        <f t="shared" si="226"/>
        <v>0.65790000000000004</v>
      </c>
      <c r="BO273" s="24">
        <f t="shared" si="227"/>
        <v>0.69469999999999998</v>
      </c>
      <c r="BP273" s="24">
        <f t="shared" si="228"/>
        <v>0</v>
      </c>
      <c r="BQ273" s="24">
        <f t="shared" si="229"/>
        <v>0</v>
      </c>
      <c r="BR273" s="24">
        <f t="shared" si="230"/>
        <v>0.36659999999999998</v>
      </c>
      <c r="BS273" s="24">
        <f t="shared" si="231"/>
        <v>0</v>
      </c>
      <c r="BT273" s="24">
        <f t="shared" si="232"/>
        <v>0.26300000000000001</v>
      </c>
      <c r="BU273" s="24">
        <f t="shared" si="233"/>
        <v>0.67630000000000001</v>
      </c>
      <c r="BV273" s="24">
        <f t="shared" si="234"/>
        <v>0</v>
      </c>
      <c r="BW273" s="24">
        <f t="shared" si="235"/>
        <v>0</v>
      </c>
      <c r="BX273" s="24"/>
      <c r="BY273" s="24"/>
      <c r="BZ273" s="24"/>
      <c r="CA273" s="25">
        <f t="shared" si="236"/>
        <v>7.3014000000000001</v>
      </c>
      <c r="CB273" s="25">
        <f t="shared" si="237"/>
        <v>7.3014000000000001</v>
      </c>
      <c r="CC273" s="26">
        <f t="shared" si="238"/>
        <v>6.8880999999999997</v>
      </c>
      <c r="CD273" s="26">
        <f t="shared" si="239"/>
        <v>6.8880999999999997</v>
      </c>
      <c r="CE273" s="26">
        <f t="shared" si="240"/>
        <v>6.84</v>
      </c>
      <c r="CF273" s="26">
        <f t="shared" si="241"/>
        <v>6.84</v>
      </c>
      <c r="CG273" s="26">
        <f t="shared" si="242"/>
        <v>9.2579999999999991</v>
      </c>
      <c r="CH273" s="13"/>
      <c r="CI273" s="13"/>
    </row>
    <row r="274" spans="2:87" x14ac:dyDescent="0.2">
      <c r="B274" s="11">
        <f t="shared" si="243"/>
        <v>270</v>
      </c>
      <c r="C274" s="3" t="s">
        <v>243</v>
      </c>
      <c r="D274" s="3" t="s">
        <v>42</v>
      </c>
      <c r="E274" s="10">
        <v>2.7223638067666753</v>
      </c>
      <c r="F274" s="10">
        <v>0.74374054156797376</v>
      </c>
      <c r="G274" s="10"/>
      <c r="H274" s="10">
        <v>0</v>
      </c>
      <c r="I274" s="10">
        <v>0</v>
      </c>
      <c r="J274" s="10">
        <v>0</v>
      </c>
      <c r="K274" s="10">
        <v>0.53496678363599148</v>
      </c>
      <c r="L274" s="10">
        <v>2.9999999999999997E-4</v>
      </c>
      <c r="M274" s="10">
        <v>2.9999999999999997E-4</v>
      </c>
      <c r="N274" s="10">
        <v>0.1401</v>
      </c>
      <c r="O274" s="10">
        <v>0.36822886802935934</v>
      </c>
      <c r="P274" s="10">
        <v>0</v>
      </c>
      <c r="Q274" s="10">
        <v>0</v>
      </c>
      <c r="R274" s="10">
        <v>0.3075</v>
      </c>
      <c r="S274" s="10">
        <v>0</v>
      </c>
      <c r="T274" s="10">
        <v>0.2223</v>
      </c>
      <c r="U274" s="10"/>
      <c r="V274" s="10">
        <v>0</v>
      </c>
      <c r="W274" s="10"/>
      <c r="X274" s="10">
        <v>5.0398000000000005</v>
      </c>
      <c r="Y274" s="10">
        <v>6.7734912000000005</v>
      </c>
      <c r="Z274" s="10">
        <v>6.77</v>
      </c>
      <c r="AA274" s="10">
        <v>6.77</v>
      </c>
      <c r="AB274" s="10">
        <f t="shared" si="196"/>
        <v>6.7734912000000005</v>
      </c>
      <c r="AC274" s="10"/>
      <c r="AD274" s="10">
        <f t="shared" si="197"/>
        <v>3.6588569562944118</v>
      </c>
      <c r="AE274" s="10">
        <f t="shared" si="198"/>
        <v>0.99958728786735684</v>
      </c>
      <c r="AF274" s="10"/>
      <c r="AG274" s="10">
        <v>0</v>
      </c>
      <c r="AH274" s="10">
        <f t="shared" si="199"/>
        <v>0</v>
      </c>
      <c r="AI274" s="10">
        <f t="shared" si="200"/>
        <v>0</v>
      </c>
      <c r="AJ274" s="10">
        <f t="shared" si="201"/>
        <v>0.71899535720677255</v>
      </c>
      <c r="AK274" s="10">
        <f t="shared" si="202"/>
        <v>4.0319999999999999E-4</v>
      </c>
      <c r="AL274" s="10">
        <f t="shared" si="203"/>
        <v>4.0319999999999999E-4</v>
      </c>
      <c r="AM274" s="10">
        <f t="shared" si="204"/>
        <v>0.20174399999999998</v>
      </c>
      <c r="AN274" s="10">
        <f t="shared" si="205"/>
        <v>0.49489959863145894</v>
      </c>
      <c r="AO274" s="10">
        <f t="shared" si="206"/>
        <v>0</v>
      </c>
      <c r="AP274" s="10">
        <f t="shared" si="207"/>
        <v>0</v>
      </c>
      <c r="AQ274" s="10">
        <f t="shared" si="208"/>
        <v>0.41328000000000004</v>
      </c>
      <c r="AR274" s="10">
        <v>0</v>
      </c>
      <c r="AS274" s="10">
        <f t="shared" si="209"/>
        <v>0.29877120000000001</v>
      </c>
      <c r="AT274" s="10">
        <f t="shared" si="210"/>
        <v>0.76826026368000011</v>
      </c>
      <c r="AU274" s="10">
        <f t="shared" si="211"/>
        <v>0</v>
      </c>
      <c r="AV274" s="10">
        <f t="shared" si="212"/>
        <v>0</v>
      </c>
      <c r="AW274" s="10">
        <f t="shared" si="213"/>
        <v>7.2564298636800002</v>
      </c>
      <c r="AX274" s="10">
        <f t="shared" si="214"/>
        <v>7.2564298636800002</v>
      </c>
      <c r="AY274" s="10">
        <v>6.7734912000000005</v>
      </c>
      <c r="AZ274" s="10">
        <f t="shared" si="215"/>
        <v>-0.48293866367999971</v>
      </c>
      <c r="BA274" s="10">
        <v>6.77</v>
      </c>
      <c r="BB274" s="10">
        <v>6.77</v>
      </c>
      <c r="BC274" s="10">
        <f t="shared" si="216"/>
        <v>9.1216484352000009</v>
      </c>
      <c r="BD274" s="9"/>
      <c r="BE274" s="24">
        <f t="shared" si="217"/>
        <v>3.6589</v>
      </c>
      <c r="BF274" s="24">
        <f t="shared" si="218"/>
        <v>0.99960000000000004</v>
      </c>
      <c r="BG274" s="24">
        <f t="shared" si="219"/>
        <v>0</v>
      </c>
      <c r="BH274" s="24">
        <f t="shared" si="220"/>
        <v>0</v>
      </c>
      <c r="BI274" s="24">
        <f t="shared" si="221"/>
        <v>0</v>
      </c>
      <c r="BJ274" s="24">
        <f t="shared" si="222"/>
        <v>0</v>
      </c>
      <c r="BK274" s="24">
        <f t="shared" si="223"/>
        <v>0.71899999999999997</v>
      </c>
      <c r="BL274" s="24">
        <f t="shared" si="224"/>
        <v>4.0000000000000002E-4</v>
      </c>
      <c r="BM274" s="24">
        <f t="shared" si="225"/>
        <v>4.0000000000000002E-4</v>
      </c>
      <c r="BN274" s="24">
        <f t="shared" si="226"/>
        <v>0.20169999999999999</v>
      </c>
      <c r="BO274" s="24">
        <f t="shared" si="227"/>
        <v>0.49490000000000001</v>
      </c>
      <c r="BP274" s="24">
        <f t="shared" si="228"/>
        <v>0</v>
      </c>
      <c r="BQ274" s="24">
        <f t="shared" si="229"/>
        <v>0</v>
      </c>
      <c r="BR274" s="24">
        <f t="shared" si="230"/>
        <v>0.4133</v>
      </c>
      <c r="BS274" s="24">
        <f t="shared" si="231"/>
        <v>0</v>
      </c>
      <c r="BT274" s="24">
        <f t="shared" si="232"/>
        <v>0.29880000000000001</v>
      </c>
      <c r="BU274" s="24">
        <f t="shared" si="233"/>
        <v>0.76829999999999998</v>
      </c>
      <c r="BV274" s="24">
        <f t="shared" si="234"/>
        <v>0</v>
      </c>
      <c r="BW274" s="24">
        <f t="shared" si="235"/>
        <v>0</v>
      </c>
      <c r="BX274" s="24"/>
      <c r="BY274" s="24"/>
      <c r="BZ274" s="24"/>
      <c r="CA274" s="25">
        <f t="shared" si="236"/>
        <v>7.2565000000000008</v>
      </c>
      <c r="CB274" s="25">
        <f t="shared" si="237"/>
        <v>7.2565000000000008</v>
      </c>
      <c r="CC274" s="26">
        <f t="shared" si="238"/>
        <v>6.7870000000000008</v>
      </c>
      <c r="CD274" s="26">
        <f t="shared" si="239"/>
        <v>6.7870000000000008</v>
      </c>
      <c r="CE274" s="26">
        <f t="shared" si="240"/>
        <v>6.77</v>
      </c>
      <c r="CF274" s="26">
        <f t="shared" si="241"/>
        <v>6.77</v>
      </c>
      <c r="CG274" s="26">
        <f t="shared" si="242"/>
        <v>9.1219999999999999</v>
      </c>
      <c r="CH274" s="13"/>
      <c r="CI274" s="13"/>
    </row>
    <row r="275" spans="2:87" x14ac:dyDescent="0.2">
      <c r="B275" s="11">
        <f t="shared" si="243"/>
        <v>271</v>
      </c>
      <c r="C275" s="3" t="s">
        <v>243</v>
      </c>
      <c r="D275" s="3" t="s">
        <v>47</v>
      </c>
      <c r="E275" s="10">
        <v>2.1926610244519393</v>
      </c>
      <c r="F275" s="10">
        <v>0.50897852726250703</v>
      </c>
      <c r="G275" s="10"/>
      <c r="H275" s="10">
        <v>0</v>
      </c>
      <c r="I275" s="10">
        <v>0</v>
      </c>
      <c r="J275" s="10">
        <v>0</v>
      </c>
      <c r="K275" s="10">
        <v>0.60992764544688027</v>
      </c>
      <c r="L275" s="10">
        <v>2.0000000000000001E-4</v>
      </c>
      <c r="M275" s="10">
        <v>2.9999999999999997E-4</v>
      </c>
      <c r="N275" s="10">
        <v>0.4788</v>
      </c>
      <c r="O275" s="10">
        <v>0.33953280283867338</v>
      </c>
      <c r="P275" s="10">
        <v>0.3291</v>
      </c>
      <c r="Q275" s="10">
        <v>8.0600000000000005E-2</v>
      </c>
      <c r="R275" s="10">
        <v>0.24690000000000001</v>
      </c>
      <c r="S275" s="10">
        <v>0</v>
      </c>
      <c r="T275" s="10">
        <v>0.2923</v>
      </c>
      <c r="U275" s="10"/>
      <c r="V275" s="10">
        <v>0</v>
      </c>
      <c r="W275" s="10"/>
      <c r="X275" s="10">
        <v>5.0793000000000008</v>
      </c>
      <c r="Y275" s="10">
        <v>6.8265792000000021</v>
      </c>
      <c r="Z275" s="10">
        <v>6.83</v>
      </c>
      <c r="AA275" s="10">
        <v>6.83</v>
      </c>
      <c r="AB275" s="10">
        <f t="shared" si="196"/>
        <v>6.8265792000000021</v>
      </c>
      <c r="AC275" s="10"/>
      <c r="AD275" s="10">
        <f t="shared" si="197"/>
        <v>2.9469364168634065</v>
      </c>
      <c r="AE275" s="10">
        <f t="shared" si="198"/>
        <v>0.68406714064080953</v>
      </c>
      <c r="AF275" s="10"/>
      <c r="AG275" s="10">
        <v>0</v>
      </c>
      <c r="AH275" s="10">
        <f t="shared" si="199"/>
        <v>0</v>
      </c>
      <c r="AI275" s="10">
        <f t="shared" si="200"/>
        <v>0</v>
      </c>
      <c r="AJ275" s="10">
        <f t="shared" si="201"/>
        <v>0.81974275548060715</v>
      </c>
      <c r="AK275" s="10">
        <f t="shared" si="202"/>
        <v>2.6880000000000003E-4</v>
      </c>
      <c r="AL275" s="10">
        <f t="shared" si="203"/>
        <v>4.0319999999999999E-4</v>
      </c>
      <c r="AM275" s="10">
        <f t="shared" si="204"/>
        <v>0.68947199999999997</v>
      </c>
      <c r="AN275" s="10">
        <f t="shared" si="205"/>
        <v>0.45633208701517702</v>
      </c>
      <c r="AO275" s="10">
        <f t="shared" si="206"/>
        <v>0.44231040000000005</v>
      </c>
      <c r="AP275" s="10">
        <f t="shared" si="207"/>
        <v>0.10832640000000002</v>
      </c>
      <c r="AQ275" s="10">
        <f t="shared" si="208"/>
        <v>0.33183360000000006</v>
      </c>
      <c r="AR275" s="10">
        <v>0</v>
      </c>
      <c r="AS275" s="10">
        <f t="shared" si="209"/>
        <v>0.39285120000000007</v>
      </c>
      <c r="AT275" s="10">
        <f t="shared" si="210"/>
        <v>1.0101775756800002</v>
      </c>
      <c r="AU275" s="10">
        <f t="shared" si="211"/>
        <v>0</v>
      </c>
      <c r="AV275" s="10">
        <f t="shared" si="212"/>
        <v>0</v>
      </c>
      <c r="AW275" s="10">
        <f t="shared" si="213"/>
        <v>7.4898703756800007</v>
      </c>
      <c r="AX275" s="10">
        <f t="shared" si="214"/>
        <v>7.4898703756800007</v>
      </c>
      <c r="AY275" s="10">
        <v>6.8265792000000021</v>
      </c>
      <c r="AZ275" s="10">
        <f t="shared" si="215"/>
        <v>-0.66329117567999862</v>
      </c>
      <c r="BA275" s="10">
        <v>6.83</v>
      </c>
      <c r="BB275" s="10">
        <v>6.83</v>
      </c>
      <c r="BC275" s="10">
        <f t="shared" si="216"/>
        <v>9.2366991360000004</v>
      </c>
      <c r="BD275" s="9"/>
      <c r="BE275" s="24">
        <f t="shared" si="217"/>
        <v>2.9468999999999999</v>
      </c>
      <c r="BF275" s="24">
        <f t="shared" si="218"/>
        <v>0.68410000000000004</v>
      </c>
      <c r="BG275" s="24">
        <f t="shared" si="219"/>
        <v>0</v>
      </c>
      <c r="BH275" s="24">
        <f t="shared" si="220"/>
        <v>0</v>
      </c>
      <c r="BI275" s="24">
        <f t="shared" si="221"/>
        <v>0</v>
      </c>
      <c r="BJ275" s="24">
        <f t="shared" si="222"/>
        <v>0</v>
      </c>
      <c r="BK275" s="24">
        <f t="shared" si="223"/>
        <v>0.81969999999999998</v>
      </c>
      <c r="BL275" s="24">
        <f t="shared" si="224"/>
        <v>2.9999999999999997E-4</v>
      </c>
      <c r="BM275" s="24">
        <f t="shared" si="225"/>
        <v>4.0000000000000002E-4</v>
      </c>
      <c r="BN275" s="24">
        <f t="shared" si="226"/>
        <v>0.6895</v>
      </c>
      <c r="BO275" s="24">
        <f t="shared" si="227"/>
        <v>0.45629999999999998</v>
      </c>
      <c r="BP275" s="24">
        <f t="shared" si="228"/>
        <v>0.44230000000000003</v>
      </c>
      <c r="BQ275" s="24">
        <f t="shared" si="229"/>
        <v>0.10829999999999999</v>
      </c>
      <c r="BR275" s="24">
        <f t="shared" si="230"/>
        <v>0.33179999999999998</v>
      </c>
      <c r="BS275" s="24">
        <f t="shared" si="231"/>
        <v>0</v>
      </c>
      <c r="BT275" s="24">
        <f t="shared" si="232"/>
        <v>0.39290000000000003</v>
      </c>
      <c r="BU275" s="24">
        <f t="shared" si="233"/>
        <v>1.0102</v>
      </c>
      <c r="BV275" s="24">
        <f t="shared" si="234"/>
        <v>0</v>
      </c>
      <c r="BW275" s="24">
        <f t="shared" si="235"/>
        <v>0</v>
      </c>
      <c r="BX275" s="24"/>
      <c r="BY275" s="24"/>
      <c r="BZ275" s="24"/>
      <c r="CA275" s="25">
        <f t="shared" si="236"/>
        <v>7.4897999999999998</v>
      </c>
      <c r="CB275" s="25">
        <f t="shared" si="237"/>
        <v>7.4897999999999998</v>
      </c>
      <c r="CC275" s="26">
        <f t="shared" si="238"/>
        <v>6.8724999999999996</v>
      </c>
      <c r="CD275" s="26">
        <f t="shared" si="239"/>
        <v>6.8724999999999996</v>
      </c>
      <c r="CE275" s="26">
        <f t="shared" si="240"/>
        <v>6.83</v>
      </c>
      <c r="CF275" s="26">
        <f t="shared" si="241"/>
        <v>6.83</v>
      </c>
      <c r="CG275" s="26">
        <f t="shared" si="242"/>
        <v>9.2370000000000001</v>
      </c>
      <c r="CH275" s="13"/>
      <c r="CI275" s="13"/>
    </row>
    <row r="276" spans="2:87" x14ac:dyDescent="0.2">
      <c r="B276" s="11">
        <f t="shared" si="243"/>
        <v>272</v>
      </c>
      <c r="C276" s="3" t="s">
        <v>243</v>
      </c>
      <c r="D276" s="2" t="s">
        <v>108</v>
      </c>
      <c r="E276" s="10">
        <v>1.463003510650958</v>
      </c>
      <c r="F276" s="10">
        <v>0.74031655757864256</v>
      </c>
      <c r="G276" s="10"/>
      <c r="H276" s="10">
        <v>0</v>
      </c>
      <c r="I276" s="10">
        <v>0</v>
      </c>
      <c r="J276" s="10">
        <v>0</v>
      </c>
      <c r="K276" s="10">
        <v>0.60168952358284733</v>
      </c>
      <c r="L276" s="10">
        <v>2.9999999999999997E-4</v>
      </c>
      <c r="M276" s="10">
        <v>2.9999999999999997E-4</v>
      </c>
      <c r="N276" s="10">
        <v>0.57540000000000002</v>
      </c>
      <c r="O276" s="10">
        <v>0.39229040818755212</v>
      </c>
      <c r="P276" s="10">
        <v>0.4158</v>
      </c>
      <c r="Q276" s="10">
        <v>3.1600000000000003E-2</v>
      </c>
      <c r="R276" s="10">
        <v>0.16619999999999999</v>
      </c>
      <c r="S276" s="10">
        <v>0</v>
      </c>
      <c r="T276" s="10">
        <v>0.30449999999999999</v>
      </c>
      <c r="U276" s="10"/>
      <c r="V276" s="10">
        <v>0</v>
      </c>
      <c r="W276" s="10"/>
      <c r="X276" s="10">
        <v>4.6914000000000007</v>
      </c>
      <c r="Y276" s="10">
        <v>6.3052416000000013</v>
      </c>
      <c r="Z276" s="10">
        <v>6.31</v>
      </c>
      <c r="AA276" s="10">
        <v>6.31</v>
      </c>
      <c r="AB276" s="10">
        <f t="shared" si="196"/>
        <v>6.3052416000000013</v>
      </c>
      <c r="AC276" s="10"/>
      <c r="AD276" s="10">
        <f t="shared" si="197"/>
        <v>1.9662767183148877</v>
      </c>
      <c r="AE276" s="10">
        <f t="shared" si="198"/>
        <v>0.99498545338569566</v>
      </c>
      <c r="AF276" s="10"/>
      <c r="AG276" s="10">
        <v>0</v>
      </c>
      <c r="AH276" s="10">
        <f t="shared" si="199"/>
        <v>0</v>
      </c>
      <c r="AI276" s="10">
        <f t="shared" si="200"/>
        <v>0</v>
      </c>
      <c r="AJ276" s="10">
        <f t="shared" si="201"/>
        <v>0.80867071969534687</v>
      </c>
      <c r="AK276" s="10">
        <f t="shared" si="202"/>
        <v>4.0319999999999999E-4</v>
      </c>
      <c r="AL276" s="10">
        <f t="shared" si="203"/>
        <v>4.0319999999999999E-4</v>
      </c>
      <c r="AM276" s="10">
        <f t="shared" si="204"/>
        <v>0.82857599999999998</v>
      </c>
      <c r="AN276" s="10">
        <f t="shared" si="205"/>
        <v>0.52723830860407006</v>
      </c>
      <c r="AO276" s="10">
        <f t="shared" si="206"/>
        <v>0.55883520000000009</v>
      </c>
      <c r="AP276" s="10">
        <f t="shared" si="207"/>
        <v>4.2470400000000005E-2</v>
      </c>
      <c r="AQ276" s="10">
        <f t="shared" si="208"/>
        <v>0.22337280000000001</v>
      </c>
      <c r="AR276" s="10">
        <v>0</v>
      </c>
      <c r="AS276" s="10">
        <f t="shared" si="209"/>
        <v>0.409248</v>
      </c>
      <c r="AT276" s="10">
        <f t="shared" si="210"/>
        <v>1.0523403072000002</v>
      </c>
      <c r="AU276" s="10">
        <f t="shared" si="211"/>
        <v>0</v>
      </c>
      <c r="AV276" s="10">
        <f t="shared" si="212"/>
        <v>0</v>
      </c>
      <c r="AW276" s="10">
        <f t="shared" si="213"/>
        <v>7.0035723072000007</v>
      </c>
      <c r="AX276" s="10">
        <f t="shared" si="214"/>
        <v>7.0035723072000007</v>
      </c>
      <c r="AY276" s="10">
        <v>6.3052416000000013</v>
      </c>
      <c r="AZ276" s="10">
        <f t="shared" si="215"/>
        <v>-0.69833070719999935</v>
      </c>
      <c r="BA276" s="10">
        <v>6.31</v>
      </c>
      <c r="BB276" s="10">
        <v>6.31</v>
      </c>
      <c r="BC276" s="10">
        <f t="shared" si="216"/>
        <v>8.5484851200000005</v>
      </c>
      <c r="BD276" s="9"/>
      <c r="BE276" s="24">
        <f t="shared" si="217"/>
        <v>1.9662999999999999</v>
      </c>
      <c r="BF276" s="24">
        <f t="shared" si="218"/>
        <v>0.995</v>
      </c>
      <c r="BG276" s="24">
        <f t="shared" si="219"/>
        <v>0</v>
      </c>
      <c r="BH276" s="24">
        <f t="shared" si="220"/>
        <v>0</v>
      </c>
      <c r="BI276" s="24">
        <f t="shared" si="221"/>
        <v>0</v>
      </c>
      <c r="BJ276" s="24">
        <f t="shared" si="222"/>
        <v>0</v>
      </c>
      <c r="BK276" s="24">
        <f t="shared" si="223"/>
        <v>0.80869999999999997</v>
      </c>
      <c r="BL276" s="24">
        <f t="shared" si="224"/>
        <v>4.0000000000000002E-4</v>
      </c>
      <c r="BM276" s="24">
        <f t="shared" si="225"/>
        <v>4.0000000000000002E-4</v>
      </c>
      <c r="BN276" s="24">
        <f t="shared" si="226"/>
        <v>0.8286</v>
      </c>
      <c r="BO276" s="24">
        <f t="shared" si="227"/>
        <v>0.5272</v>
      </c>
      <c r="BP276" s="24">
        <f t="shared" si="228"/>
        <v>0.55879999999999996</v>
      </c>
      <c r="BQ276" s="24">
        <f t="shared" si="229"/>
        <v>4.2500000000000003E-2</v>
      </c>
      <c r="BR276" s="24">
        <f t="shared" si="230"/>
        <v>0.22339999999999999</v>
      </c>
      <c r="BS276" s="24">
        <f t="shared" si="231"/>
        <v>0</v>
      </c>
      <c r="BT276" s="24">
        <f t="shared" si="232"/>
        <v>0.40920000000000001</v>
      </c>
      <c r="BU276" s="24">
        <f t="shared" si="233"/>
        <v>1.0523</v>
      </c>
      <c r="BV276" s="24">
        <f t="shared" si="234"/>
        <v>0</v>
      </c>
      <c r="BW276" s="24">
        <f t="shared" si="235"/>
        <v>0</v>
      </c>
      <c r="BX276" s="24"/>
      <c r="BY276" s="24"/>
      <c r="BZ276" s="24"/>
      <c r="CA276" s="25">
        <f t="shared" si="236"/>
        <v>7.0035999999999996</v>
      </c>
      <c r="CB276" s="25">
        <f t="shared" si="237"/>
        <v>7.0035999999999996</v>
      </c>
      <c r="CC276" s="26">
        <f t="shared" si="238"/>
        <v>6.3605</v>
      </c>
      <c r="CD276" s="26">
        <f t="shared" si="239"/>
        <v>6.3605</v>
      </c>
      <c r="CE276" s="26">
        <f t="shared" si="240"/>
        <v>6.31</v>
      </c>
      <c r="CF276" s="26">
        <f t="shared" si="241"/>
        <v>6.31</v>
      </c>
      <c r="CG276" s="26">
        <f t="shared" si="242"/>
        <v>8.548</v>
      </c>
      <c r="CH276" s="13"/>
      <c r="CI276" s="13"/>
    </row>
    <row r="277" spans="2:87" x14ac:dyDescent="0.2">
      <c r="B277" s="11">
        <f t="shared" si="243"/>
        <v>273</v>
      </c>
      <c r="C277" s="3" t="s">
        <v>243</v>
      </c>
      <c r="D277" s="3" t="s">
        <v>245</v>
      </c>
      <c r="E277" s="10">
        <v>0.90051919229541344</v>
      </c>
      <c r="F277" s="10">
        <v>0.55842863147813138</v>
      </c>
      <c r="G277" s="10"/>
      <c r="H277" s="10">
        <v>0</v>
      </c>
      <c r="I277" s="10">
        <v>0</v>
      </c>
      <c r="J277" s="10">
        <v>0</v>
      </c>
      <c r="K277" s="10">
        <v>0.83661667553474528</v>
      </c>
      <c r="L277" s="10">
        <v>5.9999999999999995E-4</v>
      </c>
      <c r="M277" s="10">
        <v>6.9999999999999999E-4</v>
      </c>
      <c r="N277" s="10">
        <v>0.11990000000000001</v>
      </c>
      <c r="O277" s="10">
        <v>0.27613550069171011</v>
      </c>
      <c r="P277" s="10">
        <v>1.2561</v>
      </c>
      <c r="Q277" s="10">
        <v>1.7899999999999999E-2</v>
      </c>
      <c r="R277" s="10">
        <v>9.5000000000000001E-2</v>
      </c>
      <c r="S277" s="10">
        <v>0</v>
      </c>
      <c r="T277" s="10">
        <v>0.18679999999999999</v>
      </c>
      <c r="U277" s="10"/>
      <c r="V277" s="10">
        <v>0</v>
      </c>
      <c r="W277" s="10"/>
      <c r="X277" s="10">
        <v>4.2486999999999995</v>
      </c>
      <c r="Y277" s="10">
        <v>5.7102527999999992</v>
      </c>
      <c r="Z277" s="10">
        <v>5.71</v>
      </c>
      <c r="AA277" s="10">
        <v>5.71</v>
      </c>
      <c r="AB277" s="10">
        <f t="shared" si="196"/>
        <v>5.7102527999999992</v>
      </c>
      <c r="AC277" s="10"/>
      <c r="AD277" s="10">
        <f t="shared" si="197"/>
        <v>1.2102977944450357</v>
      </c>
      <c r="AE277" s="10">
        <f t="shared" si="198"/>
        <v>0.75052808070660859</v>
      </c>
      <c r="AF277" s="10"/>
      <c r="AG277" s="10">
        <v>0</v>
      </c>
      <c r="AH277" s="10">
        <f t="shared" si="199"/>
        <v>0</v>
      </c>
      <c r="AI277" s="10">
        <f t="shared" si="200"/>
        <v>0</v>
      </c>
      <c r="AJ277" s="10">
        <f t="shared" si="201"/>
        <v>1.1244128119186978</v>
      </c>
      <c r="AK277" s="10">
        <f t="shared" si="202"/>
        <v>8.0639999999999998E-4</v>
      </c>
      <c r="AL277" s="10">
        <f t="shared" si="203"/>
        <v>9.408000000000001E-4</v>
      </c>
      <c r="AM277" s="10">
        <f t="shared" si="204"/>
        <v>0.172656</v>
      </c>
      <c r="AN277" s="10">
        <f t="shared" si="205"/>
        <v>0.37112611292965841</v>
      </c>
      <c r="AO277" s="10">
        <f t="shared" si="206"/>
        <v>1.6881984000000001</v>
      </c>
      <c r="AP277" s="10">
        <f t="shared" si="207"/>
        <v>2.4057599999999998E-2</v>
      </c>
      <c r="AQ277" s="10">
        <f t="shared" si="208"/>
        <v>0.12768000000000002</v>
      </c>
      <c r="AR277" s="10">
        <v>0</v>
      </c>
      <c r="AS277" s="10">
        <f t="shared" si="209"/>
        <v>0.25105919999999998</v>
      </c>
      <c r="AT277" s="10">
        <f t="shared" si="210"/>
        <v>0.64557362687999997</v>
      </c>
      <c r="AU277" s="10">
        <f t="shared" si="211"/>
        <v>0</v>
      </c>
      <c r="AV277" s="10">
        <f t="shared" si="212"/>
        <v>0</v>
      </c>
      <c r="AW277" s="10">
        <f t="shared" si="213"/>
        <v>6.1162776268800005</v>
      </c>
      <c r="AX277" s="10">
        <f t="shared" si="214"/>
        <v>6.1162776268800005</v>
      </c>
      <c r="AY277" s="10">
        <v>5.7102527999999992</v>
      </c>
      <c r="AZ277" s="10">
        <f t="shared" si="215"/>
        <v>-0.4060248268800013</v>
      </c>
      <c r="BA277" s="10">
        <v>5.71</v>
      </c>
      <c r="BB277" s="10">
        <v>5.71</v>
      </c>
      <c r="BC277" s="10">
        <f t="shared" si="216"/>
        <v>7.690049740800001</v>
      </c>
      <c r="BD277" s="9"/>
      <c r="BE277" s="24">
        <f t="shared" si="217"/>
        <v>1.2102999999999999</v>
      </c>
      <c r="BF277" s="24">
        <f t="shared" si="218"/>
        <v>0.75049999999999994</v>
      </c>
      <c r="BG277" s="24">
        <f t="shared" si="219"/>
        <v>0</v>
      </c>
      <c r="BH277" s="24">
        <f t="shared" si="220"/>
        <v>0</v>
      </c>
      <c r="BI277" s="24">
        <f t="shared" si="221"/>
        <v>0</v>
      </c>
      <c r="BJ277" s="24">
        <f t="shared" si="222"/>
        <v>0</v>
      </c>
      <c r="BK277" s="24">
        <f t="shared" si="223"/>
        <v>1.1244000000000001</v>
      </c>
      <c r="BL277" s="24">
        <f t="shared" si="224"/>
        <v>8.0000000000000004E-4</v>
      </c>
      <c r="BM277" s="24">
        <f t="shared" si="225"/>
        <v>8.9999999999999998E-4</v>
      </c>
      <c r="BN277" s="24">
        <f t="shared" si="226"/>
        <v>0.17269999999999999</v>
      </c>
      <c r="BO277" s="24">
        <f t="shared" si="227"/>
        <v>0.37109999999999999</v>
      </c>
      <c r="BP277" s="24">
        <f t="shared" si="228"/>
        <v>1.6881999999999999</v>
      </c>
      <c r="BQ277" s="24">
        <f t="shared" si="229"/>
        <v>2.41E-2</v>
      </c>
      <c r="BR277" s="24">
        <f t="shared" si="230"/>
        <v>0.12770000000000001</v>
      </c>
      <c r="BS277" s="24">
        <f t="shared" si="231"/>
        <v>0</v>
      </c>
      <c r="BT277" s="24">
        <f t="shared" si="232"/>
        <v>0.25109999999999999</v>
      </c>
      <c r="BU277" s="24">
        <f t="shared" si="233"/>
        <v>0.64559999999999995</v>
      </c>
      <c r="BV277" s="24">
        <f t="shared" si="234"/>
        <v>0</v>
      </c>
      <c r="BW277" s="24">
        <f t="shared" si="235"/>
        <v>0</v>
      </c>
      <c r="BX277" s="24"/>
      <c r="BY277" s="24"/>
      <c r="BZ277" s="24"/>
      <c r="CA277" s="25">
        <f t="shared" si="236"/>
        <v>6.1162999999999998</v>
      </c>
      <c r="CB277" s="25">
        <f t="shared" si="237"/>
        <v>6.1162999999999998</v>
      </c>
      <c r="CC277" s="26">
        <f t="shared" si="238"/>
        <v>5.7218</v>
      </c>
      <c r="CD277" s="26">
        <f t="shared" si="239"/>
        <v>5.7218</v>
      </c>
      <c r="CE277" s="26">
        <f t="shared" si="240"/>
        <v>5.71</v>
      </c>
      <c r="CF277" s="26">
        <f t="shared" si="241"/>
        <v>5.71</v>
      </c>
      <c r="CG277" s="26">
        <f t="shared" si="242"/>
        <v>7.69</v>
      </c>
      <c r="CH277" s="13"/>
      <c r="CI277" s="13"/>
    </row>
    <row r="278" spans="2:87" x14ac:dyDescent="0.2">
      <c r="B278" s="11">
        <f t="shared" si="243"/>
        <v>274</v>
      </c>
      <c r="C278" s="3" t="s">
        <v>243</v>
      </c>
      <c r="D278" s="3" t="s">
        <v>246</v>
      </c>
      <c r="E278" s="10">
        <v>1.7476882181110032</v>
      </c>
      <c r="F278" s="10">
        <v>0.75185339175592336</v>
      </c>
      <c r="G278" s="10"/>
      <c r="H278" s="10">
        <v>0</v>
      </c>
      <c r="I278" s="10">
        <v>0</v>
      </c>
      <c r="J278" s="10">
        <v>0</v>
      </c>
      <c r="K278" s="10">
        <v>0.77607400194741971</v>
      </c>
      <c r="L278" s="10">
        <v>2.75E-2</v>
      </c>
      <c r="M278" s="10">
        <v>3.15E-2</v>
      </c>
      <c r="N278" s="10">
        <v>0.10630000000000001</v>
      </c>
      <c r="O278" s="10">
        <v>0.24068438818565402</v>
      </c>
      <c r="P278" s="10">
        <v>1.0452999999999999</v>
      </c>
      <c r="Q278" s="10">
        <v>2.64E-2</v>
      </c>
      <c r="R278" s="10">
        <v>0.1991</v>
      </c>
      <c r="S278" s="10">
        <v>0</v>
      </c>
      <c r="T278" s="10">
        <v>0.1358</v>
      </c>
      <c r="U278" s="10"/>
      <c r="V278" s="10">
        <v>0</v>
      </c>
      <c r="W278" s="10"/>
      <c r="X278" s="10">
        <v>5.0881999999999987</v>
      </c>
      <c r="Y278" s="10">
        <v>6.8385407999999988</v>
      </c>
      <c r="Z278" s="10">
        <v>6.84</v>
      </c>
      <c r="AA278" s="10">
        <v>6.84</v>
      </c>
      <c r="AB278" s="10">
        <f t="shared" si="196"/>
        <v>6.8385407999999988</v>
      </c>
      <c r="AC278" s="10"/>
      <c r="AD278" s="10">
        <f t="shared" si="197"/>
        <v>2.3488929651411885</v>
      </c>
      <c r="AE278" s="10">
        <f t="shared" si="198"/>
        <v>1.0104909585199611</v>
      </c>
      <c r="AF278" s="10"/>
      <c r="AG278" s="10">
        <v>0</v>
      </c>
      <c r="AH278" s="10">
        <f t="shared" si="199"/>
        <v>0</v>
      </c>
      <c r="AI278" s="10">
        <f t="shared" si="200"/>
        <v>0</v>
      </c>
      <c r="AJ278" s="10">
        <f t="shared" si="201"/>
        <v>1.0430434586173323</v>
      </c>
      <c r="AK278" s="10">
        <f t="shared" si="202"/>
        <v>3.6960000000000007E-2</v>
      </c>
      <c r="AL278" s="10">
        <f t="shared" si="203"/>
        <v>4.2336000000000006E-2</v>
      </c>
      <c r="AM278" s="10">
        <f t="shared" si="204"/>
        <v>0.15307200000000001</v>
      </c>
      <c r="AN278" s="10">
        <f t="shared" si="205"/>
        <v>0.32347981772151901</v>
      </c>
      <c r="AO278" s="10">
        <f t="shared" si="206"/>
        <v>1.4048832</v>
      </c>
      <c r="AP278" s="10">
        <f t="shared" si="207"/>
        <v>3.5481600000000002E-2</v>
      </c>
      <c r="AQ278" s="10">
        <f t="shared" si="208"/>
        <v>0.26759040000000001</v>
      </c>
      <c r="AR278" s="10">
        <v>0</v>
      </c>
      <c r="AS278" s="10">
        <f t="shared" si="209"/>
        <v>0.18251520000000002</v>
      </c>
      <c r="AT278" s="10">
        <f t="shared" si="210"/>
        <v>0.46931958528000006</v>
      </c>
      <c r="AU278" s="10">
        <f t="shared" si="211"/>
        <v>0</v>
      </c>
      <c r="AV278" s="10">
        <f t="shared" si="212"/>
        <v>0</v>
      </c>
      <c r="AW278" s="10">
        <f t="shared" si="213"/>
        <v>7.13554998528</v>
      </c>
      <c r="AX278" s="10">
        <f t="shared" si="214"/>
        <v>7.13554998528</v>
      </c>
      <c r="AY278" s="10">
        <v>6.8385407999999988</v>
      </c>
      <c r="AZ278" s="10">
        <f t="shared" si="215"/>
        <v>-0.2970091852800012</v>
      </c>
      <c r="BA278" s="10">
        <v>6.84</v>
      </c>
      <c r="BB278" s="10">
        <v>6.84</v>
      </c>
      <c r="BC278" s="10">
        <f t="shared" si="216"/>
        <v>9.204714086400001</v>
      </c>
      <c r="BD278" s="9"/>
      <c r="BE278" s="24">
        <f t="shared" si="217"/>
        <v>2.3489</v>
      </c>
      <c r="BF278" s="24">
        <f t="shared" si="218"/>
        <v>1.0105</v>
      </c>
      <c r="BG278" s="24">
        <f t="shared" si="219"/>
        <v>0</v>
      </c>
      <c r="BH278" s="24">
        <f t="shared" si="220"/>
        <v>0</v>
      </c>
      <c r="BI278" s="24">
        <f t="shared" si="221"/>
        <v>0</v>
      </c>
      <c r="BJ278" s="24">
        <f t="shared" si="222"/>
        <v>0</v>
      </c>
      <c r="BK278" s="24">
        <f t="shared" si="223"/>
        <v>1.0429999999999999</v>
      </c>
      <c r="BL278" s="24">
        <f t="shared" si="224"/>
        <v>3.6999999999999998E-2</v>
      </c>
      <c r="BM278" s="24">
        <f t="shared" si="225"/>
        <v>4.2299999999999997E-2</v>
      </c>
      <c r="BN278" s="24">
        <f t="shared" si="226"/>
        <v>0.15310000000000001</v>
      </c>
      <c r="BO278" s="24">
        <f t="shared" si="227"/>
        <v>0.32350000000000001</v>
      </c>
      <c r="BP278" s="24">
        <f t="shared" si="228"/>
        <v>1.4049</v>
      </c>
      <c r="BQ278" s="24">
        <f t="shared" si="229"/>
        <v>3.5499999999999997E-2</v>
      </c>
      <c r="BR278" s="24">
        <f t="shared" si="230"/>
        <v>0.2676</v>
      </c>
      <c r="BS278" s="24">
        <f t="shared" si="231"/>
        <v>0</v>
      </c>
      <c r="BT278" s="24">
        <f t="shared" si="232"/>
        <v>0.1825</v>
      </c>
      <c r="BU278" s="24">
        <f t="shared" si="233"/>
        <v>0.46929999999999999</v>
      </c>
      <c r="BV278" s="24">
        <f t="shared" si="234"/>
        <v>0</v>
      </c>
      <c r="BW278" s="24">
        <f t="shared" si="235"/>
        <v>0</v>
      </c>
      <c r="BX278" s="24"/>
      <c r="BY278" s="24"/>
      <c r="BZ278" s="24"/>
      <c r="CA278" s="25">
        <f t="shared" si="236"/>
        <v>7.1356000000000002</v>
      </c>
      <c r="CB278" s="25">
        <f t="shared" si="237"/>
        <v>7.1356000000000002</v>
      </c>
      <c r="CC278" s="26">
        <f t="shared" si="238"/>
        <v>6.8488000000000007</v>
      </c>
      <c r="CD278" s="26">
        <f t="shared" si="239"/>
        <v>6.8488000000000007</v>
      </c>
      <c r="CE278" s="26">
        <f t="shared" si="240"/>
        <v>6.84</v>
      </c>
      <c r="CF278" s="26">
        <f t="shared" si="241"/>
        <v>6.84</v>
      </c>
      <c r="CG278" s="26">
        <f t="shared" si="242"/>
        <v>9.2050000000000001</v>
      </c>
      <c r="CH278" s="13"/>
      <c r="CI278" s="13"/>
    </row>
    <row r="279" spans="2:87" x14ac:dyDescent="0.2">
      <c r="B279" s="11">
        <f t="shared" si="243"/>
        <v>275</v>
      </c>
      <c r="C279" s="3" t="s">
        <v>243</v>
      </c>
      <c r="D279" s="2" t="s">
        <v>118</v>
      </c>
      <c r="E279" s="10">
        <v>2.8572329158122267</v>
      </c>
      <c r="F279" s="10">
        <v>0.54995358587817988</v>
      </c>
      <c r="G279" s="10"/>
      <c r="H279" s="10">
        <v>0</v>
      </c>
      <c r="I279" s="10">
        <v>0</v>
      </c>
      <c r="J279" s="10">
        <v>0</v>
      </c>
      <c r="K279" s="10">
        <v>0.74266198525744054</v>
      </c>
      <c r="L279" s="10">
        <v>1.7899999999999999E-2</v>
      </c>
      <c r="M279" s="10">
        <v>2.0500000000000001E-2</v>
      </c>
      <c r="N279" s="10">
        <v>0.107</v>
      </c>
      <c r="O279" s="10">
        <v>0.23205151305215319</v>
      </c>
      <c r="P279" s="10">
        <v>0.10059999999999999</v>
      </c>
      <c r="Q279" s="10">
        <v>0</v>
      </c>
      <c r="R279" s="10">
        <v>0.33960000000000001</v>
      </c>
      <c r="S279" s="10">
        <v>0</v>
      </c>
      <c r="T279" s="10">
        <v>0.1343</v>
      </c>
      <c r="U279" s="10"/>
      <c r="V279" s="10">
        <v>0</v>
      </c>
      <c r="W279" s="10"/>
      <c r="X279" s="10">
        <v>5.1018000000000008</v>
      </c>
      <c r="Y279" s="10">
        <v>6.8568192000000021</v>
      </c>
      <c r="Z279" s="10">
        <v>6.86</v>
      </c>
      <c r="AA279" s="10">
        <v>6.86</v>
      </c>
      <c r="AB279" s="10">
        <f t="shared" si="196"/>
        <v>6.8568192000000021</v>
      </c>
      <c r="AC279" s="10"/>
      <c r="AD279" s="10">
        <f t="shared" si="197"/>
        <v>3.8401210388516329</v>
      </c>
      <c r="AE279" s="10">
        <f t="shared" si="198"/>
        <v>0.73913761942027378</v>
      </c>
      <c r="AF279" s="10"/>
      <c r="AG279" s="10">
        <v>0</v>
      </c>
      <c r="AH279" s="10">
        <f t="shared" si="199"/>
        <v>0</v>
      </c>
      <c r="AI279" s="10">
        <f t="shared" si="200"/>
        <v>0</v>
      </c>
      <c r="AJ279" s="10">
        <f t="shared" si="201"/>
        <v>0.99813770818600012</v>
      </c>
      <c r="AK279" s="10">
        <f t="shared" si="202"/>
        <v>2.4057599999999998E-2</v>
      </c>
      <c r="AL279" s="10">
        <f t="shared" si="203"/>
        <v>2.7552000000000004E-2</v>
      </c>
      <c r="AM279" s="10">
        <f t="shared" si="204"/>
        <v>0.15407999999999997</v>
      </c>
      <c r="AN279" s="10">
        <f t="shared" si="205"/>
        <v>0.3118772335420939</v>
      </c>
      <c r="AO279" s="10">
        <f t="shared" si="206"/>
        <v>0.1352064</v>
      </c>
      <c r="AP279" s="10">
        <f t="shared" si="207"/>
        <v>0</v>
      </c>
      <c r="AQ279" s="10">
        <f t="shared" si="208"/>
        <v>0.45642240000000001</v>
      </c>
      <c r="AR279" s="10">
        <v>0</v>
      </c>
      <c r="AS279" s="10">
        <f t="shared" si="209"/>
        <v>0.18049920000000003</v>
      </c>
      <c r="AT279" s="10">
        <f t="shared" si="210"/>
        <v>0.46413564288000009</v>
      </c>
      <c r="AU279" s="10">
        <f t="shared" si="211"/>
        <v>0</v>
      </c>
      <c r="AV279" s="10">
        <f t="shared" si="212"/>
        <v>0</v>
      </c>
      <c r="AW279" s="10">
        <f t="shared" si="213"/>
        <v>7.1507276428800015</v>
      </c>
      <c r="AX279" s="10">
        <f t="shared" si="214"/>
        <v>7.1507276428800015</v>
      </c>
      <c r="AY279" s="10">
        <v>6.8568192000000021</v>
      </c>
      <c r="AZ279" s="10">
        <f t="shared" si="215"/>
        <v>-0.2939084428799994</v>
      </c>
      <c r="BA279" s="10">
        <v>6.86</v>
      </c>
      <c r="BB279" s="10">
        <v>6.86</v>
      </c>
      <c r="BC279" s="10">
        <f t="shared" si="216"/>
        <v>9.2293705728000006</v>
      </c>
      <c r="BD279" s="9"/>
      <c r="BE279" s="24">
        <f t="shared" si="217"/>
        <v>3.8401000000000001</v>
      </c>
      <c r="BF279" s="24">
        <f t="shared" si="218"/>
        <v>0.73909999999999998</v>
      </c>
      <c r="BG279" s="24">
        <f t="shared" si="219"/>
        <v>0</v>
      </c>
      <c r="BH279" s="24">
        <f t="shared" si="220"/>
        <v>0</v>
      </c>
      <c r="BI279" s="24">
        <f t="shared" si="221"/>
        <v>0</v>
      </c>
      <c r="BJ279" s="24">
        <f t="shared" si="222"/>
        <v>0</v>
      </c>
      <c r="BK279" s="24">
        <f t="shared" si="223"/>
        <v>0.99809999999999999</v>
      </c>
      <c r="BL279" s="24">
        <f t="shared" si="224"/>
        <v>2.41E-2</v>
      </c>
      <c r="BM279" s="24">
        <f t="shared" si="225"/>
        <v>2.76E-2</v>
      </c>
      <c r="BN279" s="24">
        <f t="shared" si="226"/>
        <v>0.15409999999999999</v>
      </c>
      <c r="BO279" s="24">
        <f t="shared" si="227"/>
        <v>0.31190000000000001</v>
      </c>
      <c r="BP279" s="24">
        <f t="shared" si="228"/>
        <v>0.13519999999999999</v>
      </c>
      <c r="BQ279" s="24">
        <f t="shared" si="229"/>
        <v>0</v>
      </c>
      <c r="BR279" s="24">
        <f t="shared" si="230"/>
        <v>0.45639999999999997</v>
      </c>
      <c r="BS279" s="24">
        <f t="shared" si="231"/>
        <v>0</v>
      </c>
      <c r="BT279" s="24">
        <f t="shared" si="232"/>
        <v>0.18049999999999999</v>
      </c>
      <c r="BU279" s="24">
        <f t="shared" si="233"/>
        <v>0.46410000000000001</v>
      </c>
      <c r="BV279" s="24">
        <f t="shared" si="234"/>
        <v>0</v>
      </c>
      <c r="BW279" s="24">
        <f t="shared" si="235"/>
        <v>0</v>
      </c>
      <c r="BX279" s="24"/>
      <c r="BY279" s="24"/>
      <c r="BZ279" s="24"/>
      <c r="CA279" s="25">
        <f t="shared" si="236"/>
        <v>7.1506999999999996</v>
      </c>
      <c r="CB279" s="25">
        <f t="shared" si="237"/>
        <v>7.1506999999999996</v>
      </c>
      <c r="CC279" s="26">
        <f t="shared" si="238"/>
        <v>6.8670999999999998</v>
      </c>
      <c r="CD279" s="26">
        <f t="shared" si="239"/>
        <v>6.8670999999999998</v>
      </c>
      <c r="CE279" s="26">
        <f t="shared" si="240"/>
        <v>6.86</v>
      </c>
      <c r="CF279" s="26">
        <f t="shared" si="241"/>
        <v>6.86</v>
      </c>
      <c r="CG279" s="26">
        <f t="shared" si="242"/>
        <v>9.2289999999999992</v>
      </c>
      <c r="CH279" s="13"/>
      <c r="CI279" s="13"/>
    </row>
    <row r="280" spans="2:87" x14ac:dyDescent="0.2">
      <c r="B280" s="11">
        <f t="shared" si="243"/>
        <v>276</v>
      </c>
      <c r="C280" s="3" t="s">
        <v>243</v>
      </c>
      <c r="D280" s="3" t="s">
        <v>162</v>
      </c>
      <c r="E280" s="10">
        <v>2.6406081328383078</v>
      </c>
      <c r="F280" s="10">
        <v>0.45987849270617126</v>
      </c>
      <c r="G280" s="10"/>
      <c r="H280" s="10">
        <v>0</v>
      </c>
      <c r="I280" s="10">
        <v>0</v>
      </c>
      <c r="J280" s="10">
        <v>0</v>
      </c>
      <c r="K280" s="10">
        <v>0.73443640190604265</v>
      </c>
      <c r="L280" s="10">
        <v>4.5999999999999999E-3</v>
      </c>
      <c r="M280" s="10">
        <v>5.3E-3</v>
      </c>
      <c r="N280" s="10">
        <v>0.13089999999999999</v>
      </c>
      <c r="O280" s="10">
        <v>0.27347697254947817</v>
      </c>
      <c r="P280" s="10">
        <v>0.29270000000000002</v>
      </c>
      <c r="Q280" s="10">
        <v>6.54E-2</v>
      </c>
      <c r="R280" s="10">
        <v>0.31730000000000003</v>
      </c>
      <c r="S280" s="10">
        <v>0</v>
      </c>
      <c r="T280" s="10">
        <v>0.16600000000000001</v>
      </c>
      <c r="U280" s="10"/>
      <c r="V280" s="10">
        <v>0</v>
      </c>
      <c r="W280" s="10"/>
      <c r="X280" s="10">
        <v>5.0906000000000011</v>
      </c>
      <c r="Y280" s="10">
        <v>6.8417664000000018</v>
      </c>
      <c r="Z280" s="10">
        <v>6.84</v>
      </c>
      <c r="AA280" s="10">
        <v>6.84</v>
      </c>
      <c r="AB280" s="10">
        <f t="shared" si="196"/>
        <v>6.8417664000000018</v>
      </c>
      <c r="AC280" s="10"/>
      <c r="AD280" s="10">
        <f t="shared" si="197"/>
        <v>3.5489773305346861</v>
      </c>
      <c r="AE280" s="10">
        <f t="shared" si="198"/>
        <v>0.61807669419709421</v>
      </c>
      <c r="AF280" s="10"/>
      <c r="AG280" s="10">
        <v>0</v>
      </c>
      <c r="AH280" s="10">
        <f t="shared" si="199"/>
        <v>0</v>
      </c>
      <c r="AI280" s="10">
        <f t="shared" si="200"/>
        <v>0</v>
      </c>
      <c r="AJ280" s="10">
        <f t="shared" si="201"/>
        <v>0.98708252416172138</v>
      </c>
      <c r="AK280" s="10">
        <f t="shared" si="202"/>
        <v>6.1824000000000002E-3</v>
      </c>
      <c r="AL280" s="10">
        <f t="shared" si="203"/>
        <v>7.1231999999999997E-3</v>
      </c>
      <c r="AM280" s="10">
        <f t="shared" si="204"/>
        <v>0.18849599999999997</v>
      </c>
      <c r="AN280" s="10">
        <f t="shared" si="205"/>
        <v>0.36755305110649866</v>
      </c>
      <c r="AO280" s="10">
        <f t="shared" si="206"/>
        <v>0.39338880000000004</v>
      </c>
      <c r="AP280" s="10">
        <f t="shared" si="207"/>
        <v>8.7897600000000006E-2</v>
      </c>
      <c r="AQ280" s="10">
        <f t="shared" si="208"/>
        <v>0.42645120000000009</v>
      </c>
      <c r="AR280" s="10">
        <v>0</v>
      </c>
      <c r="AS280" s="10">
        <f t="shared" si="209"/>
        <v>0.22310400000000002</v>
      </c>
      <c r="AT280" s="10">
        <f t="shared" si="210"/>
        <v>0.57368962560000014</v>
      </c>
      <c r="AU280" s="10">
        <f t="shared" si="211"/>
        <v>0</v>
      </c>
      <c r="AV280" s="10">
        <f t="shared" si="212"/>
        <v>0</v>
      </c>
      <c r="AW280" s="10">
        <f t="shared" si="213"/>
        <v>7.2049184255999998</v>
      </c>
      <c r="AX280" s="10">
        <f t="shared" si="214"/>
        <v>7.2049184255999998</v>
      </c>
      <c r="AY280" s="10">
        <v>6.8417664000000018</v>
      </c>
      <c r="AZ280" s="10">
        <f t="shared" si="215"/>
        <v>-0.36315202559999804</v>
      </c>
      <c r="BA280" s="10">
        <v>6.84</v>
      </c>
      <c r="BB280" s="10">
        <v>6.84</v>
      </c>
      <c r="BC280" s="10">
        <f t="shared" si="216"/>
        <v>9.2122232832000002</v>
      </c>
      <c r="BD280" s="9"/>
      <c r="BE280" s="24">
        <f t="shared" si="217"/>
        <v>3.5489999999999999</v>
      </c>
      <c r="BF280" s="24">
        <f t="shared" si="218"/>
        <v>0.61809999999999998</v>
      </c>
      <c r="BG280" s="24">
        <f t="shared" si="219"/>
        <v>0</v>
      </c>
      <c r="BH280" s="24">
        <f t="shared" si="220"/>
        <v>0</v>
      </c>
      <c r="BI280" s="24">
        <f t="shared" si="221"/>
        <v>0</v>
      </c>
      <c r="BJ280" s="24">
        <f t="shared" si="222"/>
        <v>0</v>
      </c>
      <c r="BK280" s="24">
        <f t="shared" si="223"/>
        <v>0.98709999999999998</v>
      </c>
      <c r="BL280" s="24">
        <f t="shared" si="224"/>
        <v>6.1999999999999998E-3</v>
      </c>
      <c r="BM280" s="24">
        <f t="shared" si="225"/>
        <v>7.1000000000000004E-3</v>
      </c>
      <c r="BN280" s="24">
        <f t="shared" si="226"/>
        <v>0.1885</v>
      </c>
      <c r="BO280" s="24">
        <f t="shared" si="227"/>
        <v>0.36759999999999998</v>
      </c>
      <c r="BP280" s="24">
        <f t="shared" si="228"/>
        <v>0.39340000000000003</v>
      </c>
      <c r="BQ280" s="24">
        <f t="shared" si="229"/>
        <v>8.7900000000000006E-2</v>
      </c>
      <c r="BR280" s="24">
        <f t="shared" si="230"/>
        <v>0.42649999999999999</v>
      </c>
      <c r="BS280" s="24">
        <f t="shared" si="231"/>
        <v>0</v>
      </c>
      <c r="BT280" s="24">
        <f t="shared" si="232"/>
        <v>0.22309999999999999</v>
      </c>
      <c r="BU280" s="24">
        <f t="shared" si="233"/>
        <v>0.57369999999999999</v>
      </c>
      <c r="BV280" s="24">
        <f t="shared" si="234"/>
        <v>0</v>
      </c>
      <c r="BW280" s="24">
        <f t="shared" si="235"/>
        <v>0</v>
      </c>
      <c r="BX280" s="24"/>
      <c r="BY280" s="24"/>
      <c r="BZ280" s="24"/>
      <c r="CA280" s="25">
        <f t="shared" si="236"/>
        <v>7.2050999999999998</v>
      </c>
      <c r="CB280" s="25">
        <f t="shared" si="237"/>
        <v>7.2050999999999998</v>
      </c>
      <c r="CC280" s="26">
        <f t="shared" si="238"/>
        <v>6.8544999999999998</v>
      </c>
      <c r="CD280" s="26">
        <f t="shared" si="239"/>
        <v>6.8544999999999998</v>
      </c>
      <c r="CE280" s="26">
        <f t="shared" si="240"/>
        <v>6.84</v>
      </c>
      <c r="CF280" s="26">
        <f t="shared" si="241"/>
        <v>6.84</v>
      </c>
      <c r="CG280" s="26">
        <f t="shared" si="242"/>
        <v>9.2119999999999997</v>
      </c>
      <c r="CH280" s="13"/>
      <c r="CI280" s="13"/>
    </row>
    <row r="281" spans="2:87" x14ac:dyDescent="0.2">
      <c r="B281" s="11">
        <f t="shared" si="243"/>
        <v>277</v>
      </c>
      <c r="C281" s="3" t="s">
        <v>243</v>
      </c>
      <c r="D281" s="3" t="s">
        <v>208</v>
      </c>
      <c r="E281" s="10">
        <v>1.5733978741790529</v>
      </c>
      <c r="F281" s="10">
        <v>0.53665468371932246</v>
      </c>
      <c r="G281" s="10"/>
      <c r="H281" s="10">
        <v>0</v>
      </c>
      <c r="I281" s="10">
        <v>0</v>
      </c>
      <c r="J281" s="10">
        <v>0</v>
      </c>
      <c r="K281" s="10">
        <v>0.62609713100587627</v>
      </c>
      <c r="L281" s="10">
        <v>1.6000000000000001E-3</v>
      </c>
      <c r="M281" s="10">
        <v>1.8E-3</v>
      </c>
      <c r="N281" s="10">
        <v>0.56730000000000003</v>
      </c>
      <c r="O281" s="10">
        <v>0.30805031109574832</v>
      </c>
      <c r="P281" s="10">
        <v>0.87660000000000005</v>
      </c>
      <c r="Q281" s="10">
        <v>0</v>
      </c>
      <c r="R281" s="10">
        <v>0.17269999999999999</v>
      </c>
      <c r="S281" s="10">
        <v>0</v>
      </c>
      <c r="T281" s="10">
        <v>0.15409999999999999</v>
      </c>
      <c r="U281" s="10"/>
      <c r="V281" s="10">
        <v>0</v>
      </c>
      <c r="W281" s="10"/>
      <c r="X281" s="10">
        <v>4.8182999999999989</v>
      </c>
      <c r="Y281" s="10">
        <v>6.4757951999999985</v>
      </c>
      <c r="Z281" s="10">
        <v>6.48</v>
      </c>
      <c r="AA281" s="10">
        <v>6.48</v>
      </c>
      <c r="AB281" s="10">
        <f t="shared" si="196"/>
        <v>6.4757951999999985</v>
      </c>
      <c r="AC281" s="10"/>
      <c r="AD281" s="10">
        <f t="shared" si="197"/>
        <v>2.1146467428966469</v>
      </c>
      <c r="AE281" s="10">
        <f t="shared" si="198"/>
        <v>0.72126389491876941</v>
      </c>
      <c r="AF281" s="10"/>
      <c r="AG281" s="10">
        <v>0</v>
      </c>
      <c r="AH281" s="10">
        <f t="shared" si="199"/>
        <v>0</v>
      </c>
      <c r="AI281" s="10">
        <f t="shared" si="200"/>
        <v>0</v>
      </c>
      <c r="AJ281" s="10">
        <f t="shared" si="201"/>
        <v>0.84147454407189781</v>
      </c>
      <c r="AK281" s="10">
        <f t="shared" si="202"/>
        <v>2.1504000000000002E-3</v>
      </c>
      <c r="AL281" s="10">
        <f t="shared" si="203"/>
        <v>2.4191999999999998E-3</v>
      </c>
      <c r="AM281" s="10">
        <f t="shared" si="204"/>
        <v>0.81691199999999997</v>
      </c>
      <c r="AN281" s="10">
        <f t="shared" si="205"/>
        <v>0.41401961811268578</v>
      </c>
      <c r="AO281" s="10">
        <f t="shared" si="206"/>
        <v>1.1781504</v>
      </c>
      <c r="AP281" s="10">
        <f t="shared" si="207"/>
        <v>0</v>
      </c>
      <c r="AQ281" s="10">
        <f t="shared" si="208"/>
        <v>0.2321088</v>
      </c>
      <c r="AR281" s="10">
        <v>0</v>
      </c>
      <c r="AS281" s="10">
        <f t="shared" si="209"/>
        <v>0.2071104</v>
      </c>
      <c r="AT281" s="10">
        <f t="shared" si="210"/>
        <v>0.53256368255999997</v>
      </c>
      <c r="AU281" s="10">
        <f t="shared" si="211"/>
        <v>0</v>
      </c>
      <c r="AV281" s="10">
        <f t="shared" si="212"/>
        <v>0</v>
      </c>
      <c r="AW281" s="10">
        <f t="shared" si="213"/>
        <v>6.8557092825600003</v>
      </c>
      <c r="AX281" s="10">
        <f t="shared" si="214"/>
        <v>6.8557092825600003</v>
      </c>
      <c r="AY281" s="10">
        <v>6.4757951999999985</v>
      </c>
      <c r="AZ281" s="10">
        <f t="shared" si="215"/>
        <v>-0.37991408256000181</v>
      </c>
      <c r="BA281" s="10">
        <v>6.48</v>
      </c>
      <c r="BB281" s="10">
        <v>6.48</v>
      </c>
      <c r="BC281" s="10">
        <f t="shared" si="216"/>
        <v>8.7766640640000002</v>
      </c>
      <c r="BD281" s="9"/>
      <c r="BE281" s="24">
        <f t="shared" si="217"/>
        <v>2.1145999999999998</v>
      </c>
      <c r="BF281" s="24">
        <f t="shared" si="218"/>
        <v>0.72130000000000005</v>
      </c>
      <c r="BG281" s="24">
        <f t="shared" si="219"/>
        <v>0</v>
      </c>
      <c r="BH281" s="24">
        <f t="shared" si="220"/>
        <v>0</v>
      </c>
      <c r="BI281" s="24">
        <f t="shared" si="221"/>
        <v>0</v>
      </c>
      <c r="BJ281" s="24">
        <f t="shared" si="222"/>
        <v>0</v>
      </c>
      <c r="BK281" s="24">
        <f t="shared" si="223"/>
        <v>0.84150000000000003</v>
      </c>
      <c r="BL281" s="24">
        <f t="shared" si="224"/>
        <v>2.2000000000000001E-3</v>
      </c>
      <c r="BM281" s="24">
        <f t="shared" si="225"/>
        <v>2.3999999999999998E-3</v>
      </c>
      <c r="BN281" s="24">
        <f t="shared" si="226"/>
        <v>0.81689999999999996</v>
      </c>
      <c r="BO281" s="24">
        <f t="shared" si="227"/>
        <v>0.41399999999999998</v>
      </c>
      <c r="BP281" s="24">
        <f t="shared" si="228"/>
        <v>1.1781999999999999</v>
      </c>
      <c r="BQ281" s="24">
        <f t="shared" si="229"/>
        <v>0</v>
      </c>
      <c r="BR281" s="24">
        <f t="shared" si="230"/>
        <v>0.2321</v>
      </c>
      <c r="BS281" s="24">
        <f t="shared" si="231"/>
        <v>0</v>
      </c>
      <c r="BT281" s="24">
        <f t="shared" si="232"/>
        <v>0.20710000000000001</v>
      </c>
      <c r="BU281" s="24">
        <f t="shared" si="233"/>
        <v>0.53259999999999996</v>
      </c>
      <c r="BV281" s="24">
        <f t="shared" si="234"/>
        <v>0</v>
      </c>
      <c r="BW281" s="24">
        <f t="shared" si="235"/>
        <v>0</v>
      </c>
      <c r="BX281" s="24"/>
      <c r="BY281" s="24"/>
      <c r="BZ281" s="24"/>
      <c r="CA281" s="25">
        <f t="shared" si="236"/>
        <v>6.8557999999999986</v>
      </c>
      <c r="CB281" s="25">
        <f t="shared" si="237"/>
        <v>6.8557999999999986</v>
      </c>
      <c r="CC281" s="26">
        <f t="shared" si="238"/>
        <v>6.5302999999999978</v>
      </c>
      <c r="CD281" s="26">
        <f t="shared" si="239"/>
        <v>6.5302999999999978</v>
      </c>
      <c r="CE281" s="26">
        <f t="shared" si="240"/>
        <v>6.48</v>
      </c>
      <c r="CF281" s="26">
        <f t="shared" si="241"/>
        <v>6.48</v>
      </c>
      <c r="CG281" s="26">
        <f t="shared" si="242"/>
        <v>8.7769999999999992</v>
      </c>
      <c r="CH281" s="13"/>
      <c r="CI281" s="13"/>
    </row>
    <row r="282" spans="2:87" x14ac:dyDescent="0.2">
      <c r="B282" s="11">
        <f t="shared" si="243"/>
        <v>278</v>
      </c>
      <c r="C282" s="3" t="s">
        <v>243</v>
      </c>
      <c r="D282" s="3" t="s">
        <v>247</v>
      </c>
      <c r="E282" s="10">
        <v>2.1189654877759314</v>
      </c>
      <c r="F282" s="10">
        <v>0.51424011393306435</v>
      </c>
      <c r="G282" s="10"/>
      <c r="H282" s="10">
        <v>0</v>
      </c>
      <c r="I282" s="10">
        <v>0</v>
      </c>
      <c r="J282" s="10">
        <v>0</v>
      </c>
      <c r="K282" s="10">
        <v>0.76765744125326374</v>
      </c>
      <c r="L282" s="10">
        <v>8.0000000000000002E-3</v>
      </c>
      <c r="M282" s="10">
        <v>9.1999999999999998E-3</v>
      </c>
      <c r="N282" s="10">
        <v>0.1242</v>
      </c>
      <c r="O282" s="10">
        <v>0.30073695703774034</v>
      </c>
      <c r="P282" s="10">
        <v>0.55059999999999998</v>
      </c>
      <c r="Q282" s="10">
        <v>8.0799999999999997E-2</v>
      </c>
      <c r="R282" s="10">
        <v>0.24360000000000001</v>
      </c>
      <c r="S282" s="10">
        <v>0</v>
      </c>
      <c r="T282" s="10">
        <v>0.16070000000000001</v>
      </c>
      <c r="U282" s="10"/>
      <c r="V282" s="10">
        <v>0</v>
      </c>
      <c r="W282" s="10"/>
      <c r="X282" s="10">
        <v>4.8787000000000003</v>
      </c>
      <c r="Y282" s="10">
        <v>6.5569728000000014</v>
      </c>
      <c r="Z282" s="10">
        <v>6.56</v>
      </c>
      <c r="AA282" s="10">
        <v>6.56</v>
      </c>
      <c r="AB282" s="10">
        <f t="shared" si="196"/>
        <v>6.5569728000000014</v>
      </c>
      <c r="AC282" s="10"/>
      <c r="AD282" s="10">
        <f t="shared" si="197"/>
        <v>2.847889615570852</v>
      </c>
      <c r="AE282" s="10">
        <f t="shared" si="198"/>
        <v>0.69113871312603858</v>
      </c>
      <c r="AF282" s="10"/>
      <c r="AG282" s="10">
        <v>0</v>
      </c>
      <c r="AH282" s="10">
        <f t="shared" si="199"/>
        <v>0</v>
      </c>
      <c r="AI282" s="10">
        <f t="shared" si="200"/>
        <v>0</v>
      </c>
      <c r="AJ282" s="10">
        <f t="shared" si="201"/>
        <v>1.0317316010443867</v>
      </c>
      <c r="AK282" s="10">
        <f t="shared" si="202"/>
        <v>1.0752000000000001E-2</v>
      </c>
      <c r="AL282" s="10">
        <f t="shared" si="203"/>
        <v>1.23648E-2</v>
      </c>
      <c r="AM282" s="10">
        <f t="shared" si="204"/>
        <v>0.17884800000000001</v>
      </c>
      <c r="AN282" s="10">
        <f t="shared" si="205"/>
        <v>0.40419047025872307</v>
      </c>
      <c r="AO282" s="10">
        <f t="shared" si="206"/>
        <v>0.74000639999999995</v>
      </c>
      <c r="AP282" s="10">
        <f t="shared" si="207"/>
        <v>0.1085952</v>
      </c>
      <c r="AQ282" s="10">
        <f t="shared" si="208"/>
        <v>0.32739840000000003</v>
      </c>
      <c r="AR282" s="10">
        <v>0</v>
      </c>
      <c r="AS282" s="10">
        <f t="shared" si="209"/>
        <v>0.21598080000000003</v>
      </c>
      <c r="AT282" s="10">
        <f t="shared" si="210"/>
        <v>0.55537302912000008</v>
      </c>
      <c r="AU282" s="10">
        <f t="shared" si="211"/>
        <v>0</v>
      </c>
      <c r="AV282" s="10">
        <f t="shared" si="212"/>
        <v>0</v>
      </c>
      <c r="AW282" s="10">
        <f t="shared" si="213"/>
        <v>6.9082882291200018</v>
      </c>
      <c r="AX282" s="10">
        <f t="shared" si="214"/>
        <v>6.9082882291200018</v>
      </c>
      <c r="AY282" s="10">
        <v>6.5569728000000014</v>
      </c>
      <c r="AZ282" s="10">
        <f t="shared" si="215"/>
        <v>-0.35131542912000047</v>
      </c>
      <c r="BA282" s="10">
        <v>6.56</v>
      </c>
      <c r="BB282" s="10">
        <v>6.56</v>
      </c>
      <c r="BC282" s="10">
        <f t="shared" si="216"/>
        <v>8.8285962240000018</v>
      </c>
      <c r="BD282" s="9"/>
      <c r="BE282" s="24">
        <f t="shared" si="217"/>
        <v>2.8479000000000001</v>
      </c>
      <c r="BF282" s="24">
        <f t="shared" si="218"/>
        <v>0.69110000000000005</v>
      </c>
      <c r="BG282" s="24">
        <f t="shared" si="219"/>
        <v>0</v>
      </c>
      <c r="BH282" s="24">
        <f t="shared" si="220"/>
        <v>0</v>
      </c>
      <c r="BI282" s="24">
        <f t="shared" si="221"/>
        <v>0</v>
      </c>
      <c r="BJ282" s="24">
        <f t="shared" si="222"/>
        <v>0</v>
      </c>
      <c r="BK282" s="24">
        <f t="shared" si="223"/>
        <v>1.0317000000000001</v>
      </c>
      <c r="BL282" s="24">
        <f t="shared" si="224"/>
        <v>1.0800000000000001E-2</v>
      </c>
      <c r="BM282" s="24">
        <f t="shared" si="225"/>
        <v>1.24E-2</v>
      </c>
      <c r="BN282" s="24">
        <f t="shared" si="226"/>
        <v>0.17879999999999999</v>
      </c>
      <c r="BO282" s="24">
        <f t="shared" si="227"/>
        <v>0.4042</v>
      </c>
      <c r="BP282" s="24">
        <f t="shared" si="228"/>
        <v>0.74</v>
      </c>
      <c r="BQ282" s="24">
        <f t="shared" si="229"/>
        <v>0.1086</v>
      </c>
      <c r="BR282" s="24">
        <f t="shared" si="230"/>
        <v>0.32740000000000002</v>
      </c>
      <c r="BS282" s="24">
        <f t="shared" si="231"/>
        <v>0</v>
      </c>
      <c r="BT282" s="24">
        <f t="shared" si="232"/>
        <v>0.216</v>
      </c>
      <c r="BU282" s="24">
        <f t="shared" si="233"/>
        <v>0.5554</v>
      </c>
      <c r="BV282" s="24">
        <f t="shared" si="234"/>
        <v>0</v>
      </c>
      <c r="BW282" s="24">
        <f t="shared" si="235"/>
        <v>0</v>
      </c>
      <c r="BX282" s="24"/>
      <c r="BY282" s="24"/>
      <c r="BZ282" s="24"/>
      <c r="CA282" s="25">
        <f t="shared" si="236"/>
        <v>6.9083000000000006</v>
      </c>
      <c r="CB282" s="25">
        <f t="shared" si="237"/>
        <v>6.9083000000000006</v>
      </c>
      <c r="CC282" s="26">
        <f t="shared" si="238"/>
        <v>6.5689000000000011</v>
      </c>
      <c r="CD282" s="26">
        <f t="shared" si="239"/>
        <v>6.5689000000000011</v>
      </c>
      <c r="CE282" s="26">
        <f t="shared" si="240"/>
        <v>6.56</v>
      </c>
      <c r="CF282" s="26">
        <f t="shared" si="241"/>
        <v>6.56</v>
      </c>
      <c r="CG282" s="26">
        <f t="shared" si="242"/>
        <v>8.8290000000000006</v>
      </c>
      <c r="CH282" s="13"/>
      <c r="CI282" s="13"/>
    </row>
    <row r="283" spans="2:87" x14ac:dyDescent="0.2">
      <c r="B283" s="11">
        <f t="shared" si="243"/>
        <v>279</v>
      </c>
      <c r="C283" s="3" t="s">
        <v>243</v>
      </c>
      <c r="D283" s="2" t="s">
        <v>87</v>
      </c>
      <c r="E283" s="10">
        <v>2.4639024235904574</v>
      </c>
      <c r="F283" s="10">
        <v>0.42936939188761625</v>
      </c>
      <c r="G283" s="10"/>
      <c r="H283" s="10">
        <v>0</v>
      </c>
      <c r="I283" s="10">
        <v>0</v>
      </c>
      <c r="J283" s="10">
        <v>0</v>
      </c>
      <c r="K283" s="10">
        <v>0.76468524963614515</v>
      </c>
      <c r="L283" s="10">
        <v>1.2999999999999999E-3</v>
      </c>
      <c r="M283" s="10">
        <v>1.5E-3</v>
      </c>
      <c r="N283" s="10">
        <v>0.13200000000000001</v>
      </c>
      <c r="O283" s="10">
        <v>0.29504293488578115</v>
      </c>
      <c r="P283" s="10">
        <v>0.52270000000000005</v>
      </c>
      <c r="Q283" s="10">
        <v>6.2600000000000003E-2</v>
      </c>
      <c r="R283" s="10">
        <v>0.28449999999999998</v>
      </c>
      <c r="S283" s="10">
        <v>0</v>
      </c>
      <c r="T283" s="10">
        <v>9.2399999999999996E-2</v>
      </c>
      <c r="U283" s="10"/>
      <c r="V283" s="10">
        <v>0</v>
      </c>
      <c r="W283" s="10"/>
      <c r="X283" s="10">
        <v>5.0500000000000007</v>
      </c>
      <c r="Y283" s="10">
        <v>6.7872000000000012</v>
      </c>
      <c r="Z283" s="10">
        <v>6.79</v>
      </c>
      <c r="AA283" s="10">
        <v>6.79</v>
      </c>
      <c r="AB283" s="10">
        <f t="shared" si="196"/>
        <v>6.7872000000000012</v>
      </c>
      <c r="AC283" s="10"/>
      <c r="AD283" s="10">
        <f t="shared" si="197"/>
        <v>3.3114848573055746</v>
      </c>
      <c r="AE283" s="10">
        <f t="shared" si="198"/>
        <v>0.57707246269695622</v>
      </c>
      <c r="AF283" s="10"/>
      <c r="AG283" s="10">
        <v>0</v>
      </c>
      <c r="AH283" s="10">
        <f t="shared" si="199"/>
        <v>0</v>
      </c>
      <c r="AI283" s="10">
        <f t="shared" si="200"/>
        <v>0</v>
      </c>
      <c r="AJ283" s="10">
        <f t="shared" si="201"/>
        <v>1.0277369755109791</v>
      </c>
      <c r="AK283" s="10">
        <f t="shared" si="202"/>
        <v>1.7472E-3</v>
      </c>
      <c r="AL283" s="10">
        <f t="shared" si="203"/>
        <v>2.0160000000000004E-3</v>
      </c>
      <c r="AM283" s="10">
        <f t="shared" si="204"/>
        <v>0.19008</v>
      </c>
      <c r="AN283" s="10">
        <f t="shared" si="205"/>
        <v>0.39653770448648989</v>
      </c>
      <c r="AO283" s="10">
        <f t="shared" si="206"/>
        <v>0.70250880000000016</v>
      </c>
      <c r="AP283" s="10">
        <f t="shared" si="207"/>
        <v>8.4134400000000012E-2</v>
      </c>
      <c r="AQ283" s="10">
        <f t="shared" si="208"/>
        <v>0.38236799999999999</v>
      </c>
      <c r="AR283" s="10">
        <v>0</v>
      </c>
      <c r="AS283" s="10">
        <f t="shared" si="209"/>
        <v>0.12418560000000001</v>
      </c>
      <c r="AT283" s="10">
        <f t="shared" si="210"/>
        <v>0.31933085184000004</v>
      </c>
      <c r="AU283" s="10">
        <f t="shared" si="211"/>
        <v>0</v>
      </c>
      <c r="AV283" s="10">
        <f t="shared" si="212"/>
        <v>0</v>
      </c>
      <c r="AW283" s="10">
        <f t="shared" si="213"/>
        <v>6.9950172518399993</v>
      </c>
      <c r="AX283" s="10">
        <f t="shared" si="214"/>
        <v>6.9950172518399993</v>
      </c>
      <c r="AY283" s="10">
        <v>6.7872000000000012</v>
      </c>
      <c r="AZ283" s="10">
        <f t="shared" si="215"/>
        <v>-0.20781725183999811</v>
      </c>
      <c r="BA283" s="10">
        <v>6.79</v>
      </c>
      <c r="BB283" s="10">
        <v>6.79</v>
      </c>
      <c r="BC283" s="10">
        <f t="shared" si="216"/>
        <v>9.1390279679999988</v>
      </c>
      <c r="BD283" s="9"/>
      <c r="BE283" s="24">
        <f t="shared" si="217"/>
        <v>3.3115000000000001</v>
      </c>
      <c r="BF283" s="24">
        <f t="shared" si="218"/>
        <v>0.57709999999999995</v>
      </c>
      <c r="BG283" s="24">
        <f t="shared" si="219"/>
        <v>0</v>
      </c>
      <c r="BH283" s="24">
        <f t="shared" si="220"/>
        <v>0</v>
      </c>
      <c r="BI283" s="24">
        <f t="shared" si="221"/>
        <v>0</v>
      </c>
      <c r="BJ283" s="24">
        <f t="shared" si="222"/>
        <v>0</v>
      </c>
      <c r="BK283" s="24">
        <f t="shared" si="223"/>
        <v>1.0277000000000001</v>
      </c>
      <c r="BL283" s="24">
        <f t="shared" si="224"/>
        <v>1.6999999999999999E-3</v>
      </c>
      <c r="BM283" s="24">
        <f t="shared" si="225"/>
        <v>2E-3</v>
      </c>
      <c r="BN283" s="24">
        <f t="shared" si="226"/>
        <v>0.19009999999999999</v>
      </c>
      <c r="BO283" s="24">
        <f t="shared" si="227"/>
        <v>0.39650000000000002</v>
      </c>
      <c r="BP283" s="24">
        <f t="shared" si="228"/>
        <v>0.70250000000000001</v>
      </c>
      <c r="BQ283" s="24">
        <f t="shared" si="229"/>
        <v>8.4099999999999994E-2</v>
      </c>
      <c r="BR283" s="24">
        <f t="shared" si="230"/>
        <v>0.38240000000000002</v>
      </c>
      <c r="BS283" s="24">
        <f t="shared" si="231"/>
        <v>0</v>
      </c>
      <c r="BT283" s="24">
        <f t="shared" si="232"/>
        <v>0.1242</v>
      </c>
      <c r="BU283" s="24">
        <f t="shared" si="233"/>
        <v>0.31929999999999997</v>
      </c>
      <c r="BV283" s="24">
        <f t="shared" si="234"/>
        <v>0</v>
      </c>
      <c r="BW283" s="24">
        <f t="shared" si="235"/>
        <v>0</v>
      </c>
      <c r="BX283" s="24"/>
      <c r="BY283" s="24"/>
      <c r="BZ283" s="24"/>
      <c r="CA283" s="25">
        <f t="shared" si="236"/>
        <v>6.9948999999999995</v>
      </c>
      <c r="CB283" s="25">
        <f t="shared" si="237"/>
        <v>6.9948999999999995</v>
      </c>
      <c r="CC283" s="26">
        <f t="shared" si="238"/>
        <v>6.7997999999999994</v>
      </c>
      <c r="CD283" s="26">
        <f t="shared" si="239"/>
        <v>6.7997999999999994</v>
      </c>
      <c r="CE283" s="26">
        <f t="shared" si="240"/>
        <v>6.79</v>
      </c>
      <c r="CF283" s="26">
        <f t="shared" si="241"/>
        <v>6.79</v>
      </c>
      <c r="CG283" s="26">
        <f t="shared" si="242"/>
        <v>9.1389999999999993</v>
      </c>
      <c r="CH283" s="13"/>
      <c r="CI283" s="13"/>
    </row>
    <row r="284" spans="2:87" x14ac:dyDescent="0.2">
      <c r="B284" s="11">
        <f t="shared" si="243"/>
        <v>280</v>
      </c>
      <c r="C284" s="3" t="s">
        <v>243</v>
      </c>
      <c r="D284" s="2" t="s">
        <v>88</v>
      </c>
      <c r="E284" s="10">
        <v>1.7535263689320388</v>
      </c>
      <c r="F284" s="10">
        <v>0.42757930097087377</v>
      </c>
      <c r="G284" s="10"/>
      <c r="H284" s="10">
        <v>0</v>
      </c>
      <c r="I284" s="10">
        <v>0</v>
      </c>
      <c r="J284" s="10">
        <v>0</v>
      </c>
      <c r="K284" s="10">
        <v>0.65059875728155347</v>
      </c>
      <c r="L284" s="10">
        <v>1.12E-2</v>
      </c>
      <c r="M284" s="10">
        <v>1.29E-2</v>
      </c>
      <c r="N284" s="10">
        <v>0.48580000000000001</v>
      </c>
      <c r="O284" s="10">
        <v>0.33719557281553403</v>
      </c>
      <c r="P284" s="10">
        <v>0.86399999999999999</v>
      </c>
      <c r="Q284" s="10">
        <v>2.4199999999999999E-2</v>
      </c>
      <c r="R284" s="10">
        <v>0.18479999999999999</v>
      </c>
      <c r="S284" s="10">
        <v>0</v>
      </c>
      <c r="T284" s="10">
        <v>0.31719999999999998</v>
      </c>
      <c r="U284" s="10"/>
      <c r="V284" s="10">
        <v>0</v>
      </c>
      <c r="W284" s="10"/>
      <c r="X284" s="10">
        <v>5.069</v>
      </c>
      <c r="Y284" s="10">
        <v>6.8127360000000001</v>
      </c>
      <c r="Z284" s="10">
        <v>6.81</v>
      </c>
      <c r="AA284" s="10">
        <v>6.81</v>
      </c>
      <c r="AB284" s="10">
        <f t="shared" si="196"/>
        <v>6.8127360000000001</v>
      </c>
      <c r="AC284" s="10"/>
      <c r="AD284" s="10">
        <f t="shared" si="197"/>
        <v>2.3567394398446604</v>
      </c>
      <c r="AE284" s="10">
        <f t="shared" si="198"/>
        <v>0.57466658050485442</v>
      </c>
      <c r="AF284" s="10"/>
      <c r="AG284" s="10">
        <v>0</v>
      </c>
      <c r="AH284" s="10">
        <f t="shared" si="199"/>
        <v>0</v>
      </c>
      <c r="AI284" s="10">
        <f t="shared" si="200"/>
        <v>0</v>
      </c>
      <c r="AJ284" s="10">
        <f t="shared" si="201"/>
        <v>0.87440472978640804</v>
      </c>
      <c r="AK284" s="10">
        <f t="shared" si="202"/>
        <v>1.5052800000000002E-2</v>
      </c>
      <c r="AL284" s="10">
        <f t="shared" si="203"/>
        <v>1.7337600000000002E-2</v>
      </c>
      <c r="AM284" s="10">
        <f t="shared" si="204"/>
        <v>0.69955200000000006</v>
      </c>
      <c r="AN284" s="10">
        <f t="shared" si="205"/>
        <v>0.45319084986407776</v>
      </c>
      <c r="AO284" s="10">
        <f t="shared" si="206"/>
        <v>1.161216</v>
      </c>
      <c r="AP284" s="10">
        <f t="shared" si="207"/>
        <v>3.25248E-2</v>
      </c>
      <c r="AQ284" s="10">
        <f t="shared" si="208"/>
        <v>0.24837120000000001</v>
      </c>
      <c r="AR284" s="10">
        <v>0</v>
      </c>
      <c r="AS284" s="10">
        <f t="shared" si="209"/>
        <v>0.4263168</v>
      </c>
      <c r="AT284" s="10">
        <f t="shared" si="210"/>
        <v>1.09623101952</v>
      </c>
      <c r="AU284" s="10">
        <f t="shared" si="211"/>
        <v>0</v>
      </c>
      <c r="AV284" s="10">
        <f t="shared" si="212"/>
        <v>0</v>
      </c>
      <c r="AW284" s="10">
        <f t="shared" si="213"/>
        <v>7.5292870195200008</v>
      </c>
      <c r="AX284" s="10">
        <f t="shared" si="214"/>
        <v>7.5292870195200008</v>
      </c>
      <c r="AY284" s="10">
        <v>6.8127360000000001</v>
      </c>
      <c r="AZ284" s="10">
        <f t="shared" si="215"/>
        <v>-0.71655101952000066</v>
      </c>
      <c r="BA284" s="10">
        <v>6.81</v>
      </c>
      <c r="BB284" s="10">
        <v>6.81</v>
      </c>
      <c r="BC284" s="10">
        <f t="shared" si="216"/>
        <v>9.2189970432000017</v>
      </c>
      <c r="BD284" s="9"/>
      <c r="BE284" s="24">
        <f t="shared" si="217"/>
        <v>2.3567</v>
      </c>
      <c r="BF284" s="24">
        <f t="shared" si="218"/>
        <v>0.57469999999999999</v>
      </c>
      <c r="BG284" s="24">
        <f t="shared" si="219"/>
        <v>0</v>
      </c>
      <c r="BH284" s="24">
        <f t="shared" si="220"/>
        <v>0</v>
      </c>
      <c r="BI284" s="24">
        <f t="shared" si="221"/>
        <v>0</v>
      </c>
      <c r="BJ284" s="24">
        <f t="shared" si="222"/>
        <v>0</v>
      </c>
      <c r="BK284" s="24">
        <f t="shared" si="223"/>
        <v>0.87439999999999996</v>
      </c>
      <c r="BL284" s="24">
        <f t="shared" si="224"/>
        <v>1.5100000000000001E-2</v>
      </c>
      <c r="BM284" s="24">
        <f t="shared" si="225"/>
        <v>1.7299999999999999E-2</v>
      </c>
      <c r="BN284" s="24">
        <f t="shared" si="226"/>
        <v>0.6996</v>
      </c>
      <c r="BO284" s="24">
        <f t="shared" si="227"/>
        <v>0.45319999999999999</v>
      </c>
      <c r="BP284" s="24">
        <f t="shared" si="228"/>
        <v>1.1612</v>
      </c>
      <c r="BQ284" s="24">
        <f t="shared" si="229"/>
        <v>3.2500000000000001E-2</v>
      </c>
      <c r="BR284" s="24">
        <f t="shared" si="230"/>
        <v>0.24840000000000001</v>
      </c>
      <c r="BS284" s="24">
        <f t="shared" si="231"/>
        <v>0</v>
      </c>
      <c r="BT284" s="24">
        <f t="shared" si="232"/>
        <v>0.42630000000000001</v>
      </c>
      <c r="BU284" s="24">
        <f t="shared" si="233"/>
        <v>1.0962000000000001</v>
      </c>
      <c r="BV284" s="24">
        <f t="shared" si="234"/>
        <v>0</v>
      </c>
      <c r="BW284" s="24">
        <f t="shared" si="235"/>
        <v>0</v>
      </c>
      <c r="BX284" s="24"/>
      <c r="BY284" s="24"/>
      <c r="BZ284" s="24"/>
      <c r="CA284" s="25">
        <f t="shared" si="236"/>
        <v>7.5292999999999992</v>
      </c>
      <c r="CB284" s="25">
        <f t="shared" si="237"/>
        <v>7.5292999999999992</v>
      </c>
      <c r="CC284" s="26">
        <f t="shared" si="238"/>
        <v>6.8593999999999999</v>
      </c>
      <c r="CD284" s="26">
        <f t="shared" si="239"/>
        <v>6.8593999999999999</v>
      </c>
      <c r="CE284" s="26">
        <f t="shared" si="240"/>
        <v>6.81</v>
      </c>
      <c r="CF284" s="26">
        <f t="shared" si="241"/>
        <v>6.81</v>
      </c>
      <c r="CG284" s="26">
        <f t="shared" si="242"/>
        <v>9.2189999999999994</v>
      </c>
      <c r="CH284" s="13"/>
      <c r="CI284" s="13"/>
    </row>
    <row r="285" spans="2:87" x14ac:dyDescent="0.2">
      <c r="B285" s="11">
        <f t="shared" si="243"/>
        <v>281</v>
      </c>
      <c r="C285" s="3" t="s">
        <v>243</v>
      </c>
      <c r="D285" s="3" t="s">
        <v>248</v>
      </c>
      <c r="E285" s="10">
        <v>2.1289493808157842</v>
      </c>
      <c r="F285" s="10">
        <v>0.46804712096830614</v>
      </c>
      <c r="G285" s="10"/>
      <c r="H285" s="10">
        <v>0</v>
      </c>
      <c r="I285" s="10">
        <v>0</v>
      </c>
      <c r="J285" s="10">
        <v>0</v>
      </c>
      <c r="K285" s="10">
        <v>0.60447113971874344</v>
      </c>
      <c r="L285" s="10">
        <v>2.3999999999999998E-3</v>
      </c>
      <c r="M285" s="10">
        <v>2.7000000000000001E-3</v>
      </c>
      <c r="N285" s="10">
        <v>0.60960000000000003</v>
      </c>
      <c r="O285" s="10">
        <v>0.41953235849716641</v>
      </c>
      <c r="P285" s="10">
        <v>0.17430000000000001</v>
      </c>
      <c r="Q285" s="10">
        <v>7.8799999999999995E-2</v>
      </c>
      <c r="R285" s="10">
        <v>0.2427</v>
      </c>
      <c r="S285" s="10">
        <v>0</v>
      </c>
      <c r="T285" s="10">
        <v>0.35499999999999998</v>
      </c>
      <c r="U285" s="10"/>
      <c r="V285" s="10">
        <v>0</v>
      </c>
      <c r="W285" s="10"/>
      <c r="X285" s="10">
        <v>5.0865000000000009</v>
      </c>
      <c r="Y285" s="10">
        <v>6.8362560000000023</v>
      </c>
      <c r="Z285" s="10">
        <v>6.84</v>
      </c>
      <c r="AA285" s="10">
        <v>6.84</v>
      </c>
      <c r="AB285" s="10">
        <f t="shared" si="196"/>
        <v>6.8362560000000023</v>
      </c>
      <c r="AC285" s="10"/>
      <c r="AD285" s="10">
        <f t="shared" si="197"/>
        <v>2.8613079678164142</v>
      </c>
      <c r="AE285" s="10">
        <f t="shared" si="198"/>
        <v>0.6290553305814035</v>
      </c>
      <c r="AF285" s="10"/>
      <c r="AG285" s="10">
        <v>0</v>
      </c>
      <c r="AH285" s="10">
        <f t="shared" si="199"/>
        <v>0</v>
      </c>
      <c r="AI285" s="10">
        <f t="shared" si="200"/>
        <v>0</v>
      </c>
      <c r="AJ285" s="10">
        <f t="shared" si="201"/>
        <v>0.81240921178199121</v>
      </c>
      <c r="AK285" s="10">
        <f t="shared" si="202"/>
        <v>3.2255999999999999E-3</v>
      </c>
      <c r="AL285" s="10">
        <f t="shared" si="203"/>
        <v>3.6288000000000006E-3</v>
      </c>
      <c r="AM285" s="10">
        <f t="shared" si="204"/>
        <v>0.87782400000000005</v>
      </c>
      <c r="AN285" s="10">
        <f t="shared" si="205"/>
        <v>0.56385148982019173</v>
      </c>
      <c r="AO285" s="10">
        <f t="shared" si="206"/>
        <v>0.23425920000000003</v>
      </c>
      <c r="AP285" s="10">
        <f t="shared" si="207"/>
        <v>0.10590719999999999</v>
      </c>
      <c r="AQ285" s="10">
        <f t="shared" si="208"/>
        <v>0.3261888</v>
      </c>
      <c r="AR285" s="10">
        <v>0</v>
      </c>
      <c r="AS285" s="10">
        <f t="shared" si="209"/>
        <v>0.47711999999999999</v>
      </c>
      <c r="AT285" s="10">
        <f t="shared" si="210"/>
        <v>1.226866368</v>
      </c>
      <c r="AU285" s="10">
        <f t="shared" si="211"/>
        <v>0</v>
      </c>
      <c r="AV285" s="10">
        <f t="shared" si="212"/>
        <v>0</v>
      </c>
      <c r="AW285" s="10">
        <f t="shared" si="213"/>
        <v>7.6445239680000023</v>
      </c>
      <c r="AX285" s="10">
        <f t="shared" si="214"/>
        <v>7.6445239680000014</v>
      </c>
      <c r="AY285" s="10">
        <v>6.8362560000000023</v>
      </c>
      <c r="AZ285" s="10">
        <f t="shared" si="215"/>
        <v>-0.808267968</v>
      </c>
      <c r="BA285" s="10">
        <v>6.84</v>
      </c>
      <c r="BB285" s="10">
        <v>6.84</v>
      </c>
      <c r="BC285" s="10">
        <f t="shared" si="216"/>
        <v>9.2665810944000029</v>
      </c>
      <c r="BD285" s="9"/>
      <c r="BE285" s="24">
        <f t="shared" si="217"/>
        <v>2.8613</v>
      </c>
      <c r="BF285" s="24">
        <f t="shared" si="218"/>
        <v>0.62909999999999999</v>
      </c>
      <c r="BG285" s="24">
        <f t="shared" si="219"/>
        <v>0</v>
      </c>
      <c r="BH285" s="24">
        <f t="shared" si="220"/>
        <v>0</v>
      </c>
      <c r="BI285" s="24">
        <f t="shared" si="221"/>
        <v>0</v>
      </c>
      <c r="BJ285" s="24">
        <f t="shared" si="222"/>
        <v>0</v>
      </c>
      <c r="BK285" s="24">
        <f t="shared" si="223"/>
        <v>0.81240000000000001</v>
      </c>
      <c r="BL285" s="24">
        <f t="shared" si="224"/>
        <v>3.2000000000000002E-3</v>
      </c>
      <c r="BM285" s="24">
        <f t="shared" si="225"/>
        <v>3.5999999999999999E-3</v>
      </c>
      <c r="BN285" s="24">
        <f t="shared" si="226"/>
        <v>0.87780000000000002</v>
      </c>
      <c r="BO285" s="24">
        <f t="shared" si="227"/>
        <v>0.56389999999999996</v>
      </c>
      <c r="BP285" s="24">
        <f t="shared" si="228"/>
        <v>0.23430000000000001</v>
      </c>
      <c r="BQ285" s="24">
        <f t="shared" si="229"/>
        <v>0.10589999999999999</v>
      </c>
      <c r="BR285" s="24">
        <f t="shared" si="230"/>
        <v>0.32619999999999999</v>
      </c>
      <c r="BS285" s="24">
        <f t="shared" si="231"/>
        <v>0</v>
      </c>
      <c r="BT285" s="24">
        <f t="shared" si="232"/>
        <v>0.47710000000000002</v>
      </c>
      <c r="BU285" s="24">
        <f t="shared" si="233"/>
        <v>1.2269000000000001</v>
      </c>
      <c r="BV285" s="24">
        <f t="shared" si="234"/>
        <v>0</v>
      </c>
      <c r="BW285" s="24">
        <f t="shared" si="235"/>
        <v>0</v>
      </c>
      <c r="BX285" s="24"/>
      <c r="BY285" s="24"/>
      <c r="BZ285" s="24"/>
      <c r="CA285" s="25">
        <f t="shared" si="236"/>
        <v>7.6446000000000005</v>
      </c>
      <c r="CB285" s="25">
        <f t="shared" si="237"/>
        <v>7.6446000000000005</v>
      </c>
      <c r="CC285" s="26">
        <f t="shared" si="238"/>
        <v>6.8948</v>
      </c>
      <c r="CD285" s="26">
        <f t="shared" si="239"/>
        <v>6.8948</v>
      </c>
      <c r="CE285" s="26">
        <f t="shared" si="240"/>
        <v>6.84</v>
      </c>
      <c r="CF285" s="26">
        <f t="shared" si="241"/>
        <v>6.84</v>
      </c>
      <c r="CG285" s="26">
        <f t="shared" si="242"/>
        <v>9.2669999999999995</v>
      </c>
      <c r="CH285" s="13"/>
      <c r="CI285" s="13"/>
    </row>
    <row r="286" spans="2:87" x14ac:dyDescent="0.2">
      <c r="B286" s="11">
        <f t="shared" si="243"/>
        <v>282</v>
      </c>
      <c r="C286" s="3" t="s">
        <v>243</v>
      </c>
      <c r="D286" s="3" t="s">
        <v>89</v>
      </c>
      <c r="E286" s="10">
        <v>1.7695892134483693</v>
      </c>
      <c r="F286" s="10">
        <v>0.3434361202460634</v>
      </c>
      <c r="G286" s="10"/>
      <c r="H286" s="10">
        <v>0</v>
      </c>
      <c r="I286" s="10">
        <v>0.2616</v>
      </c>
      <c r="J286" s="10">
        <v>0.10979999999999999</v>
      </c>
      <c r="K286" s="10">
        <v>0.72425626184857039</v>
      </c>
      <c r="L286" s="10">
        <v>1.7999999999999999E-2</v>
      </c>
      <c r="M286" s="10">
        <v>2.0299999999999999E-2</v>
      </c>
      <c r="N286" s="10">
        <v>9.9900000000000003E-2</v>
      </c>
      <c r="O286" s="10">
        <v>0.22051840445699697</v>
      </c>
      <c r="P286" s="10">
        <v>0.1739</v>
      </c>
      <c r="Q286" s="10">
        <v>2.0199999999999999E-2</v>
      </c>
      <c r="R286" s="10">
        <v>0.21590000000000001</v>
      </c>
      <c r="S286" s="10">
        <v>0</v>
      </c>
      <c r="T286" s="10">
        <v>0.1583</v>
      </c>
      <c r="U286" s="10"/>
      <c r="V286" s="10">
        <v>0.67020000000000002</v>
      </c>
      <c r="W286" s="10"/>
      <c r="X286" s="10">
        <v>4.8059000000000003</v>
      </c>
      <c r="Y286" s="10">
        <v>6.4591296000000016</v>
      </c>
      <c r="Z286" s="10">
        <v>6.46</v>
      </c>
      <c r="AA286" s="10">
        <v>5.21</v>
      </c>
      <c r="AB286" s="10">
        <f t="shared" si="196"/>
        <v>5.2067904</v>
      </c>
      <c r="AC286" s="10"/>
      <c r="AD286" s="10">
        <f t="shared" si="197"/>
        <v>2.3783279028746085</v>
      </c>
      <c r="AE286" s="10">
        <f t="shared" si="198"/>
        <v>0.46157814561070926</v>
      </c>
      <c r="AF286" s="10"/>
      <c r="AG286" s="10">
        <v>0</v>
      </c>
      <c r="AH286" s="10">
        <f t="shared" si="199"/>
        <v>0.35159040000000003</v>
      </c>
      <c r="AI286" s="10">
        <f t="shared" si="200"/>
        <v>0.14757119999999999</v>
      </c>
      <c r="AJ286" s="10">
        <f t="shared" si="201"/>
        <v>0.97340041592447857</v>
      </c>
      <c r="AK286" s="10">
        <f t="shared" si="202"/>
        <v>2.4192000000000002E-2</v>
      </c>
      <c r="AL286" s="10">
        <f t="shared" si="203"/>
        <v>2.7283199999999997E-2</v>
      </c>
      <c r="AM286" s="10">
        <f t="shared" si="204"/>
        <v>0.14385599999999998</v>
      </c>
      <c r="AN286" s="10">
        <f t="shared" si="205"/>
        <v>0.29637673559020394</v>
      </c>
      <c r="AO286" s="10">
        <f t="shared" si="206"/>
        <v>0.23372160000000003</v>
      </c>
      <c r="AP286" s="10">
        <f t="shared" si="207"/>
        <v>2.7148800000000001E-2</v>
      </c>
      <c r="AQ286" s="10">
        <f t="shared" si="208"/>
        <v>0.29016960000000003</v>
      </c>
      <c r="AR286" s="10">
        <v>0</v>
      </c>
      <c r="AS286" s="10">
        <f t="shared" si="209"/>
        <v>0.21275520000000001</v>
      </c>
      <c r="AT286" s="10">
        <f t="shared" si="210"/>
        <v>0.54707872128000001</v>
      </c>
      <c r="AU286" s="10">
        <f t="shared" si="211"/>
        <v>0.90074880000000002</v>
      </c>
      <c r="AV286" s="10">
        <f t="shared" si="212"/>
        <v>2.3161854643200002</v>
      </c>
      <c r="AW286" s="10">
        <f t="shared" si="213"/>
        <v>8.2184801855999989</v>
      </c>
      <c r="AX286" s="10">
        <f t="shared" si="214"/>
        <v>8.2184801856000007</v>
      </c>
      <c r="AY286" s="10">
        <v>6.4591296000000016</v>
      </c>
      <c r="AZ286" s="10">
        <f t="shared" si="215"/>
        <v>-1.7593505855999974</v>
      </c>
      <c r="BA286" s="10">
        <v>6.46</v>
      </c>
      <c r="BB286" s="10">
        <v>5.21</v>
      </c>
      <c r="BC286" s="10">
        <f t="shared" si="216"/>
        <v>7.0108157952000019</v>
      </c>
      <c r="BD286" s="9"/>
      <c r="BE286" s="24">
        <f t="shared" si="217"/>
        <v>2.3782999999999999</v>
      </c>
      <c r="BF286" s="24">
        <f t="shared" si="218"/>
        <v>0.46160000000000001</v>
      </c>
      <c r="BG286" s="24">
        <f t="shared" si="219"/>
        <v>0</v>
      </c>
      <c r="BH286" s="24">
        <f t="shared" si="220"/>
        <v>0</v>
      </c>
      <c r="BI286" s="24">
        <f t="shared" si="221"/>
        <v>0.35160000000000002</v>
      </c>
      <c r="BJ286" s="24">
        <f t="shared" si="222"/>
        <v>0.14760000000000001</v>
      </c>
      <c r="BK286" s="24">
        <f t="shared" si="223"/>
        <v>0.97340000000000004</v>
      </c>
      <c r="BL286" s="24">
        <f t="shared" si="224"/>
        <v>2.4199999999999999E-2</v>
      </c>
      <c r="BM286" s="24">
        <f t="shared" si="225"/>
        <v>2.7300000000000001E-2</v>
      </c>
      <c r="BN286" s="24">
        <f t="shared" si="226"/>
        <v>0.1439</v>
      </c>
      <c r="BO286" s="24">
        <f t="shared" si="227"/>
        <v>0.2964</v>
      </c>
      <c r="BP286" s="24">
        <f t="shared" si="228"/>
        <v>0.23369999999999999</v>
      </c>
      <c r="BQ286" s="24">
        <f t="shared" si="229"/>
        <v>2.7099999999999999E-2</v>
      </c>
      <c r="BR286" s="24">
        <f t="shared" si="230"/>
        <v>0.29020000000000001</v>
      </c>
      <c r="BS286" s="24">
        <f t="shared" si="231"/>
        <v>0</v>
      </c>
      <c r="BT286" s="24">
        <f t="shared" si="232"/>
        <v>0.21279999999999999</v>
      </c>
      <c r="BU286" s="24">
        <f t="shared" si="233"/>
        <v>0.54710000000000003</v>
      </c>
      <c r="BV286" s="24">
        <f t="shared" si="234"/>
        <v>0.90069999999999995</v>
      </c>
      <c r="BW286" s="24">
        <f t="shared" si="235"/>
        <v>2.3161999999999998</v>
      </c>
      <c r="BX286" s="24"/>
      <c r="BY286" s="24"/>
      <c r="BZ286" s="24"/>
      <c r="CA286" s="25">
        <f t="shared" si="236"/>
        <v>8.2186000000000021</v>
      </c>
      <c r="CB286" s="25">
        <f t="shared" si="237"/>
        <v>5.5508000000000006</v>
      </c>
      <c r="CC286" s="26">
        <f t="shared" si="238"/>
        <v>6.4688000000000008</v>
      </c>
      <c r="CD286" s="26">
        <f t="shared" si="239"/>
        <v>5.2164999999999999</v>
      </c>
      <c r="CE286" s="26">
        <f t="shared" si="240"/>
        <v>6.46</v>
      </c>
      <c r="CF286" s="26">
        <f t="shared" si="241"/>
        <v>5.21</v>
      </c>
      <c r="CG286" s="26">
        <f t="shared" si="242"/>
        <v>7.0110000000000001</v>
      </c>
      <c r="CH286" s="13"/>
      <c r="CI286" s="13"/>
    </row>
    <row r="287" spans="2:87" x14ac:dyDescent="0.2">
      <c r="B287" s="11">
        <f t="shared" si="243"/>
        <v>283</v>
      </c>
      <c r="C287" s="3" t="s">
        <v>243</v>
      </c>
      <c r="D287" s="3" t="s">
        <v>128</v>
      </c>
      <c r="E287" s="10">
        <v>2.7018015453055493</v>
      </c>
      <c r="F287" s="10">
        <v>0.41355087801451651</v>
      </c>
      <c r="G287" s="10"/>
      <c r="H287" s="10">
        <v>0</v>
      </c>
      <c r="I287" s="10">
        <v>0</v>
      </c>
      <c r="J287" s="10">
        <v>0</v>
      </c>
      <c r="K287" s="10">
        <v>0.73743487473659564</v>
      </c>
      <c r="L287" s="10">
        <v>2.8999999999999998E-3</v>
      </c>
      <c r="M287" s="10">
        <v>3.3E-3</v>
      </c>
      <c r="N287" s="10">
        <v>0.11700000000000001</v>
      </c>
      <c r="O287" s="10">
        <v>0.2596127019433388</v>
      </c>
      <c r="P287" s="10">
        <v>0.39329999999999998</v>
      </c>
      <c r="Q287" s="10">
        <v>5.6300000000000003E-2</v>
      </c>
      <c r="R287" s="10">
        <v>0.32400000000000001</v>
      </c>
      <c r="S287" s="10">
        <v>0</v>
      </c>
      <c r="T287" s="10">
        <v>9.0700000000000003E-2</v>
      </c>
      <c r="U287" s="10"/>
      <c r="V287" s="10">
        <v>0</v>
      </c>
      <c r="W287" s="10"/>
      <c r="X287" s="10">
        <v>5.0998999999999999</v>
      </c>
      <c r="Y287" s="10">
        <v>6.8542655999999997</v>
      </c>
      <c r="Z287" s="10">
        <v>6.85</v>
      </c>
      <c r="AA287" s="10">
        <v>6.85</v>
      </c>
      <c r="AB287" s="10">
        <f t="shared" si="196"/>
        <v>6.8542655999999997</v>
      </c>
      <c r="AC287" s="10"/>
      <c r="AD287" s="10">
        <f t="shared" si="197"/>
        <v>3.6312212768906584</v>
      </c>
      <c r="AE287" s="10">
        <f t="shared" si="198"/>
        <v>0.55581238005151024</v>
      </c>
      <c r="AF287" s="10"/>
      <c r="AG287" s="10">
        <v>0</v>
      </c>
      <c r="AH287" s="10">
        <f t="shared" si="199"/>
        <v>0</v>
      </c>
      <c r="AI287" s="10">
        <f t="shared" si="200"/>
        <v>0</v>
      </c>
      <c r="AJ287" s="10">
        <f t="shared" si="201"/>
        <v>0.99111247164598448</v>
      </c>
      <c r="AK287" s="10">
        <f t="shared" si="202"/>
        <v>3.8975999999999998E-3</v>
      </c>
      <c r="AL287" s="10">
        <f t="shared" si="203"/>
        <v>4.4352000000000003E-3</v>
      </c>
      <c r="AM287" s="10">
        <f t="shared" si="204"/>
        <v>0.16847999999999999</v>
      </c>
      <c r="AN287" s="10">
        <f t="shared" si="205"/>
        <v>0.34891947141184737</v>
      </c>
      <c r="AO287" s="10">
        <f t="shared" si="206"/>
        <v>0.52859519999999993</v>
      </c>
      <c r="AP287" s="10">
        <f t="shared" si="207"/>
        <v>7.5667200000000018E-2</v>
      </c>
      <c r="AQ287" s="10">
        <f t="shared" si="208"/>
        <v>0.43545600000000001</v>
      </c>
      <c r="AR287" s="10">
        <v>0</v>
      </c>
      <c r="AS287" s="10">
        <f t="shared" si="209"/>
        <v>0.1219008</v>
      </c>
      <c r="AT287" s="10">
        <f t="shared" si="210"/>
        <v>0.31345571712000003</v>
      </c>
      <c r="AU287" s="10">
        <f t="shared" si="211"/>
        <v>0</v>
      </c>
      <c r="AV287" s="10">
        <f t="shared" si="212"/>
        <v>0</v>
      </c>
      <c r="AW287" s="10">
        <f t="shared" si="213"/>
        <v>7.0570525171200007</v>
      </c>
      <c r="AX287" s="10">
        <f t="shared" si="214"/>
        <v>7.0570525171200007</v>
      </c>
      <c r="AY287" s="10">
        <v>6.8542655999999997</v>
      </c>
      <c r="AZ287" s="10">
        <f t="shared" si="215"/>
        <v>-0.20278691712000096</v>
      </c>
      <c r="BA287" s="10">
        <v>6.85</v>
      </c>
      <c r="BB287" s="10">
        <v>6.85</v>
      </c>
      <c r="BC287" s="10">
        <f t="shared" si="216"/>
        <v>9.2272287744000003</v>
      </c>
      <c r="BD287" s="9"/>
      <c r="BE287" s="24">
        <f t="shared" si="217"/>
        <v>3.6312000000000002</v>
      </c>
      <c r="BF287" s="24">
        <f t="shared" si="218"/>
        <v>0.55579999999999996</v>
      </c>
      <c r="BG287" s="24">
        <f t="shared" si="219"/>
        <v>0</v>
      </c>
      <c r="BH287" s="24">
        <f t="shared" si="220"/>
        <v>0</v>
      </c>
      <c r="BI287" s="24">
        <f t="shared" si="221"/>
        <v>0</v>
      </c>
      <c r="BJ287" s="24">
        <f t="shared" si="222"/>
        <v>0</v>
      </c>
      <c r="BK287" s="24">
        <f t="shared" si="223"/>
        <v>0.99109999999999998</v>
      </c>
      <c r="BL287" s="24">
        <f t="shared" si="224"/>
        <v>3.8999999999999998E-3</v>
      </c>
      <c r="BM287" s="24">
        <f t="shared" si="225"/>
        <v>4.4000000000000003E-3</v>
      </c>
      <c r="BN287" s="24">
        <f t="shared" si="226"/>
        <v>0.16850000000000001</v>
      </c>
      <c r="BO287" s="24">
        <f t="shared" si="227"/>
        <v>0.34889999999999999</v>
      </c>
      <c r="BP287" s="24">
        <f t="shared" si="228"/>
        <v>0.52859999999999996</v>
      </c>
      <c r="BQ287" s="24">
        <f t="shared" si="229"/>
        <v>7.5700000000000003E-2</v>
      </c>
      <c r="BR287" s="24">
        <f t="shared" si="230"/>
        <v>0.4355</v>
      </c>
      <c r="BS287" s="24">
        <f t="shared" si="231"/>
        <v>0</v>
      </c>
      <c r="BT287" s="24">
        <f t="shared" si="232"/>
        <v>0.12189999999999999</v>
      </c>
      <c r="BU287" s="24">
        <f t="shared" si="233"/>
        <v>0.3135</v>
      </c>
      <c r="BV287" s="24">
        <f t="shared" si="234"/>
        <v>0</v>
      </c>
      <c r="BW287" s="24">
        <f t="shared" si="235"/>
        <v>0</v>
      </c>
      <c r="BX287" s="24"/>
      <c r="BY287" s="24"/>
      <c r="BZ287" s="24"/>
      <c r="CA287" s="25">
        <f t="shared" si="236"/>
        <v>7.0571000000000019</v>
      </c>
      <c r="CB287" s="25">
        <f t="shared" si="237"/>
        <v>7.0571000000000019</v>
      </c>
      <c r="CC287" s="26">
        <f t="shared" si="238"/>
        <v>6.8655000000000017</v>
      </c>
      <c r="CD287" s="26">
        <f t="shared" si="239"/>
        <v>6.8655000000000017</v>
      </c>
      <c r="CE287" s="26">
        <f t="shared" si="240"/>
        <v>6.85</v>
      </c>
      <c r="CF287" s="26">
        <f t="shared" si="241"/>
        <v>6.85</v>
      </c>
      <c r="CG287" s="26">
        <f t="shared" si="242"/>
        <v>9.2270000000000003</v>
      </c>
      <c r="CH287" s="13"/>
      <c r="CI287" s="13"/>
    </row>
    <row r="288" spans="2:87" x14ac:dyDescent="0.2">
      <c r="B288" s="11">
        <f t="shared" si="243"/>
        <v>284</v>
      </c>
      <c r="C288" s="3" t="s">
        <v>243</v>
      </c>
      <c r="D288" s="2" t="s">
        <v>54</v>
      </c>
      <c r="E288" s="10">
        <v>2.2668890124584173</v>
      </c>
      <c r="F288" s="10">
        <v>0.61120655208401287</v>
      </c>
      <c r="G288" s="10"/>
      <c r="H288" s="10">
        <v>0</v>
      </c>
      <c r="I288" s="10">
        <v>0</v>
      </c>
      <c r="J288" s="10">
        <v>0</v>
      </c>
      <c r="K288" s="10">
        <v>0.5792751940512687</v>
      </c>
      <c r="L288" s="10">
        <v>2.7000000000000001E-3</v>
      </c>
      <c r="M288" s="10">
        <v>3.0999999999999999E-3</v>
      </c>
      <c r="N288" s="10">
        <v>8.4900000000000003E-2</v>
      </c>
      <c r="O288" s="10">
        <v>0.18232924140630094</v>
      </c>
      <c r="P288" s="10">
        <v>0.64849999999999997</v>
      </c>
      <c r="Q288" s="10">
        <v>0.05</v>
      </c>
      <c r="R288" s="10">
        <v>0.27550000000000002</v>
      </c>
      <c r="S288" s="10">
        <v>0</v>
      </c>
      <c r="T288" s="10">
        <v>0.1193</v>
      </c>
      <c r="U288" s="10"/>
      <c r="V288" s="10">
        <v>0</v>
      </c>
      <c r="W288" s="10"/>
      <c r="X288" s="10">
        <v>4.8236999999999997</v>
      </c>
      <c r="Y288" s="10">
        <v>6.4830527999999994</v>
      </c>
      <c r="Z288" s="10">
        <v>6.48</v>
      </c>
      <c r="AA288" s="10">
        <v>6.48</v>
      </c>
      <c r="AB288" s="10">
        <f t="shared" si="196"/>
        <v>6.4830527999999994</v>
      </c>
      <c r="AC288" s="10"/>
      <c r="AD288" s="10">
        <f t="shared" si="197"/>
        <v>3.0466988327441133</v>
      </c>
      <c r="AE288" s="10">
        <f t="shared" si="198"/>
        <v>0.82146160600091334</v>
      </c>
      <c r="AF288" s="10"/>
      <c r="AG288" s="10">
        <v>0</v>
      </c>
      <c r="AH288" s="10">
        <f t="shared" si="199"/>
        <v>0</v>
      </c>
      <c r="AI288" s="10">
        <f t="shared" si="200"/>
        <v>0</v>
      </c>
      <c r="AJ288" s="10">
        <f t="shared" si="201"/>
        <v>0.77854586080490518</v>
      </c>
      <c r="AK288" s="10">
        <f t="shared" si="202"/>
        <v>3.6288000000000006E-3</v>
      </c>
      <c r="AL288" s="10">
        <f t="shared" si="203"/>
        <v>4.1663999999999998E-3</v>
      </c>
      <c r="AM288" s="10">
        <f t="shared" si="204"/>
        <v>0.12225599999999999</v>
      </c>
      <c r="AN288" s="10">
        <f t="shared" si="205"/>
        <v>0.24505050045006846</v>
      </c>
      <c r="AO288" s="10">
        <f t="shared" si="206"/>
        <v>0.87158400000000003</v>
      </c>
      <c r="AP288" s="10">
        <f t="shared" si="207"/>
        <v>6.720000000000001E-2</v>
      </c>
      <c r="AQ288" s="10">
        <f t="shared" si="208"/>
        <v>0.37027200000000005</v>
      </c>
      <c r="AR288" s="10">
        <v>0</v>
      </c>
      <c r="AS288" s="10">
        <f t="shared" si="209"/>
        <v>0.16033920000000002</v>
      </c>
      <c r="AT288" s="10">
        <f t="shared" si="210"/>
        <v>0.41229621888000006</v>
      </c>
      <c r="AU288" s="10">
        <f t="shared" si="211"/>
        <v>0</v>
      </c>
      <c r="AV288" s="10">
        <f t="shared" si="212"/>
        <v>0</v>
      </c>
      <c r="AW288" s="10">
        <f t="shared" si="213"/>
        <v>6.7431602188799999</v>
      </c>
      <c r="AX288" s="10">
        <f t="shared" si="214"/>
        <v>6.7431602188799999</v>
      </c>
      <c r="AY288" s="10">
        <v>6.4830527999999994</v>
      </c>
      <c r="AZ288" s="10">
        <f t="shared" si="215"/>
        <v>-0.26010741888000055</v>
      </c>
      <c r="BA288" s="10">
        <v>6.48</v>
      </c>
      <c r="BB288" s="10">
        <v>6.48</v>
      </c>
      <c r="BC288" s="10">
        <f t="shared" si="216"/>
        <v>8.7241771008000004</v>
      </c>
      <c r="BD288" s="9"/>
      <c r="BE288" s="24">
        <f t="shared" si="217"/>
        <v>3.0467</v>
      </c>
      <c r="BF288" s="24">
        <f t="shared" si="218"/>
        <v>0.82150000000000001</v>
      </c>
      <c r="BG288" s="24">
        <f t="shared" si="219"/>
        <v>0</v>
      </c>
      <c r="BH288" s="24">
        <f t="shared" si="220"/>
        <v>0</v>
      </c>
      <c r="BI288" s="24">
        <f t="shared" si="221"/>
        <v>0</v>
      </c>
      <c r="BJ288" s="24">
        <f t="shared" si="222"/>
        <v>0</v>
      </c>
      <c r="BK288" s="24">
        <f t="shared" si="223"/>
        <v>0.77849999999999997</v>
      </c>
      <c r="BL288" s="24">
        <f t="shared" si="224"/>
        <v>3.5999999999999999E-3</v>
      </c>
      <c r="BM288" s="24">
        <f t="shared" si="225"/>
        <v>4.1999999999999997E-3</v>
      </c>
      <c r="BN288" s="24">
        <f t="shared" si="226"/>
        <v>0.12230000000000001</v>
      </c>
      <c r="BO288" s="24">
        <f t="shared" si="227"/>
        <v>0.24510000000000001</v>
      </c>
      <c r="BP288" s="24">
        <f t="shared" si="228"/>
        <v>0.87160000000000004</v>
      </c>
      <c r="BQ288" s="24">
        <f t="shared" si="229"/>
        <v>6.7199999999999996E-2</v>
      </c>
      <c r="BR288" s="24">
        <f t="shared" si="230"/>
        <v>0.37030000000000002</v>
      </c>
      <c r="BS288" s="24">
        <f t="shared" si="231"/>
        <v>0</v>
      </c>
      <c r="BT288" s="24">
        <f t="shared" si="232"/>
        <v>0.1603</v>
      </c>
      <c r="BU288" s="24">
        <f t="shared" si="233"/>
        <v>0.4123</v>
      </c>
      <c r="BV288" s="24">
        <f t="shared" si="234"/>
        <v>0</v>
      </c>
      <c r="BW288" s="24">
        <f t="shared" si="235"/>
        <v>0</v>
      </c>
      <c r="BX288" s="24"/>
      <c r="BY288" s="24"/>
      <c r="BZ288" s="24"/>
      <c r="CA288" s="25">
        <f t="shared" si="236"/>
        <v>6.7432999999999996</v>
      </c>
      <c r="CB288" s="25">
        <f t="shared" si="237"/>
        <v>6.7432999999999996</v>
      </c>
      <c r="CC288" s="26">
        <f t="shared" si="238"/>
        <v>6.4912999999999998</v>
      </c>
      <c r="CD288" s="26">
        <f t="shared" si="239"/>
        <v>6.4912999999999998</v>
      </c>
      <c r="CE288" s="26">
        <f t="shared" si="240"/>
        <v>6.48</v>
      </c>
      <c r="CF288" s="26">
        <f t="shared" si="241"/>
        <v>6.48</v>
      </c>
      <c r="CG288" s="26">
        <f t="shared" si="242"/>
        <v>8.7240000000000002</v>
      </c>
      <c r="CH288" s="13"/>
      <c r="CI288" s="13"/>
    </row>
    <row r="289" spans="2:89" x14ac:dyDescent="0.2">
      <c r="B289" s="11">
        <f t="shared" si="243"/>
        <v>285</v>
      </c>
      <c r="C289" s="3" t="s">
        <v>243</v>
      </c>
      <c r="D289" s="3" t="s">
        <v>249</v>
      </c>
      <c r="E289" s="10">
        <v>1.7943753029894964</v>
      </c>
      <c r="F289" s="10">
        <v>1.3713942600323188</v>
      </c>
      <c r="G289" s="10"/>
      <c r="H289" s="10">
        <v>0</v>
      </c>
      <c r="I289" s="10">
        <v>0</v>
      </c>
      <c r="J289" s="10">
        <v>0</v>
      </c>
      <c r="K289" s="10">
        <v>0.72974223336924326</v>
      </c>
      <c r="L289" s="10">
        <v>2.9399999999999999E-2</v>
      </c>
      <c r="M289" s="10">
        <v>3.3700000000000001E-2</v>
      </c>
      <c r="N289" s="10">
        <v>0.18129999999999999</v>
      </c>
      <c r="O289" s="10">
        <v>0.50218820360894156</v>
      </c>
      <c r="P289" s="10">
        <v>0</v>
      </c>
      <c r="Q289" s="10">
        <v>0</v>
      </c>
      <c r="R289" s="10">
        <v>0.1749</v>
      </c>
      <c r="S289" s="10">
        <v>0</v>
      </c>
      <c r="T289" s="10">
        <v>0.1232</v>
      </c>
      <c r="U289" s="10"/>
      <c r="V289" s="10">
        <v>0</v>
      </c>
      <c r="W289" s="10"/>
      <c r="X289" s="10">
        <v>4.9401999999999999</v>
      </c>
      <c r="Y289" s="10">
        <v>6.6396287999999997</v>
      </c>
      <c r="Z289" s="10">
        <v>6.64</v>
      </c>
      <c r="AA289" s="10">
        <v>6.64</v>
      </c>
      <c r="AB289" s="10">
        <f t="shared" si="196"/>
        <v>6.6396287999999997</v>
      </c>
      <c r="AC289" s="10"/>
      <c r="AD289" s="10">
        <f t="shared" si="197"/>
        <v>2.4116404072178832</v>
      </c>
      <c r="AE289" s="10">
        <f t="shared" si="198"/>
        <v>1.8431538854834364</v>
      </c>
      <c r="AF289" s="10"/>
      <c r="AG289" s="10">
        <v>0</v>
      </c>
      <c r="AH289" s="10">
        <f t="shared" si="199"/>
        <v>0</v>
      </c>
      <c r="AI289" s="10">
        <f t="shared" si="200"/>
        <v>0</v>
      </c>
      <c r="AJ289" s="10">
        <f t="shared" si="201"/>
        <v>0.98077356164826301</v>
      </c>
      <c r="AK289" s="10">
        <f t="shared" si="202"/>
        <v>3.9513599999999996E-2</v>
      </c>
      <c r="AL289" s="10">
        <f t="shared" si="203"/>
        <v>4.5292800000000008E-2</v>
      </c>
      <c r="AM289" s="10">
        <f t="shared" si="204"/>
        <v>0.26107199999999997</v>
      </c>
      <c r="AN289" s="10">
        <f t="shared" si="205"/>
        <v>0.67494094565041751</v>
      </c>
      <c r="AO289" s="10">
        <f t="shared" si="206"/>
        <v>0</v>
      </c>
      <c r="AP289" s="10">
        <f t="shared" si="207"/>
        <v>0</v>
      </c>
      <c r="AQ289" s="10">
        <f t="shared" si="208"/>
        <v>0.23506559999999999</v>
      </c>
      <c r="AR289" s="10">
        <v>0</v>
      </c>
      <c r="AS289" s="10">
        <f t="shared" si="209"/>
        <v>0.16558080000000003</v>
      </c>
      <c r="AT289" s="10">
        <f t="shared" si="210"/>
        <v>0.42577446912000011</v>
      </c>
      <c r="AU289" s="10">
        <f t="shared" si="211"/>
        <v>0</v>
      </c>
      <c r="AV289" s="10">
        <f t="shared" si="212"/>
        <v>0</v>
      </c>
      <c r="AW289" s="10">
        <f t="shared" si="213"/>
        <v>6.9172272691200014</v>
      </c>
      <c r="AX289" s="10">
        <f t="shared" si="214"/>
        <v>6.9172272691200014</v>
      </c>
      <c r="AY289" s="10">
        <v>6.6396287999999997</v>
      </c>
      <c r="AZ289" s="10">
        <f t="shared" si="215"/>
        <v>-0.27759846912000175</v>
      </c>
      <c r="BA289" s="10">
        <v>6.64</v>
      </c>
      <c r="BB289" s="10">
        <v>6.64</v>
      </c>
      <c r="BC289" s="10">
        <f t="shared" si="216"/>
        <v>8.947053158400001</v>
      </c>
      <c r="BD289" s="9"/>
      <c r="BE289" s="24">
        <f t="shared" si="217"/>
        <v>2.4116</v>
      </c>
      <c r="BF289" s="24">
        <f t="shared" si="218"/>
        <v>1.8431999999999999</v>
      </c>
      <c r="BG289" s="24">
        <f t="shared" si="219"/>
        <v>0</v>
      </c>
      <c r="BH289" s="24">
        <f t="shared" si="220"/>
        <v>0</v>
      </c>
      <c r="BI289" s="24">
        <f t="shared" si="221"/>
        <v>0</v>
      </c>
      <c r="BJ289" s="24">
        <f t="shared" si="222"/>
        <v>0</v>
      </c>
      <c r="BK289" s="24">
        <f t="shared" si="223"/>
        <v>0.98080000000000001</v>
      </c>
      <c r="BL289" s="24">
        <f t="shared" si="224"/>
        <v>3.95E-2</v>
      </c>
      <c r="BM289" s="24">
        <f t="shared" si="225"/>
        <v>4.53E-2</v>
      </c>
      <c r="BN289" s="24">
        <f t="shared" si="226"/>
        <v>0.2611</v>
      </c>
      <c r="BO289" s="24">
        <f t="shared" si="227"/>
        <v>0.67490000000000006</v>
      </c>
      <c r="BP289" s="24">
        <f t="shared" si="228"/>
        <v>0</v>
      </c>
      <c r="BQ289" s="24">
        <f t="shared" si="229"/>
        <v>0</v>
      </c>
      <c r="BR289" s="24">
        <f t="shared" si="230"/>
        <v>0.2351</v>
      </c>
      <c r="BS289" s="24">
        <f t="shared" si="231"/>
        <v>0</v>
      </c>
      <c r="BT289" s="24">
        <f t="shared" si="232"/>
        <v>0.1656</v>
      </c>
      <c r="BU289" s="24">
        <f t="shared" si="233"/>
        <v>0.42580000000000001</v>
      </c>
      <c r="BV289" s="24">
        <f t="shared" si="234"/>
        <v>0</v>
      </c>
      <c r="BW289" s="24">
        <f t="shared" si="235"/>
        <v>0</v>
      </c>
      <c r="BX289" s="24"/>
      <c r="BY289" s="24"/>
      <c r="BZ289" s="24"/>
      <c r="CA289" s="25">
        <f t="shared" si="236"/>
        <v>6.9173</v>
      </c>
      <c r="CB289" s="25">
        <f t="shared" si="237"/>
        <v>6.9173</v>
      </c>
      <c r="CC289" s="26">
        <f t="shared" si="238"/>
        <v>6.6571000000000007</v>
      </c>
      <c r="CD289" s="26">
        <f t="shared" si="239"/>
        <v>6.6571000000000007</v>
      </c>
      <c r="CE289" s="26">
        <f t="shared" si="240"/>
        <v>6.64</v>
      </c>
      <c r="CF289" s="26">
        <f t="shared" si="241"/>
        <v>6.64</v>
      </c>
      <c r="CG289" s="26">
        <f t="shared" si="242"/>
        <v>8.9469999999999992</v>
      </c>
      <c r="CH289" s="13"/>
      <c r="CI289" s="13"/>
    </row>
    <row r="290" spans="2:89" x14ac:dyDescent="0.2">
      <c r="B290" s="11">
        <f t="shared" si="243"/>
        <v>286</v>
      </c>
      <c r="C290" s="3" t="s">
        <v>250</v>
      </c>
      <c r="D290" s="2" t="s">
        <v>107</v>
      </c>
      <c r="E290" s="10">
        <v>0.94464121270955459</v>
      </c>
      <c r="F290" s="10">
        <v>1.5499151551357202</v>
      </c>
      <c r="G290" s="10"/>
      <c r="H290" s="10">
        <v>0</v>
      </c>
      <c r="I290" s="10">
        <v>0.2782</v>
      </c>
      <c r="J290" s="10">
        <v>0</v>
      </c>
      <c r="K290" s="10">
        <v>0.59841934436022848</v>
      </c>
      <c r="L290" s="10">
        <v>2.6599999999999999E-2</v>
      </c>
      <c r="M290" s="10">
        <v>2.8899999999999999E-2</v>
      </c>
      <c r="N290" s="10">
        <v>0.20050000000000001</v>
      </c>
      <c r="O290" s="10">
        <v>0.37092428779449649</v>
      </c>
      <c r="P290" s="10">
        <v>0.1118</v>
      </c>
      <c r="Q290" s="10">
        <v>0</v>
      </c>
      <c r="R290" s="10">
        <v>0.1053</v>
      </c>
      <c r="S290" s="10">
        <v>0</v>
      </c>
      <c r="T290" s="10">
        <v>0.51880000000000004</v>
      </c>
      <c r="U290" s="10"/>
      <c r="V290" s="10">
        <v>0.28120000000000001</v>
      </c>
      <c r="W290" s="10"/>
      <c r="X290" s="10">
        <v>5.0151999999999992</v>
      </c>
      <c r="Y290" s="10">
        <v>6.7404287999999992</v>
      </c>
      <c r="Z290" s="10">
        <v>6.74</v>
      </c>
      <c r="AA290" s="10">
        <v>5.99</v>
      </c>
      <c r="AB290" s="10">
        <f t="shared" si="196"/>
        <v>5.9885951999999998</v>
      </c>
      <c r="AC290" s="10"/>
      <c r="AD290" s="10">
        <f t="shared" si="197"/>
        <v>1.2695977898816415</v>
      </c>
      <c r="AE290" s="10">
        <f t="shared" si="198"/>
        <v>2.0830859685024081</v>
      </c>
      <c r="AF290" s="10"/>
      <c r="AG290" s="10">
        <v>0</v>
      </c>
      <c r="AH290" s="10">
        <f t="shared" si="199"/>
        <v>0.37390080000000003</v>
      </c>
      <c r="AI290" s="10">
        <f t="shared" si="200"/>
        <v>0</v>
      </c>
      <c r="AJ290" s="10">
        <f t="shared" si="201"/>
        <v>0.80427559882014721</v>
      </c>
      <c r="AK290" s="10">
        <f t="shared" si="202"/>
        <v>3.5750400000000002E-2</v>
      </c>
      <c r="AL290" s="10">
        <f t="shared" si="203"/>
        <v>3.8841599999999997E-2</v>
      </c>
      <c r="AM290" s="10">
        <f t="shared" si="204"/>
        <v>0.28871999999999998</v>
      </c>
      <c r="AN290" s="10">
        <f t="shared" si="205"/>
        <v>0.49852224279580332</v>
      </c>
      <c r="AO290" s="10">
        <f t="shared" si="206"/>
        <v>0.15025920000000001</v>
      </c>
      <c r="AP290" s="10">
        <f t="shared" si="207"/>
        <v>0</v>
      </c>
      <c r="AQ290" s="10">
        <f t="shared" si="208"/>
        <v>0.14152320000000002</v>
      </c>
      <c r="AR290" s="10">
        <v>0</v>
      </c>
      <c r="AS290" s="10">
        <f t="shared" si="209"/>
        <v>0.69726720000000009</v>
      </c>
      <c r="AT290" s="10">
        <f t="shared" si="210"/>
        <v>1.7929528780800004</v>
      </c>
      <c r="AU290" s="10">
        <f t="shared" si="211"/>
        <v>0.37793280000000007</v>
      </c>
      <c r="AV290" s="10">
        <f t="shared" si="212"/>
        <v>0.97181640192000018</v>
      </c>
      <c r="AW290" s="10">
        <f t="shared" si="213"/>
        <v>8.4492460799999982</v>
      </c>
      <c r="AX290" s="10">
        <f t="shared" si="214"/>
        <v>8.44924608</v>
      </c>
      <c r="AY290" s="10">
        <v>6.7404287999999992</v>
      </c>
      <c r="AZ290" s="10">
        <f t="shared" si="215"/>
        <v>-1.708817279999999</v>
      </c>
      <c r="BA290" s="10">
        <v>6.74</v>
      </c>
      <c r="BB290" s="10">
        <v>5.99</v>
      </c>
      <c r="BC290" s="10">
        <f t="shared" si="216"/>
        <v>8.0745412608000002</v>
      </c>
      <c r="BD290" s="9"/>
      <c r="BE290" s="24">
        <f t="shared" si="217"/>
        <v>1.2696000000000001</v>
      </c>
      <c r="BF290" s="24">
        <f t="shared" si="218"/>
        <v>2.0831</v>
      </c>
      <c r="BG290" s="24">
        <f t="shared" si="219"/>
        <v>0</v>
      </c>
      <c r="BH290" s="24">
        <f t="shared" si="220"/>
        <v>0</v>
      </c>
      <c r="BI290" s="24">
        <f t="shared" si="221"/>
        <v>0.37390000000000001</v>
      </c>
      <c r="BJ290" s="24">
        <f t="shared" si="222"/>
        <v>0</v>
      </c>
      <c r="BK290" s="24">
        <f t="shared" si="223"/>
        <v>0.80430000000000001</v>
      </c>
      <c r="BL290" s="24">
        <f t="shared" si="224"/>
        <v>3.5799999999999998E-2</v>
      </c>
      <c r="BM290" s="24">
        <f t="shared" si="225"/>
        <v>3.8800000000000001E-2</v>
      </c>
      <c r="BN290" s="24">
        <f t="shared" si="226"/>
        <v>0.28870000000000001</v>
      </c>
      <c r="BO290" s="24">
        <f t="shared" si="227"/>
        <v>0.4985</v>
      </c>
      <c r="BP290" s="24">
        <f t="shared" si="228"/>
        <v>0.15029999999999999</v>
      </c>
      <c r="BQ290" s="24">
        <f t="shared" si="229"/>
        <v>0</v>
      </c>
      <c r="BR290" s="24">
        <f t="shared" si="230"/>
        <v>0.14149999999999999</v>
      </c>
      <c r="BS290" s="24">
        <f t="shared" si="231"/>
        <v>0</v>
      </c>
      <c r="BT290" s="24">
        <f t="shared" si="232"/>
        <v>0.69730000000000003</v>
      </c>
      <c r="BU290" s="24">
        <f t="shared" si="233"/>
        <v>1.7929999999999999</v>
      </c>
      <c r="BV290" s="24">
        <f t="shared" si="234"/>
        <v>0.37790000000000001</v>
      </c>
      <c r="BW290" s="24">
        <f t="shared" si="235"/>
        <v>0.9718</v>
      </c>
      <c r="BX290" s="24"/>
      <c r="BY290" s="24"/>
      <c r="BZ290" s="24"/>
      <c r="CA290" s="25">
        <f t="shared" si="236"/>
        <v>8.4493000000000009</v>
      </c>
      <c r="CB290" s="25">
        <f t="shared" si="237"/>
        <v>7.1036000000000001</v>
      </c>
      <c r="CC290" s="26">
        <f t="shared" si="238"/>
        <v>6.7597000000000014</v>
      </c>
      <c r="CD290" s="26">
        <f t="shared" si="239"/>
        <v>6.0079000000000002</v>
      </c>
      <c r="CE290" s="26">
        <f t="shared" si="240"/>
        <v>6.74</v>
      </c>
      <c r="CF290" s="26">
        <f t="shared" si="241"/>
        <v>5.99</v>
      </c>
      <c r="CG290" s="26">
        <f t="shared" si="242"/>
        <v>8.0749999999999993</v>
      </c>
      <c r="CH290" s="13"/>
      <c r="CI290" s="13"/>
    </row>
    <row r="291" spans="2:89" x14ac:dyDescent="0.2">
      <c r="B291" s="11">
        <f t="shared" si="243"/>
        <v>287</v>
      </c>
      <c r="C291" s="3" t="s">
        <v>250</v>
      </c>
      <c r="D291" s="2" t="s">
        <v>108</v>
      </c>
      <c r="E291" s="10">
        <v>1.4809081564817181</v>
      </c>
      <c r="F291" s="10">
        <v>1.404356890820762</v>
      </c>
      <c r="G291" s="10"/>
      <c r="H291" s="10">
        <v>0</v>
      </c>
      <c r="I291" s="10">
        <v>0.2147</v>
      </c>
      <c r="J291" s="10">
        <v>0</v>
      </c>
      <c r="K291" s="10">
        <v>0.54554737918690877</v>
      </c>
      <c r="L291" s="10">
        <v>2.3E-2</v>
      </c>
      <c r="M291" s="10">
        <v>2.5899999999999999E-2</v>
      </c>
      <c r="N291" s="10">
        <v>0.18329999999999999</v>
      </c>
      <c r="O291" s="10">
        <v>0.31158757351061112</v>
      </c>
      <c r="P291" s="10">
        <v>7.4999999999999997E-2</v>
      </c>
      <c r="Q291" s="10">
        <v>0</v>
      </c>
      <c r="R291" s="10">
        <v>0.17879999999999999</v>
      </c>
      <c r="S291" s="10">
        <v>0</v>
      </c>
      <c r="T291" s="10">
        <v>0.27189999999999998</v>
      </c>
      <c r="U291" s="10"/>
      <c r="V291" s="10">
        <v>0.26669999999999999</v>
      </c>
      <c r="W291" s="10"/>
      <c r="X291" s="10">
        <v>4.9817</v>
      </c>
      <c r="Y291" s="10">
        <v>6.6954048000000013</v>
      </c>
      <c r="Z291" s="10">
        <v>6.7</v>
      </c>
      <c r="AA291" s="10">
        <v>6.05</v>
      </c>
      <c r="AB291" s="10">
        <f t="shared" si="196"/>
        <v>6.048403200000001</v>
      </c>
      <c r="AC291" s="10"/>
      <c r="AD291" s="10">
        <f t="shared" si="197"/>
        <v>1.9903405623114292</v>
      </c>
      <c r="AE291" s="10">
        <f t="shared" si="198"/>
        <v>1.8874556612631042</v>
      </c>
      <c r="AF291" s="10"/>
      <c r="AG291" s="10">
        <v>0</v>
      </c>
      <c r="AH291" s="10">
        <f t="shared" si="199"/>
        <v>0.28855680000000006</v>
      </c>
      <c r="AI291" s="10">
        <f t="shared" si="200"/>
        <v>0</v>
      </c>
      <c r="AJ291" s="10">
        <f t="shared" si="201"/>
        <v>0.73321567762720552</v>
      </c>
      <c r="AK291" s="10">
        <f t="shared" si="202"/>
        <v>3.0912000000000002E-2</v>
      </c>
      <c r="AL291" s="10">
        <f t="shared" si="203"/>
        <v>3.4809600000000003E-2</v>
      </c>
      <c r="AM291" s="10">
        <f t="shared" si="204"/>
        <v>0.26395199999999996</v>
      </c>
      <c r="AN291" s="10">
        <f t="shared" si="205"/>
        <v>0.41877369879826137</v>
      </c>
      <c r="AO291" s="10">
        <f t="shared" si="206"/>
        <v>0.1008</v>
      </c>
      <c r="AP291" s="10">
        <f t="shared" si="207"/>
        <v>0</v>
      </c>
      <c r="AQ291" s="10">
        <f t="shared" si="208"/>
        <v>0.2403072</v>
      </c>
      <c r="AR291" s="10">
        <v>0</v>
      </c>
      <c r="AS291" s="10">
        <f t="shared" si="209"/>
        <v>0.36543360000000003</v>
      </c>
      <c r="AT291" s="10">
        <f t="shared" si="210"/>
        <v>0.93967595904000012</v>
      </c>
      <c r="AU291" s="10">
        <f t="shared" si="211"/>
        <v>0.35844480000000001</v>
      </c>
      <c r="AV291" s="10">
        <f t="shared" si="212"/>
        <v>0.92170495872000002</v>
      </c>
      <c r="AW291" s="10">
        <f t="shared" si="213"/>
        <v>7.8505041177600008</v>
      </c>
      <c r="AX291" s="10">
        <f t="shared" si="214"/>
        <v>7.8505041177600008</v>
      </c>
      <c r="AY291" s="10">
        <v>6.6954048000000013</v>
      </c>
      <c r="AZ291" s="10">
        <f t="shared" si="215"/>
        <v>-1.1550993177599995</v>
      </c>
      <c r="BA291" s="10">
        <v>6.7</v>
      </c>
      <c r="BB291" s="10">
        <v>6.05</v>
      </c>
      <c r="BC291" s="10">
        <f t="shared" si="216"/>
        <v>8.152704</v>
      </c>
      <c r="BD291" s="9"/>
      <c r="BE291" s="24">
        <f t="shared" si="217"/>
        <v>1.9903</v>
      </c>
      <c r="BF291" s="24">
        <f t="shared" si="218"/>
        <v>1.8875</v>
      </c>
      <c r="BG291" s="24">
        <f t="shared" si="219"/>
        <v>0</v>
      </c>
      <c r="BH291" s="24">
        <f t="shared" si="220"/>
        <v>0</v>
      </c>
      <c r="BI291" s="24">
        <f t="shared" si="221"/>
        <v>0.28860000000000002</v>
      </c>
      <c r="BJ291" s="24">
        <f t="shared" si="222"/>
        <v>0</v>
      </c>
      <c r="BK291" s="24">
        <f t="shared" si="223"/>
        <v>0.73319999999999996</v>
      </c>
      <c r="BL291" s="24">
        <f t="shared" si="224"/>
        <v>3.09E-2</v>
      </c>
      <c r="BM291" s="24">
        <f t="shared" si="225"/>
        <v>3.4799999999999998E-2</v>
      </c>
      <c r="BN291" s="24">
        <f t="shared" si="226"/>
        <v>0.26400000000000001</v>
      </c>
      <c r="BO291" s="24">
        <f t="shared" si="227"/>
        <v>0.41880000000000001</v>
      </c>
      <c r="BP291" s="24">
        <f t="shared" si="228"/>
        <v>0.1008</v>
      </c>
      <c r="BQ291" s="24">
        <f t="shared" si="229"/>
        <v>0</v>
      </c>
      <c r="BR291" s="24">
        <f t="shared" si="230"/>
        <v>0.24030000000000001</v>
      </c>
      <c r="BS291" s="24">
        <f t="shared" si="231"/>
        <v>0</v>
      </c>
      <c r="BT291" s="24">
        <f t="shared" si="232"/>
        <v>0.3654</v>
      </c>
      <c r="BU291" s="24">
        <f t="shared" si="233"/>
        <v>0.93969999999999998</v>
      </c>
      <c r="BV291" s="24">
        <f t="shared" si="234"/>
        <v>0.3584</v>
      </c>
      <c r="BW291" s="24">
        <f t="shared" si="235"/>
        <v>0.92169999999999996</v>
      </c>
      <c r="BX291" s="24"/>
      <c r="BY291" s="24"/>
      <c r="BZ291" s="24"/>
      <c r="CA291" s="25">
        <f t="shared" si="236"/>
        <v>7.8506</v>
      </c>
      <c r="CB291" s="25">
        <f t="shared" si="237"/>
        <v>6.6403000000000008</v>
      </c>
      <c r="CC291" s="26">
        <f t="shared" si="238"/>
        <v>6.7130000000000001</v>
      </c>
      <c r="CD291" s="26">
        <f t="shared" si="239"/>
        <v>6.0660000000000007</v>
      </c>
      <c r="CE291" s="26">
        <f t="shared" si="240"/>
        <v>6.7</v>
      </c>
      <c r="CF291" s="26">
        <f t="shared" si="241"/>
        <v>6.05</v>
      </c>
      <c r="CG291" s="26">
        <f t="shared" si="242"/>
        <v>8.1530000000000005</v>
      </c>
      <c r="CH291" s="13"/>
      <c r="CI291" s="13"/>
    </row>
    <row r="292" spans="2:89" x14ac:dyDescent="0.2">
      <c r="B292" s="11">
        <f t="shared" si="243"/>
        <v>288</v>
      </c>
      <c r="C292" s="3" t="s">
        <v>250</v>
      </c>
      <c r="D292" s="2" t="s">
        <v>44</v>
      </c>
      <c r="E292" s="10">
        <v>1.2348311881188119</v>
      </c>
      <c r="F292" s="10">
        <v>1.1356079207920793</v>
      </c>
      <c r="G292" s="10"/>
      <c r="H292" s="10">
        <v>0</v>
      </c>
      <c r="I292" s="10">
        <v>0.5383</v>
      </c>
      <c r="J292" s="10">
        <v>8.7599999999999997E-2</v>
      </c>
      <c r="K292" s="10">
        <v>0.52353329207920796</v>
      </c>
      <c r="L292" s="10">
        <v>2.0799999999999999E-2</v>
      </c>
      <c r="M292" s="10">
        <v>2.3599999999999999E-2</v>
      </c>
      <c r="N292" s="10">
        <v>9.1600000000000001E-2</v>
      </c>
      <c r="O292" s="10">
        <v>0.17482759900990097</v>
      </c>
      <c r="P292" s="10">
        <v>0.16120000000000001</v>
      </c>
      <c r="Q292" s="10">
        <v>0</v>
      </c>
      <c r="R292" s="10">
        <v>0.15010000000000001</v>
      </c>
      <c r="S292" s="10">
        <v>0</v>
      </c>
      <c r="T292" s="10">
        <v>0.64329999999999998</v>
      </c>
      <c r="U292" s="10"/>
      <c r="V292" s="10">
        <v>0.25690000000000002</v>
      </c>
      <c r="W292" s="10"/>
      <c r="X292" s="10">
        <v>5.0422000000000002</v>
      </c>
      <c r="Y292" s="10">
        <v>6.7767168000000009</v>
      </c>
      <c r="Z292" s="10">
        <v>6.78</v>
      </c>
      <c r="AA292" s="10">
        <v>5.71</v>
      </c>
      <c r="AB292" s="10">
        <f t="shared" si="196"/>
        <v>5.7079680000000002</v>
      </c>
      <c r="AC292" s="10"/>
      <c r="AD292" s="10">
        <f t="shared" si="197"/>
        <v>1.6596131168316832</v>
      </c>
      <c r="AE292" s="10">
        <f t="shared" si="198"/>
        <v>1.5262570455445548</v>
      </c>
      <c r="AF292" s="10"/>
      <c r="AG292" s="10">
        <v>0</v>
      </c>
      <c r="AH292" s="10">
        <f t="shared" si="199"/>
        <v>0.7234752000000001</v>
      </c>
      <c r="AI292" s="10">
        <f t="shared" si="200"/>
        <v>0.1177344</v>
      </c>
      <c r="AJ292" s="10">
        <f t="shared" si="201"/>
        <v>0.70362874455445545</v>
      </c>
      <c r="AK292" s="10">
        <f t="shared" si="202"/>
        <v>2.7955199999999999E-2</v>
      </c>
      <c r="AL292" s="10">
        <f t="shared" si="203"/>
        <v>3.1718400000000001E-2</v>
      </c>
      <c r="AM292" s="10">
        <f t="shared" si="204"/>
        <v>0.13190399999999999</v>
      </c>
      <c r="AN292" s="10">
        <f t="shared" si="205"/>
        <v>0.23496829306930689</v>
      </c>
      <c r="AO292" s="10">
        <f t="shared" si="206"/>
        <v>0.21665280000000003</v>
      </c>
      <c r="AP292" s="10">
        <f t="shared" si="207"/>
        <v>0</v>
      </c>
      <c r="AQ292" s="10">
        <f t="shared" si="208"/>
        <v>0.20173440000000004</v>
      </c>
      <c r="AR292" s="10">
        <v>0</v>
      </c>
      <c r="AS292" s="10">
        <f t="shared" si="209"/>
        <v>0.86459520000000001</v>
      </c>
      <c r="AT292" s="10">
        <f t="shared" si="210"/>
        <v>2.22322009728</v>
      </c>
      <c r="AU292" s="10">
        <f t="shared" si="211"/>
        <v>0.34527360000000001</v>
      </c>
      <c r="AV292" s="10">
        <f t="shared" si="212"/>
        <v>0.88783653504000004</v>
      </c>
      <c r="AW292" s="10">
        <f t="shared" si="213"/>
        <v>8.6866982323200013</v>
      </c>
      <c r="AX292" s="10">
        <f t="shared" si="214"/>
        <v>8.6866982323200013</v>
      </c>
      <c r="AY292" s="10">
        <v>6.7767168000000009</v>
      </c>
      <c r="AZ292" s="10">
        <f t="shared" si="215"/>
        <v>-1.9099814323200004</v>
      </c>
      <c r="BA292" s="10">
        <v>6.78</v>
      </c>
      <c r="BB292" s="10">
        <v>5.71</v>
      </c>
      <c r="BC292" s="10">
        <f t="shared" si="216"/>
        <v>7.683327590400002</v>
      </c>
      <c r="BD292" s="9"/>
      <c r="BE292" s="24">
        <f t="shared" si="217"/>
        <v>1.6596</v>
      </c>
      <c r="BF292" s="24">
        <f t="shared" si="218"/>
        <v>1.5263</v>
      </c>
      <c r="BG292" s="24">
        <f t="shared" si="219"/>
        <v>0</v>
      </c>
      <c r="BH292" s="24">
        <f t="shared" si="220"/>
        <v>0</v>
      </c>
      <c r="BI292" s="24">
        <f t="shared" si="221"/>
        <v>0.72350000000000003</v>
      </c>
      <c r="BJ292" s="24">
        <f t="shared" si="222"/>
        <v>0.1177</v>
      </c>
      <c r="BK292" s="24">
        <f t="shared" si="223"/>
        <v>0.7036</v>
      </c>
      <c r="BL292" s="24">
        <f t="shared" si="224"/>
        <v>2.8000000000000001E-2</v>
      </c>
      <c r="BM292" s="24">
        <f t="shared" si="225"/>
        <v>3.1699999999999999E-2</v>
      </c>
      <c r="BN292" s="24">
        <f t="shared" si="226"/>
        <v>0.13189999999999999</v>
      </c>
      <c r="BO292" s="24">
        <f t="shared" si="227"/>
        <v>0.23499999999999999</v>
      </c>
      <c r="BP292" s="24">
        <f t="shared" si="228"/>
        <v>0.2167</v>
      </c>
      <c r="BQ292" s="24">
        <f t="shared" si="229"/>
        <v>0</v>
      </c>
      <c r="BR292" s="24">
        <f t="shared" si="230"/>
        <v>0.20169999999999999</v>
      </c>
      <c r="BS292" s="24">
        <f t="shared" si="231"/>
        <v>0</v>
      </c>
      <c r="BT292" s="24">
        <f t="shared" si="232"/>
        <v>0.86460000000000004</v>
      </c>
      <c r="BU292" s="24">
        <f t="shared" si="233"/>
        <v>2.2231999999999998</v>
      </c>
      <c r="BV292" s="24">
        <f t="shared" si="234"/>
        <v>0.3453</v>
      </c>
      <c r="BW292" s="24">
        <f t="shared" si="235"/>
        <v>0.88780000000000003</v>
      </c>
      <c r="BX292" s="24"/>
      <c r="BY292" s="24"/>
      <c r="BZ292" s="24"/>
      <c r="CA292" s="25">
        <f t="shared" si="236"/>
        <v>8.6867000000000001</v>
      </c>
      <c r="CB292" s="25">
        <f t="shared" si="237"/>
        <v>7.0754000000000001</v>
      </c>
      <c r="CC292" s="26">
        <f t="shared" si="238"/>
        <v>6.7855999999999996</v>
      </c>
      <c r="CD292" s="26">
        <f t="shared" si="239"/>
        <v>5.7168000000000001</v>
      </c>
      <c r="CE292" s="26">
        <f t="shared" si="240"/>
        <v>6.78</v>
      </c>
      <c r="CF292" s="26">
        <f t="shared" si="241"/>
        <v>5.71</v>
      </c>
      <c r="CG292" s="26">
        <f t="shared" si="242"/>
        <v>7.6829999999999998</v>
      </c>
      <c r="CH292" s="13"/>
      <c r="CI292" s="13"/>
    </row>
    <row r="293" spans="2:89" s="29" customFormat="1" x14ac:dyDescent="0.2">
      <c r="B293" s="11">
        <f t="shared" si="243"/>
        <v>289</v>
      </c>
      <c r="C293" s="3" t="s">
        <v>250</v>
      </c>
      <c r="D293" s="2" t="s">
        <v>114</v>
      </c>
      <c r="E293" s="10">
        <v>1.5400050091231452</v>
      </c>
      <c r="F293" s="10">
        <v>1.0958016318380555</v>
      </c>
      <c r="G293" s="10"/>
      <c r="H293" s="10">
        <v>0</v>
      </c>
      <c r="I293" s="10">
        <v>0.54769999999999996</v>
      </c>
      <c r="J293" s="10">
        <v>8.9300000000000004E-2</v>
      </c>
      <c r="K293" s="10">
        <v>0.54916963886115611</v>
      </c>
      <c r="L293" s="10">
        <v>2.07E-2</v>
      </c>
      <c r="M293" s="10">
        <v>2.3400000000000001E-2</v>
      </c>
      <c r="N293" s="10">
        <v>9.0899999999999995E-2</v>
      </c>
      <c r="O293" s="10">
        <v>0.16552372017764311</v>
      </c>
      <c r="P293" s="10">
        <v>0.26889999999999997</v>
      </c>
      <c r="Q293" s="10">
        <v>4.2200000000000001E-2</v>
      </c>
      <c r="R293" s="10">
        <v>0.19259999999999999</v>
      </c>
      <c r="S293" s="10">
        <v>0</v>
      </c>
      <c r="T293" s="10">
        <v>5.1400000000000001E-2</v>
      </c>
      <c r="U293" s="10"/>
      <c r="V293" s="10">
        <v>0.28310000000000002</v>
      </c>
      <c r="W293" s="10"/>
      <c r="X293" s="10">
        <v>4.9607000000000001</v>
      </c>
      <c r="Y293" s="10">
        <v>6.6671808000000006</v>
      </c>
      <c r="Z293" s="10">
        <v>6.67</v>
      </c>
      <c r="AA293" s="10">
        <v>5.55</v>
      </c>
      <c r="AB293" s="10">
        <f t="shared" si="196"/>
        <v>5.5505856000000007</v>
      </c>
      <c r="AC293" s="10"/>
      <c r="AD293" s="10">
        <f t="shared" si="197"/>
        <v>2.0697667322615074</v>
      </c>
      <c r="AE293" s="10">
        <f t="shared" si="198"/>
        <v>1.4727573931903466</v>
      </c>
      <c r="AF293" s="10"/>
      <c r="AG293" s="10">
        <v>0</v>
      </c>
      <c r="AH293" s="10">
        <f t="shared" si="199"/>
        <v>0.7361087999999999</v>
      </c>
      <c r="AI293" s="10">
        <f t="shared" si="200"/>
        <v>0.12001920000000001</v>
      </c>
      <c r="AJ293" s="10">
        <f t="shared" si="201"/>
        <v>0.73808399462939389</v>
      </c>
      <c r="AK293" s="10">
        <f t="shared" si="202"/>
        <v>2.7820800000000003E-2</v>
      </c>
      <c r="AL293" s="10">
        <f t="shared" si="203"/>
        <v>3.1449600000000001E-2</v>
      </c>
      <c r="AM293" s="10">
        <f t="shared" si="204"/>
        <v>0.13089599999999998</v>
      </c>
      <c r="AN293" s="10">
        <f t="shared" si="205"/>
        <v>0.22246387991875236</v>
      </c>
      <c r="AO293" s="10">
        <f t="shared" si="206"/>
        <v>0.36140159999999999</v>
      </c>
      <c r="AP293" s="10">
        <f t="shared" si="207"/>
        <v>5.6716800000000005E-2</v>
      </c>
      <c r="AQ293" s="10">
        <f t="shared" si="208"/>
        <v>0.25885439999999998</v>
      </c>
      <c r="AR293" s="10">
        <v>0</v>
      </c>
      <c r="AS293" s="10">
        <f t="shared" si="209"/>
        <v>6.9081600000000007E-2</v>
      </c>
      <c r="AT293" s="10">
        <f t="shared" si="210"/>
        <v>0.17763642624000003</v>
      </c>
      <c r="AU293" s="10">
        <f t="shared" si="211"/>
        <v>0.38048640000000006</v>
      </c>
      <c r="AV293" s="10">
        <f t="shared" si="212"/>
        <v>0.97838272896000023</v>
      </c>
      <c r="AW293" s="10">
        <f t="shared" si="213"/>
        <v>7.3823583551999992</v>
      </c>
      <c r="AX293" s="10">
        <f t="shared" si="214"/>
        <v>7.3823583551999992</v>
      </c>
      <c r="AY293" s="10">
        <v>6.6671808000000006</v>
      </c>
      <c r="AZ293" s="10">
        <f t="shared" si="215"/>
        <v>-0.71517755519999859</v>
      </c>
      <c r="BA293" s="10">
        <v>6.67</v>
      </c>
      <c r="BB293" s="10">
        <v>5.55</v>
      </c>
      <c r="BC293" s="10">
        <f t="shared" si="216"/>
        <v>7.4717153279999993</v>
      </c>
      <c r="BD293" s="9"/>
      <c r="BE293" s="30">
        <v>2.25</v>
      </c>
      <c r="BF293" s="30">
        <v>1.42</v>
      </c>
      <c r="BG293" s="30"/>
      <c r="BH293" s="30"/>
      <c r="BI293" s="30">
        <v>1.05</v>
      </c>
      <c r="BJ293" s="30">
        <v>0.1</v>
      </c>
      <c r="BK293" s="30">
        <v>0.32</v>
      </c>
      <c r="BL293" s="30">
        <v>0.02</v>
      </c>
      <c r="BM293" s="30">
        <v>0.02</v>
      </c>
      <c r="BN293" s="30">
        <v>0.08</v>
      </c>
      <c r="BO293" s="30"/>
      <c r="BP293" s="30">
        <v>0.82</v>
      </c>
      <c r="BQ293" s="30">
        <v>0.06</v>
      </c>
      <c r="BR293" s="30"/>
      <c r="BS293" s="30"/>
      <c r="BT293" s="30"/>
      <c r="BU293" s="30"/>
      <c r="BV293" s="30"/>
      <c r="BW293" s="30"/>
      <c r="BX293" s="30">
        <f>1.27*2.5714</f>
        <v>3.2656780000000003</v>
      </c>
      <c r="BY293" s="30">
        <v>0.74</v>
      </c>
      <c r="BZ293" s="30"/>
      <c r="CA293" s="31">
        <f t="shared" si="236"/>
        <v>10.145677999999998</v>
      </c>
      <c r="CB293" s="31"/>
      <c r="CC293" s="26">
        <f t="shared" si="238"/>
        <v>10.145677999999998</v>
      </c>
      <c r="CD293" s="26">
        <f t="shared" si="239"/>
        <v>0</v>
      </c>
      <c r="CE293" s="26">
        <f t="shared" si="240"/>
        <v>6.67</v>
      </c>
      <c r="CF293" s="26">
        <f t="shared" si="241"/>
        <v>5.55</v>
      </c>
      <c r="CG293" s="26">
        <f t="shared" si="242"/>
        <v>7.4720000000000004</v>
      </c>
      <c r="CH293" s="13"/>
      <c r="CI293" s="13"/>
      <c r="CJ293" s="1"/>
      <c r="CK293" s="13"/>
    </row>
    <row r="294" spans="2:89" x14ac:dyDescent="0.2">
      <c r="B294" s="11">
        <f t="shared" si="243"/>
        <v>290</v>
      </c>
      <c r="C294" s="3" t="s">
        <v>250</v>
      </c>
      <c r="D294" s="3" t="s">
        <v>103</v>
      </c>
      <c r="E294" s="10">
        <v>1.1828256208464498</v>
      </c>
      <c r="F294" s="10">
        <v>0.75542231549492833</v>
      </c>
      <c r="G294" s="10"/>
      <c r="H294" s="10">
        <v>0</v>
      </c>
      <c r="I294" s="10">
        <v>0.59379999999999999</v>
      </c>
      <c r="J294" s="10">
        <v>0.11559999999999999</v>
      </c>
      <c r="K294" s="10">
        <v>0.77715468695348033</v>
      </c>
      <c r="L294" s="10">
        <v>1.47E-2</v>
      </c>
      <c r="M294" s="10">
        <v>1.6E-2</v>
      </c>
      <c r="N294" s="10">
        <v>9.2100000000000001E-2</v>
      </c>
      <c r="O294" s="10">
        <v>0.19139737670514168</v>
      </c>
      <c r="P294" s="10">
        <v>0.3866</v>
      </c>
      <c r="Q294" s="10">
        <v>2.58E-2</v>
      </c>
      <c r="R294" s="10">
        <v>0.1343</v>
      </c>
      <c r="S294" s="10">
        <v>0</v>
      </c>
      <c r="T294" s="10">
        <v>0.22120000000000001</v>
      </c>
      <c r="U294" s="10"/>
      <c r="V294" s="10">
        <v>0.26179999999999998</v>
      </c>
      <c r="W294" s="10"/>
      <c r="X294" s="10">
        <v>4.7686999999999991</v>
      </c>
      <c r="Y294" s="10">
        <v>6.4091327999999992</v>
      </c>
      <c r="Z294" s="10">
        <v>6.41</v>
      </c>
      <c r="AA294" s="10">
        <v>5.26</v>
      </c>
      <c r="AB294" s="10">
        <f t="shared" si="196"/>
        <v>5.2592064000000001</v>
      </c>
      <c r="AC294" s="10"/>
      <c r="AD294" s="10">
        <f t="shared" si="197"/>
        <v>1.5897176344176287</v>
      </c>
      <c r="AE294" s="10">
        <f t="shared" si="198"/>
        <v>1.0152875920251838</v>
      </c>
      <c r="AF294" s="10"/>
      <c r="AG294" s="10">
        <v>0</v>
      </c>
      <c r="AH294" s="10">
        <f t="shared" si="199"/>
        <v>0.79806720000000009</v>
      </c>
      <c r="AI294" s="10">
        <f t="shared" si="200"/>
        <v>0.15536639999999999</v>
      </c>
      <c r="AJ294" s="10">
        <f t="shared" si="201"/>
        <v>1.0444958992654776</v>
      </c>
      <c r="AK294" s="10">
        <f t="shared" si="202"/>
        <v>1.9756799999999998E-2</v>
      </c>
      <c r="AL294" s="10">
        <f t="shared" si="203"/>
        <v>2.1504000000000002E-2</v>
      </c>
      <c r="AM294" s="10">
        <f t="shared" si="204"/>
        <v>0.13262399999999999</v>
      </c>
      <c r="AN294" s="10">
        <f t="shared" si="205"/>
        <v>0.25723807429171042</v>
      </c>
      <c r="AO294" s="10">
        <f t="shared" si="206"/>
        <v>0.51959040000000001</v>
      </c>
      <c r="AP294" s="10">
        <f t="shared" si="207"/>
        <v>3.4675200000000003E-2</v>
      </c>
      <c r="AQ294" s="10">
        <f t="shared" si="208"/>
        <v>0.18049920000000003</v>
      </c>
      <c r="AR294" s="10">
        <v>0</v>
      </c>
      <c r="AS294" s="10">
        <f t="shared" si="209"/>
        <v>0.29729280000000002</v>
      </c>
      <c r="AT294" s="10">
        <f t="shared" si="210"/>
        <v>0.76445870592000009</v>
      </c>
      <c r="AU294" s="10">
        <f t="shared" si="211"/>
        <v>0.35185919999999998</v>
      </c>
      <c r="AV294" s="10">
        <f t="shared" si="212"/>
        <v>0.90477074688000003</v>
      </c>
      <c r="AW294" s="10">
        <f t="shared" si="213"/>
        <v>7.4380518528000001</v>
      </c>
      <c r="AX294" s="10">
        <f t="shared" si="214"/>
        <v>7.4380518528000001</v>
      </c>
      <c r="AY294" s="10">
        <v>6.4091327999999992</v>
      </c>
      <c r="AZ294" s="10">
        <f t="shared" si="215"/>
        <v>-1.028919052800001</v>
      </c>
      <c r="BA294" s="10">
        <v>6.41</v>
      </c>
      <c r="BB294" s="10">
        <v>5.26</v>
      </c>
      <c r="BC294" s="10">
        <f t="shared" si="216"/>
        <v>7.0802565120000009</v>
      </c>
      <c r="BD294" s="9"/>
      <c r="BE294" s="24">
        <f t="shared" si="217"/>
        <v>1.5896999999999999</v>
      </c>
      <c r="BF294" s="24">
        <f t="shared" si="218"/>
        <v>1.0153000000000001</v>
      </c>
      <c r="BG294" s="24">
        <f t="shared" si="219"/>
        <v>0</v>
      </c>
      <c r="BH294" s="24">
        <f t="shared" si="220"/>
        <v>0</v>
      </c>
      <c r="BI294" s="24">
        <f t="shared" si="221"/>
        <v>0.79810000000000003</v>
      </c>
      <c r="BJ294" s="24">
        <f t="shared" si="222"/>
        <v>0.15540000000000001</v>
      </c>
      <c r="BK294" s="24">
        <f t="shared" si="223"/>
        <v>1.0445</v>
      </c>
      <c r="BL294" s="24">
        <f t="shared" si="224"/>
        <v>1.9800000000000002E-2</v>
      </c>
      <c r="BM294" s="24">
        <f t="shared" si="225"/>
        <v>2.1499999999999998E-2</v>
      </c>
      <c r="BN294" s="24">
        <f t="shared" si="226"/>
        <v>0.1326</v>
      </c>
      <c r="BO294" s="24">
        <f t="shared" si="227"/>
        <v>0.25719999999999998</v>
      </c>
      <c r="BP294" s="24">
        <f t="shared" si="228"/>
        <v>0.51959999999999995</v>
      </c>
      <c r="BQ294" s="24">
        <f t="shared" si="229"/>
        <v>3.4700000000000002E-2</v>
      </c>
      <c r="BR294" s="24">
        <f t="shared" si="230"/>
        <v>0.18049999999999999</v>
      </c>
      <c r="BS294" s="24">
        <f t="shared" si="231"/>
        <v>0</v>
      </c>
      <c r="BT294" s="24">
        <f t="shared" si="232"/>
        <v>0.29730000000000001</v>
      </c>
      <c r="BU294" s="24">
        <f t="shared" si="233"/>
        <v>0.76449999999999996</v>
      </c>
      <c r="BV294" s="24">
        <f t="shared" si="234"/>
        <v>0.35189999999999999</v>
      </c>
      <c r="BW294" s="24">
        <f t="shared" si="235"/>
        <v>0.90480000000000005</v>
      </c>
      <c r="BX294" s="24"/>
      <c r="BY294" s="24"/>
      <c r="BZ294" s="24"/>
      <c r="CA294" s="25">
        <f t="shared" si="236"/>
        <v>7.4382000000000001</v>
      </c>
      <c r="CB294" s="25">
        <f t="shared" si="237"/>
        <v>5.7352999999999996</v>
      </c>
      <c r="CC294" s="26">
        <f t="shared" si="238"/>
        <v>6.4180999999999999</v>
      </c>
      <c r="CD294" s="26">
        <f t="shared" si="239"/>
        <v>5.2680999999999996</v>
      </c>
      <c r="CE294" s="26">
        <f t="shared" si="240"/>
        <v>6.41</v>
      </c>
      <c r="CF294" s="26">
        <f t="shared" si="241"/>
        <v>5.26</v>
      </c>
      <c r="CG294" s="26">
        <f t="shared" si="242"/>
        <v>7.08</v>
      </c>
      <c r="CH294" s="13"/>
      <c r="CI294" s="13"/>
    </row>
    <row r="295" spans="2:89" x14ac:dyDescent="0.2">
      <c r="B295" s="11">
        <f t="shared" si="243"/>
        <v>291</v>
      </c>
      <c r="C295" s="3" t="s">
        <v>250</v>
      </c>
      <c r="D295" s="3" t="s">
        <v>251</v>
      </c>
      <c r="E295" s="10">
        <v>1.8180308131241085</v>
      </c>
      <c r="F295" s="10">
        <v>1.1117542796005706</v>
      </c>
      <c r="G295" s="10"/>
      <c r="H295" s="10">
        <v>0</v>
      </c>
      <c r="I295" s="10">
        <v>0.33879999999999999</v>
      </c>
      <c r="J295" s="10">
        <v>0</v>
      </c>
      <c r="K295" s="10">
        <v>0.60245559914407987</v>
      </c>
      <c r="L295" s="10">
        <v>2.7799999999999998E-2</v>
      </c>
      <c r="M295" s="10">
        <v>3.15E-2</v>
      </c>
      <c r="N295" s="10">
        <v>0.14069999999999999</v>
      </c>
      <c r="O295" s="10">
        <v>0.24845930813124106</v>
      </c>
      <c r="P295" s="10">
        <v>8.4900000000000003E-2</v>
      </c>
      <c r="Q295" s="10">
        <v>0</v>
      </c>
      <c r="R295" s="10">
        <v>0.214</v>
      </c>
      <c r="S295" s="10">
        <v>0</v>
      </c>
      <c r="T295" s="10">
        <v>0.2455</v>
      </c>
      <c r="U295" s="10"/>
      <c r="V295" s="10">
        <v>0.16400000000000001</v>
      </c>
      <c r="W295" s="10"/>
      <c r="X295" s="10">
        <v>5.0279000000000007</v>
      </c>
      <c r="Y295" s="10">
        <v>6.7574976000000015</v>
      </c>
      <c r="Z295" s="10">
        <v>6.76</v>
      </c>
      <c r="AA295" s="10">
        <v>6.08</v>
      </c>
      <c r="AB295" s="10">
        <f t="shared" si="196"/>
        <v>6.0817344000000011</v>
      </c>
      <c r="AC295" s="10"/>
      <c r="AD295" s="10">
        <f t="shared" si="197"/>
        <v>2.443433412838802</v>
      </c>
      <c r="AE295" s="10">
        <f t="shared" si="198"/>
        <v>1.494197751783167</v>
      </c>
      <c r="AF295" s="10"/>
      <c r="AG295" s="10">
        <v>0</v>
      </c>
      <c r="AH295" s="10">
        <f t="shared" si="199"/>
        <v>0.45534720000000001</v>
      </c>
      <c r="AI295" s="10">
        <f t="shared" si="200"/>
        <v>0</v>
      </c>
      <c r="AJ295" s="10">
        <f t="shared" si="201"/>
        <v>0.80970032524964342</v>
      </c>
      <c r="AK295" s="10">
        <f t="shared" si="202"/>
        <v>3.7363199999999999E-2</v>
      </c>
      <c r="AL295" s="10">
        <f t="shared" si="203"/>
        <v>4.2336000000000006E-2</v>
      </c>
      <c r="AM295" s="10">
        <f t="shared" si="204"/>
        <v>0.20260799999999998</v>
      </c>
      <c r="AN295" s="10">
        <f t="shared" si="205"/>
        <v>0.333929310128388</v>
      </c>
      <c r="AO295" s="10">
        <f t="shared" si="206"/>
        <v>0.1141056</v>
      </c>
      <c r="AP295" s="10">
        <f t="shared" si="207"/>
        <v>0</v>
      </c>
      <c r="AQ295" s="10">
        <f t="shared" si="208"/>
        <v>0.28761600000000004</v>
      </c>
      <c r="AR295" s="10">
        <v>0</v>
      </c>
      <c r="AS295" s="10">
        <f t="shared" si="209"/>
        <v>0.32995200000000002</v>
      </c>
      <c r="AT295" s="10">
        <f t="shared" si="210"/>
        <v>0.84843857280000012</v>
      </c>
      <c r="AU295" s="10">
        <f t="shared" si="211"/>
        <v>0.22041600000000003</v>
      </c>
      <c r="AV295" s="10">
        <f t="shared" si="212"/>
        <v>0.56677770240000014</v>
      </c>
      <c r="AW295" s="10">
        <f t="shared" si="213"/>
        <v>7.6358530752</v>
      </c>
      <c r="AX295" s="10">
        <f t="shared" si="214"/>
        <v>7.6358530752000009</v>
      </c>
      <c r="AY295" s="10">
        <v>6.7574976000000015</v>
      </c>
      <c r="AZ295" s="10">
        <f t="shared" si="215"/>
        <v>-0.87835547519999846</v>
      </c>
      <c r="BA295" s="10">
        <v>6.76</v>
      </c>
      <c r="BB295" s="10">
        <v>6.08</v>
      </c>
      <c r="BC295" s="10">
        <f t="shared" si="216"/>
        <v>8.1920047103999991</v>
      </c>
      <c r="BD295" s="9"/>
      <c r="BE295" s="24">
        <f t="shared" si="217"/>
        <v>2.4434</v>
      </c>
      <c r="BF295" s="24">
        <f t="shared" si="218"/>
        <v>1.4942</v>
      </c>
      <c r="BG295" s="24">
        <f t="shared" si="219"/>
        <v>0</v>
      </c>
      <c r="BH295" s="24">
        <f t="shared" si="220"/>
        <v>0</v>
      </c>
      <c r="BI295" s="24">
        <f t="shared" si="221"/>
        <v>0.45529999999999998</v>
      </c>
      <c r="BJ295" s="24">
        <f t="shared" si="222"/>
        <v>0</v>
      </c>
      <c r="BK295" s="24">
        <f t="shared" si="223"/>
        <v>0.80969999999999998</v>
      </c>
      <c r="BL295" s="24">
        <f t="shared" si="224"/>
        <v>3.7400000000000003E-2</v>
      </c>
      <c r="BM295" s="24">
        <f t="shared" si="225"/>
        <v>4.2299999999999997E-2</v>
      </c>
      <c r="BN295" s="24">
        <f t="shared" si="226"/>
        <v>0.2026</v>
      </c>
      <c r="BO295" s="24">
        <f t="shared" si="227"/>
        <v>0.33389999999999997</v>
      </c>
      <c r="BP295" s="24">
        <f t="shared" si="228"/>
        <v>0.11409999999999999</v>
      </c>
      <c r="BQ295" s="24">
        <f t="shared" si="229"/>
        <v>0</v>
      </c>
      <c r="BR295" s="24">
        <f t="shared" si="230"/>
        <v>0.28760000000000002</v>
      </c>
      <c r="BS295" s="24">
        <f t="shared" si="231"/>
        <v>0</v>
      </c>
      <c r="BT295" s="24">
        <f t="shared" si="232"/>
        <v>0.33</v>
      </c>
      <c r="BU295" s="24">
        <f t="shared" si="233"/>
        <v>0.84840000000000004</v>
      </c>
      <c r="BV295" s="24">
        <f t="shared" si="234"/>
        <v>0.22040000000000001</v>
      </c>
      <c r="BW295" s="24">
        <f t="shared" si="235"/>
        <v>0.56679999999999997</v>
      </c>
      <c r="BX295" s="24"/>
      <c r="BY295" s="24"/>
      <c r="BZ295" s="24"/>
      <c r="CA295" s="25">
        <f t="shared" si="236"/>
        <v>7.6356999999999999</v>
      </c>
      <c r="CB295" s="25">
        <f t="shared" si="237"/>
        <v>6.6135999999999999</v>
      </c>
      <c r="CC295" s="26">
        <f t="shared" si="238"/>
        <v>6.7709000000000001</v>
      </c>
      <c r="CD295" s="26">
        <f t="shared" si="239"/>
        <v>6.0952000000000002</v>
      </c>
      <c r="CE295" s="26">
        <f t="shared" si="240"/>
        <v>6.76</v>
      </c>
      <c r="CF295" s="26">
        <f t="shared" si="241"/>
        <v>6.08</v>
      </c>
      <c r="CG295" s="26">
        <f t="shared" si="242"/>
        <v>8.1920000000000002</v>
      </c>
      <c r="CH295" s="13"/>
      <c r="CI295" s="13"/>
    </row>
    <row r="296" spans="2:89" x14ac:dyDescent="0.2">
      <c r="B296" s="11">
        <f t="shared" si="243"/>
        <v>292</v>
      </c>
      <c r="C296" s="3" t="s">
        <v>250</v>
      </c>
      <c r="D296" s="2" t="s">
        <v>54</v>
      </c>
      <c r="E296" s="10">
        <v>1.9489326089264856</v>
      </c>
      <c r="F296" s="10">
        <v>0.76459998230276427</v>
      </c>
      <c r="G296" s="10"/>
      <c r="H296" s="10">
        <v>0</v>
      </c>
      <c r="I296" s="10">
        <v>0.61260000000000003</v>
      </c>
      <c r="J296" s="10">
        <v>0.1119</v>
      </c>
      <c r="K296" s="10">
        <v>0.55899428733231871</v>
      </c>
      <c r="L296" s="10">
        <v>1.5800000000000002E-2</v>
      </c>
      <c r="M296" s="10">
        <v>1.72E-2</v>
      </c>
      <c r="N296" s="10">
        <v>9.3200000000000005E-2</v>
      </c>
      <c r="O296" s="10">
        <v>0.16677312143843132</v>
      </c>
      <c r="P296" s="10">
        <v>0.12520000000000001</v>
      </c>
      <c r="Q296" s="10">
        <v>8.8499999999999995E-2</v>
      </c>
      <c r="R296" s="10">
        <v>0.2311</v>
      </c>
      <c r="S296" s="10">
        <v>0</v>
      </c>
      <c r="T296" s="10">
        <v>0.16220000000000001</v>
      </c>
      <c r="U296" s="10"/>
      <c r="V296" s="10">
        <v>0.18310000000000001</v>
      </c>
      <c r="W296" s="10"/>
      <c r="X296" s="10">
        <v>5.0800999999999989</v>
      </c>
      <c r="Y296" s="10">
        <v>6.8276543999999992</v>
      </c>
      <c r="Z296" s="10">
        <v>6.83</v>
      </c>
      <c r="AA296" s="10">
        <v>5.76</v>
      </c>
      <c r="AB296" s="10">
        <f t="shared" si="196"/>
        <v>5.7582335999999996</v>
      </c>
      <c r="AC296" s="10"/>
      <c r="AD296" s="10">
        <f t="shared" si="197"/>
        <v>2.6193654263971968</v>
      </c>
      <c r="AE296" s="10">
        <f t="shared" si="198"/>
        <v>1.0276223762149153</v>
      </c>
      <c r="AF296" s="10"/>
      <c r="AG296" s="10">
        <v>0</v>
      </c>
      <c r="AH296" s="10">
        <f t="shared" si="199"/>
        <v>0.82333440000000002</v>
      </c>
      <c r="AI296" s="10">
        <f t="shared" si="200"/>
        <v>0.15039360000000002</v>
      </c>
      <c r="AJ296" s="10">
        <f t="shared" si="201"/>
        <v>0.75128832217463637</v>
      </c>
      <c r="AK296" s="10">
        <f t="shared" si="202"/>
        <v>2.1235200000000003E-2</v>
      </c>
      <c r="AL296" s="10">
        <f t="shared" si="203"/>
        <v>2.3116800000000003E-2</v>
      </c>
      <c r="AM296" s="10">
        <f t="shared" si="204"/>
        <v>0.13420799999999999</v>
      </c>
      <c r="AN296" s="10">
        <f t="shared" si="205"/>
        <v>0.22414307521325169</v>
      </c>
      <c r="AO296" s="10">
        <f t="shared" si="206"/>
        <v>0.16826880000000002</v>
      </c>
      <c r="AP296" s="10">
        <f t="shared" si="207"/>
        <v>0.11894399999999999</v>
      </c>
      <c r="AQ296" s="10">
        <f t="shared" si="208"/>
        <v>0.3105984</v>
      </c>
      <c r="AR296" s="10">
        <v>0</v>
      </c>
      <c r="AS296" s="10">
        <f t="shared" si="209"/>
        <v>0.21799680000000002</v>
      </c>
      <c r="AT296" s="10">
        <f t="shared" si="210"/>
        <v>0.56055697152000006</v>
      </c>
      <c r="AU296" s="10">
        <f t="shared" si="211"/>
        <v>0.24608640000000004</v>
      </c>
      <c r="AV296" s="10">
        <f t="shared" si="212"/>
        <v>0.63278656896000018</v>
      </c>
      <c r="AW296" s="10">
        <f t="shared" si="213"/>
        <v>7.5658619404799987</v>
      </c>
      <c r="AX296" s="10">
        <f t="shared" si="214"/>
        <v>7.5658619404799996</v>
      </c>
      <c r="AY296" s="10">
        <v>6.8276543999999992</v>
      </c>
      <c r="AZ296" s="10">
        <f t="shared" si="215"/>
        <v>-0.73820754047999948</v>
      </c>
      <c r="BA296" s="10">
        <v>6.83</v>
      </c>
      <c r="BB296" s="10">
        <v>5.76</v>
      </c>
      <c r="BC296" s="10">
        <f t="shared" si="216"/>
        <v>7.7510909951999993</v>
      </c>
      <c r="BD296" s="9"/>
      <c r="BE296" s="24">
        <f t="shared" si="217"/>
        <v>2.6194000000000002</v>
      </c>
      <c r="BF296" s="24">
        <f t="shared" si="218"/>
        <v>1.0276000000000001</v>
      </c>
      <c r="BG296" s="24">
        <f t="shared" si="219"/>
        <v>0</v>
      </c>
      <c r="BH296" s="24">
        <f t="shared" si="220"/>
        <v>0</v>
      </c>
      <c r="BI296" s="24">
        <f t="shared" si="221"/>
        <v>0.82330000000000003</v>
      </c>
      <c r="BJ296" s="24">
        <f t="shared" si="222"/>
        <v>0.15040000000000001</v>
      </c>
      <c r="BK296" s="24">
        <f t="shared" si="223"/>
        <v>0.75129999999999997</v>
      </c>
      <c r="BL296" s="24">
        <f t="shared" si="224"/>
        <v>2.12E-2</v>
      </c>
      <c r="BM296" s="24">
        <f t="shared" si="225"/>
        <v>2.3099999999999999E-2</v>
      </c>
      <c r="BN296" s="24">
        <f t="shared" si="226"/>
        <v>0.13420000000000001</v>
      </c>
      <c r="BO296" s="24">
        <f t="shared" si="227"/>
        <v>0.22409999999999999</v>
      </c>
      <c r="BP296" s="24">
        <f t="shared" si="228"/>
        <v>0.16830000000000001</v>
      </c>
      <c r="BQ296" s="24">
        <f t="shared" si="229"/>
        <v>0.11890000000000001</v>
      </c>
      <c r="BR296" s="24">
        <f t="shared" si="230"/>
        <v>0.31059999999999999</v>
      </c>
      <c r="BS296" s="24">
        <f t="shared" si="231"/>
        <v>0</v>
      </c>
      <c r="BT296" s="24">
        <f t="shared" si="232"/>
        <v>0.218</v>
      </c>
      <c r="BU296" s="24">
        <f t="shared" si="233"/>
        <v>0.56059999999999999</v>
      </c>
      <c r="BV296" s="24">
        <f t="shared" si="234"/>
        <v>0.24610000000000001</v>
      </c>
      <c r="BW296" s="24">
        <f t="shared" si="235"/>
        <v>0.63280000000000003</v>
      </c>
      <c r="BX296" s="24"/>
      <c r="BY296" s="24"/>
      <c r="BZ296" s="24"/>
      <c r="CA296" s="25">
        <f t="shared" si="236"/>
        <v>7.5658000000000012</v>
      </c>
      <c r="CB296" s="25">
        <f t="shared" si="237"/>
        <v>6.109700000000001</v>
      </c>
      <c r="CC296" s="26">
        <f t="shared" si="238"/>
        <v>6.8365000000000009</v>
      </c>
      <c r="CD296" s="26">
        <f t="shared" si="239"/>
        <v>5.767100000000001</v>
      </c>
      <c r="CE296" s="26">
        <f t="shared" si="240"/>
        <v>6.83</v>
      </c>
      <c r="CF296" s="26">
        <f t="shared" si="241"/>
        <v>5.76</v>
      </c>
      <c r="CG296" s="26">
        <f t="shared" si="242"/>
        <v>7.7510000000000003</v>
      </c>
      <c r="CH296" s="13"/>
      <c r="CI296" s="13"/>
    </row>
    <row r="297" spans="2:89" x14ac:dyDescent="0.2">
      <c r="B297" s="11">
        <f t="shared" si="243"/>
        <v>293</v>
      </c>
      <c r="C297" s="3" t="s">
        <v>252</v>
      </c>
      <c r="D297" s="3" t="s">
        <v>49</v>
      </c>
      <c r="E297" s="10">
        <v>1.5303855157669695</v>
      </c>
      <c r="F297" s="10">
        <v>0.74900248530197755</v>
      </c>
      <c r="G297" s="10"/>
      <c r="H297" s="10">
        <v>0</v>
      </c>
      <c r="I297" s="10">
        <v>0</v>
      </c>
      <c r="J297" s="10">
        <v>0</v>
      </c>
      <c r="K297" s="10">
        <v>0.44158968466060933</v>
      </c>
      <c r="L297" s="10">
        <v>3.3999999999999998E-3</v>
      </c>
      <c r="M297" s="10">
        <v>3.8999999999999998E-3</v>
      </c>
      <c r="N297" s="10">
        <v>0.68640000000000001</v>
      </c>
      <c r="O297" s="10">
        <v>0.30822231427044361</v>
      </c>
      <c r="P297" s="10">
        <v>1.0688</v>
      </c>
      <c r="Q297" s="10">
        <v>7.1000000000000004E-3</v>
      </c>
      <c r="R297" s="10">
        <v>0.21829999999999999</v>
      </c>
      <c r="S297" s="10">
        <v>0</v>
      </c>
      <c r="T297" s="10">
        <v>7.7499999999999999E-2</v>
      </c>
      <c r="U297" s="10"/>
      <c r="V297" s="10">
        <v>0</v>
      </c>
      <c r="W297" s="10"/>
      <c r="X297" s="10">
        <v>5.0945999999999998</v>
      </c>
      <c r="Y297" s="10">
        <v>6.8471424000000001</v>
      </c>
      <c r="Z297" s="10">
        <v>6.85</v>
      </c>
      <c r="AA297" s="10">
        <v>6.85</v>
      </c>
      <c r="AB297" s="10">
        <f t="shared" si="196"/>
        <v>6.8471424000000001</v>
      </c>
      <c r="AC297" s="10"/>
      <c r="AD297" s="10">
        <f t="shared" si="197"/>
        <v>2.0568381331908072</v>
      </c>
      <c r="AE297" s="10">
        <f t="shared" si="198"/>
        <v>1.0066593402458579</v>
      </c>
      <c r="AF297" s="10"/>
      <c r="AG297" s="10">
        <v>0</v>
      </c>
      <c r="AH297" s="10">
        <f t="shared" si="199"/>
        <v>0</v>
      </c>
      <c r="AI297" s="10">
        <f t="shared" si="200"/>
        <v>0</v>
      </c>
      <c r="AJ297" s="10">
        <f t="shared" si="201"/>
        <v>0.593496536183859</v>
      </c>
      <c r="AK297" s="10">
        <f t="shared" si="202"/>
        <v>4.5696000000000001E-3</v>
      </c>
      <c r="AL297" s="10">
        <f t="shared" si="203"/>
        <v>5.2415999999999999E-3</v>
      </c>
      <c r="AM297" s="10">
        <f t="shared" si="204"/>
        <v>0.98841599999999996</v>
      </c>
      <c r="AN297" s="10">
        <f t="shared" si="205"/>
        <v>0.41425079037947626</v>
      </c>
      <c r="AO297" s="10">
        <f t="shared" si="206"/>
        <v>1.4364672000000001</v>
      </c>
      <c r="AP297" s="10">
        <f t="shared" si="207"/>
        <v>9.5424000000000012E-3</v>
      </c>
      <c r="AQ297" s="10">
        <f t="shared" si="208"/>
        <v>0.29339520000000002</v>
      </c>
      <c r="AR297" s="10">
        <v>0</v>
      </c>
      <c r="AS297" s="10">
        <f t="shared" si="209"/>
        <v>0.10416</v>
      </c>
      <c r="AT297" s="10">
        <f t="shared" si="210"/>
        <v>0.26783702400000003</v>
      </c>
      <c r="AU297" s="10">
        <f t="shared" si="211"/>
        <v>0</v>
      </c>
      <c r="AV297" s="10">
        <f t="shared" si="212"/>
        <v>0</v>
      </c>
      <c r="AW297" s="10">
        <f t="shared" si="213"/>
        <v>7.0767138240000014</v>
      </c>
      <c r="AX297" s="10">
        <f t="shared" si="214"/>
        <v>7.0767138240000014</v>
      </c>
      <c r="AY297" s="10">
        <v>6.8471424000000001</v>
      </c>
      <c r="AZ297" s="10">
        <f t="shared" si="215"/>
        <v>-0.2295714240000013</v>
      </c>
      <c r="BA297" s="10">
        <v>6.85</v>
      </c>
      <c r="BB297" s="10">
        <v>6.85</v>
      </c>
      <c r="BC297" s="10">
        <f t="shared" si="216"/>
        <v>9.2911214592000029</v>
      </c>
      <c r="BD297" s="9"/>
      <c r="BE297" s="24">
        <f t="shared" si="217"/>
        <v>2.0568</v>
      </c>
      <c r="BF297" s="24">
        <f t="shared" si="218"/>
        <v>1.0066999999999999</v>
      </c>
      <c r="BG297" s="24">
        <f t="shared" si="219"/>
        <v>0</v>
      </c>
      <c r="BH297" s="24">
        <f t="shared" si="220"/>
        <v>0</v>
      </c>
      <c r="BI297" s="24">
        <f t="shared" si="221"/>
        <v>0</v>
      </c>
      <c r="BJ297" s="24">
        <f t="shared" si="222"/>
        <v>0</v>
      </c>
      <c r="BK297" s="24">
        <f t="shared" si="223"/>
        <v>0.59350000000000003</v>
      </c>
      <c r="BL297" s="24">
        <f t="shared" si="224"/>
        <v>4.5999999999999999E-3</v>
      </c>
      <c r="BM297" s="24">
        <f t="shared" si="225"/>
        <v>5.1999999999999998E-3</v>
      </c>
      <c r="BN297" s="24">
        <f t="shared" si="226"/>
        <v>0.98839999999999995</v>
      </c>
      <c r="BO297" s="24">
        <f t="shared" si="227"/>
        <v>0.4143</v>
      </c>
      <c r="BP297" s="24">
        <f t="shared" si="228"/>
        <v>1.4365000000000001</v>
      </c>
      <c r="BQ297" s="24">
        <f t="shared" si="229"/>
        <v>9.4999999999999998E-3</v>
      </c>
      <c r="BR297" s="24">
        <f t="shared" si="230"/>
        <v>0.29339999999999999</v>
      </c>
      <c r="BS297" s="24">
        <f t="shared" si="231"/>
        <v>0</v>
      </c>
      <c r="BT297" s="24">
        <f t="shared" si="232"/>
        <v>0.1042</v>
      </c>
      <c r="BU297" s="24">
        <f t="shared" si="233"/>
        <v>0.26779999999999998</v>
      </c>
      <c r="BV297" s="24">
        <f t="shared" si="234"/>
        <v>0</v>
      </c>
      <c r="BW297" s="24">
        <f t="shared" si="235"/>
        <v>0</v>
      </c>
      <c r="BX297" s="24"/>
      <c r="BY297" s="24"/>
      <c r="BZ297" s="24"/>
      <c r="CA297" s="25">
        <f t="shared" si="236"/>
        <v>7.0767000000000007</v>
      </c>
      <c r="CB297" s="25">
        <f t="shared" si="237"/>
        <v>7.0767000000000007</v>
      </c>
      <c r="CC297" s="26">
        <f t="shared" si="238"/>
        <v>6.9131</v>
      </c>
      <c r="CD297" s="26">
        <f t="shared" si="239"/>
        <v>6.9131</v>
      </c>
      <c r="CE297" s="26">
        <f t="shared" si="240"/>
        <v>6.85</v>
      </c>
      <c r="CF297" s="26">
        <f t="shared" si="241"/>
        <v>6.85</v>
      </c>
      <c r="CG297" s="26">
        <f t="shared" si="242"/>
        <v>9.2910000000000004</v>
      </c>
      <c r="CH297" s="13"/>
      <c r="CI297" s="13"/>
    </row>
    <row r="298" spans="2:89" x14ac:dyDescent="0.2">
      <c r="B298" s="11">
        <f t="shared" si="243"/>
        <v>294</v>
      </c>
      <c r="C298" s="3" t="s">
        <v>252</v>
      </c>
      <c r="D298" s="3" t="s">
        <v>29</v>
      </c>
      <c r="E298" s="10">
        <v>1.2886032568829773</v>
      </c>
      <c r="F298" s="10">
        <v>0.71155898087926062</v>
      </c>
      <c r="G298" s="10"/>
      <c r="H298" s="10">
        <v>0</v>
      </c>
      <c r="I298" s="10">
        <v>0</v>
      </c>
      <c r="J298" s="10">
        <v>0</v>
      </c>
      <c r="K298" s="10">
        <v>0.64772401584429562</v>
      </c>
      <c r="L298" s="10">
        <v>1.8E-3</v>
      </c>
      <c r="M298" s="10">
        <v>2.0999999999999999E-3</v>
      </c>
      <c r="N298" s="10">
        <v>0.62180000000000002</v>
      </c>
      <c r="O298" s="10">
        <v>0.39491374639346666</v>
      </c>
      <c r="P298" s="10">
        <v>1.0368999999999999</v>
      </c>
      <c r="Q298" s="10">
        <v>8.0000000000000002E-3</v>
      </c>
      <c r="R298" s="10">
        <v>0.1249</v>
      </c>
      <c r="S298" s="10">
        <v>0</v>
      </c>
      <c r="T298" s="10">
        <v>6.93E-2</v>
      </c>
      <c r="U298" s="10"/>
      <c r="V298" s="10">
        <v>0</v>
      </c>
      <c r="W298" s="10"/>
      <c r="X298" s="10">
        <v>4.9076000000000004</v>
      </c>
      <c r="Y298" s="10">
        <v>6.595814400000001</v>
      </c>
      <c r="Z298" s="10">
        <v>6.6</v>
      </c>
      <c r="AA298" s="10">
        <v>6.6</v>
      </c>
      <c r="AB298" s="10">
        <f t="shared" si="196"/>
        <v>6.595814400000001</v>
      </c>
      <c r="AC298" s="10"/>
      <c r="AD298" s="10">
        <f t="shared" si="197"/>
        <v>1.7318827772507217</v>
      </c>
      <c r="AE298" s="10">
        <f t="shared" si="198"/>
        <v>0.95633527030172627</v>
      </c>
      <c r="AF298" s="10"/>
      <c r="AG298" s="10">
        <v>0</v>
      </c>
      <c r="AH298" s="10">
        <f t="shared" si="199"/>
        <v>0</v>
      </c>
      <c r="AI298" s="10">
        <f t="shared" si="200"/>
        <v>0</v>
      </c>
      <c r="AJ298" s="10">
        <f t="shared" si="201"/>
        <v>0.87054107729473329</v>
      </c>
      <c r="AK298" s="10">
        <f t="shared" si="202"/>
        <v>2.4191999999999998E-3</v>
      </c>
      <c r="AL298" s="10">
        <f t="shared" si="203"/>
        <v>2.8223999999999996E-3</v>
      </c>
      <c r="AM298" s="10">
        <f t="shared" si="204"/>
        <v>0.89539200000000008</v>
      </c>
      <c r="AN298" s="10">
        <f t="shared" si="205"/>
        <v>0.5307640751528192</v>
      </c>
      <c r="AO298" s="10">
        <f t="shared" si="206"/>
        <v>1.3935936000000002</v>
      </c>
      <c r="AP298" s="10">
        <f t="shared" si="207"/>
        <v>1.0752000000000001E-2</v>
      </c>
      <c r="AQ298" s="10">
        <f t="shared" si="208"/>
        <v>0.1678656</v>
      </c>
      <c r="AR298" s="10">
        <v>0</v>
      </c>
      <c r="AS298" s="10">
        <f t="shared" si="209"/>
        <v>9.3139200000000005E-2</v>
      </c>
      <c r="AT298" s="10">
        <f t="shared" si="210"/>
        <v>0.23949813888000002</v>
      </c>
      <c r="AU298" s="10">
        <f t="shared" si="211"/>
        <v>0</v>
      </c>
      <c r="AV298" s="10">
        <f t="shared" si="212"/>
        <v>0</v>
      </c>
      <c r="AW298" s="10">
        <f t="shared" si="213"/>
        <v>6.8018661388800012</v>
      </c>
      <c r="AX298" s="10">
        <f t="shared" si="214"/>
        <v>6.8018661388800012</v>
      </c>
      <c r="AY298" s="10">
        <v>6.595814400000001</v>
      </c>
      <c r="AZ298" s="10">
        <f t="shared" si="215"/>
        <v>-0.20605173888000028</v>
      </c>
      <c r="BA298" s="10">
        <v>6.6</v>
      </c>
      <c r="BB298" s="10">
        <v>6.6</v>
      </c>
      <c r="BC298" s="10">
        <f t="shared" si="216"/>
        <v>8.9450016768000022</v>
      </c>
      <c r="BD298" s="9"/>
      <c r="BE298" s="24">
        <f t="shared" si="217"/>
        <v>1.7319</v>
      </c>
      <c r="BF298" s="24">
        <f t="shared" si="218"/>
        <v>0.95630000000000004</v>
      </c>
      <c r="BG298" s="24">
        <f t="shared" si="219"/>
        <v>0</v>
      </c>
      <c r="BH298" s="24">
        <f t="shared" si="220"/>
        <v>0</v>
      </c>
      <c r="BI298" s="24">
        <f t="shared" si="221"/>
        <v>0</v>
      </c>
      <c r="BJ298" s="24">
        <f t="shared" si="222"/>
        <v>0</v>
      </c>
      <c r="BK298" s="24">
        <f t="shared" si="223"/>
        <v>0.87050000000000005</v>
      </c>
      <c r="BL298" s="24">
        <f t="shared" si="224"/>
        <v>2.3999999999999998E-3</v>
      </c>
      <c r="BM298" s="24">
        <f t="shared" si="225"/>
        <v>2.8E-3</v>
      </c>
      <c r="BN298" s="24">
        <f t="shared" si="226"/>
        <v>0.89539999999999997</v>
      </c>
      <c r="BO298" s="24">
        <f t="shared" si="227"/>
        <v>0.53080000000000005</v>
      </c>
      <c r="BP298" s="24">
        <f t="shared" si="228"/>
        <v>1.3935999999999999</v>
      </c>
      <c r="BQ298" s="24">
        <f t="shared" si="229"/>
        <v>1.0800000000000001E-2</v>
      </c>
      <c r="BR298" s="24">
        <f t="shared" si="230"/>
        <v>0.16789999999999999</v>
      </c>
      <c r="BS298" s="24">
        <f t="shared" si="231"/>
        <v>0</v>
      </c>
      <c r="BT298" s="24">
        <f t="shared" si="232"/>
        <v>9.3100000000000002E-2</v>
      </c>
      <c r="BU298" s="24">
        <f t="shared" si="233"/>
        <v>0.23949999999999999</v>
      </c>
      <c r="BV298" s="24">
        <f t="shared" si="234"/>
        <v>0</v>
      </c>
      <c r="BW298" s="24">
        <f t="shared" si="235"/>
        <v>0</v>
      </c>
      <c r="BX298" s="24"/>
      <c r="BY298" s="24"/>
      <c r="BZ298" s="24"/>
      <c r="CA298" s="25">
        <f t="shared" si="236"/>
        <v>6.8019000000000007</v>
      </c>
      <c r="CB298" s="25">
        <f t="shared" si="237"/>
        <v>6.8019000000000007</v>
      </c>
      <c r="CC298" s="26">
        <f t="shared" si="238"/>
        <v>6.6555000000000009</v>
      </c>
      <c r="CD298" s="26">
        <f t="shared" si="239"/>
        <v>6.6555000000000009</v>
      </c>
      <c r="CE298" s="26">
        <f t="shared" si="240"/>
        <v>6.6</v>
      </c>
      <c r="CF298" s="26">
        <f t="shared" si="241"/>
        <v>6.6</v>
      </c>
      <c r="CG298" s="26">
        <f t="shared" si="242"/>
        <v>8.9450000000000003</v>
      </c>
      <c r="CH298" s="13"/>
      <c r="CI298" s="13"/>
    </row>
    <row r="299" spans="2:89" x14ac:dyDescent="0.2">
      <c r="B299" s="11">
        <f t="shared" si="243"/>
        <v>295</v>
      </c>
      <c r="C299" s="3" t="s">
        <v>252</v>
      </c>
      <c r="D299" s="3" t="s">
        <v>41</v>
      </c>
      <c r="E299" s="10">
        <v>1.658386028119508</v>
      </c>
      <c r="F299" s="10">
        <v>0.77000852372583473</v>
      </c>
      <c r="G299" s="10"/>
      <c r="H299" s="10">
        <v>0</v>
      </c>
      <c r="I299" s="10">
        <v>0</v>
      </c>
      <c r="J299" s="10">
        <v>0</v>
      </c>
      <c r="K299" s="10">
        <v>0.82993875219683655</v>
      </c>
      <c r="L299" s="10">
        <v>3.5999999999999999E-3</v>
      </c>
      <c r="M299" s="10">
        <v>4.1999999999999997E-3</v>
      </c>
      <c r="N299" s="10">
        <v>0.17760000000000001</v>
      </c>
      <c r="O299" s="10">
        <v>0.44486669595782075</v>
      </c>
      <c r="P299" s="10">
        <v>0.80889999999999995</v>
      </c>
      <c r="Q299" s="10">
        <v>5.5999999999999999E-3</v>
      </c>
      <c r="R299" s="10">
        <v>0.1767</v>
      </c>
      <c r="S299" s="10">
        <v>0</v>
      </c>
      <c r="T299" s="10">
        <v>0.2104</v>
      </c>
      <c r="U299" s="10"/>
      <c r="V299" s="10">
        <v>0</v>
      </c>
      <c r="W299" s="10"/>
      <c r="X299" s="10">
        <v>5.0902000000000003</v>
      </c>
      <c r="Y299" s="10">
        <v>6.8412288000000014</v>
      </c>
      <c r="Z299" s="10">
        <v>6.84</v>
      </c>
      <c r="AA299" s="10">
        <v>6.84</v>
      </c>
      <c r="AB299" s="10">
        <f t="shared" si="196"/>
        <v>6.8412288000000014</v>
      </c>
      <c r="AC299" s="10"/>
      <c r="AD299" s="10">
        <f t="shared" si="197"/>
        <v>2.228870821792619</v>
      </c>
      <c r="AE299" s="10">
        <f t="shared" si="198"/>
        <v>1.034891455887522</v>
      </c>
      <c r="AF299" s="10"/>
      <c r="AG299" s="10">
        <v>0</v>
      </c>
      <c r="AH299" s="10">
        <f t="shared" si="199"/>
        <v>0</v>
      </c>
      <c r="AI299" s="10">
        <f t="shared" si="200"/>
        <v>0</v>
      </c>
      <c r="AJ299" s="10">
        <f t="shared" si="201"/>
        <v>1.1154376829525485</v>
      </c>
      <c r="AK299" s="10">
        <f t="shared" si="202"/>
        <v>4.8383999999999996E-3</v>
      </c>
      <c r="AL299" s="10">
        <f t="shared" si="203"/>
        <v>5.6447999999999993E-3</v>
      </c>
      <c r="AM299" s="10">
        <f t="shared" si="204"/>
        <v>0.25574399999999997</v>
      </c>
      <c r="AN299" s="10">
        <f t="shared" si="205"/>
        <v>0.59790083936731109</v>
      </c>
      <c r="AO299" s="10">
        <f t="shared" si="206"/>
        <v>1.0871616</v>
      </c>
      <c r="AP299" s="10">
        <f t="shared" si="207"/>
        <v>7.5264000000000008E-3</v>
      </c>
      <c r="AQ299" s="10">
        <f t="shared" si="208"/>
        <v>0.23748480000000002</v>
      </c>
      <c r="AR299" s="10">
        <v>0</v>
      </c>
      <c r="AS299" s="10">
        <f t="shared" si="209"/>
        <v>0.28277760000000002</v>
      </c>
      <c r="AT299" s="10">
        <f t="shared" si="210"/>
        <v>0.72713432064000005</v>
      </c>
      <c r="AU299" s="10">
        <f t="shared" si="211"/>
        <v>0</v>
      </c>
      <c r="AV299" s="10">
        <f t="shared" si="212"/>
        <v>0</v>
      </c>
      <c r="AW299" s="10">
        <f t="shared" si="213"/>
        <v>7.3026351206399998</v>
      </c>
      <c r="AX299" s="10">
        <f t="shared" si="214"/>
        <v>7.3026351206399998</v>
      </c>
      <c r="AY299" s="10">
        <v>6.8412288000000014</v>
      </c>
      <c r="AZ299" s="10">
        <f t="shared" si="215"/>
        <v>-0.46140632063999831</v>
      </c>
      <c r="BA299" s="10">
        <v>6.84</v>
      </c>
      <c r="BB299" s="10">
        <v>6.84</v>
      </c>
      <c r="BC299" s="10">
        <f t="shared" si="216"/>
        <v>9.2175261695999993</v>
      </c>
      <c r="BD299" s="9"/>
      <c r="BE299" s="24">
        <f t="shared" si="217"/>
        <v>2.2288999999999999</v>
      </c>
      <c r="BF299" s="24">
        <f t="shared" si="218"/>
        <v>1.0348999999999999</v>
      </c>
      <c r="BG299" s="24">
        <f t="shared" si="219"/>
        <v>0</v>
      </c>
      <c r="BH299" s="24">
        <f t="shared" si="220"/>
        <v>0</v>
      </c>
      <c r="BI299" s="24">
        <f t="shared" si="221"/>
        <v>0</v>
      </c>
      <c r="BJ299" s="24">
        <f t="shared" si="222"/>
        <v>0</v>
      </c>
      <c r="BK299" s="24">
        <f t="shared" si="223"/>
        <v>1.1153999999999999</v>
      </c>
      <c r="BL299" s="24">
        <f t="shared" si="224"/>
        <v>4.7999999999999996E-3</v>
      </c>
      <c r="BM299" s="24">
        <f t="shared" si="225"/>
        <v>5.5999999999999999E-3</v>
      </c>
      <c r="BN299" s="24">
        <f t="shared" si="226"/>
        <v>0.25569999999999998</v>
      </c>
      <c r="BO299" s="24">
        <f t="shared" si="227"/>
        <v>0.59789999999999999</v>
      </c>
      <c r="BP299" s="24">
        <f t="shared" si="228"/>
        <v>1.0871999999999999</v>
      </c>
      <c r="BQ299" s="24">
        <f t="shared" si="229"/>
        <v>7.4999999999999997E-3</v>
      </c>
      <c r="BR299" s="24">
        <f t="shared" si="230"/>
        <v>0.23749999999999999</v>
      </c>
      <c r="BS299" s="24">
        <f t="shared" si="231"/>
        <v>0</v>
      </c>
      <c r="BT299" s="24">
        <f t="shared" si="232"/>
        <v>0.2828</v>
      </c>
      <c r="BU299" s="24">
        <f t="shared" si="233"/>
        <v>0.72709999999999997</v>
      </c>
      <c r="BV299" s="24">
        <f t="shared" si="234"/>
        <v>0</v>
      </c>
      <c r="BW299" s="24">
        <f t="shared" si="235"/>
        <v>0</v>
      </c>
      <c r="BX299" s="24"/>
      <c r="BY299" s="24"/>
      <c r="BZ299" s="24"/>
      <c r="CA299" s="25">
        <f t="shared" si="236"/>
        <v>7.3025000000000011</v>
      </c>
      <c r="CB299" s="25">
        <f t="shared" si="237"/>
        <v>7.3025000000000011</v>
      </c>
      <c r="CC299" s="26">
        <f t="shared" si="238"/>
        <v>6.858200000000001</v>
      </c>
      <c r="CD299" s="26">
        <f t="shared" si="239"/>
        <v>6.858200000000001</v>
      </c>
      <c r="CE299" s="26">
        <f t="shared" si="240"/>
        <v>6.84</v>
      </c>
      <c r="CF299" s="26">
        <f t="shared" si="241"/>
        <v>6.84</v>
      </c>
      <c r="CG299" s="26">
        <f t="shared" si="242"/>
        <v>9.218</v>
      </c>
      <c r="CH299" s="13"/>
      <c r="CI299" s="13"/>
    </row>
    <row r="300" spans="2:89" x14ac:dyDescent="0.2">
      <c r="B300" s="11">
        <f t="shared" si="243"/>
        <v>296</v>
      </c>
      <c r="C300" s="3" t="s">
        <v>252</v>
      </c>
      <c r="D300" s="3" t="s">
        <v>47</v>
      </c>
      <c r="E300" s="10">
        <v>1.9493227873668748</v>
      </c>
      <c r="F300" s="10">
        <v>0.69595354388542052</v>
      </c>
      <c r="G300" s="10"/>
      <c r="H300" s="10">
        <v>0</v>
      </c>
      <c r="I300" s="10">
        <v>0</v>
      </c>
      <c r="J300" s="10">
        <v>0</v>
      </c>
      <c r="K300" s="10">
        <v>0.56995069775982377</v>
      </c>
      <c r="L300" s="10">
        <v>1.9E-3</v>
      </c>
      <c r="M300" s="10">
        <v>2.2000000000000001E-3</v>
      </c>
      <c r="N300" s="10">
        <v>0.61980000000000002</v>
      </c>
      <c r="O300" s="10">
        <v>0.34027297098788101</v>
      </c>
      <c r="P300" s="10">
        <v>0.41860000000000003</v>
      </c>
      <c r="Q300" s="10">
        <v>3.1300000000000001E-2</v>
      </c>
      <c r="R300" s="10">
        <v>0.21529999999999999</v>
      </c>
      <c r="S300" s="10">
        <v>0</v>
      </c>
      <c r="T300" s="10">
        <v>0.2477</v>
      </c>
      <c r="U300" s="10"/>
      <c r="V300" s="10">
        <v>0</v>
      </c>
      <c r="W300" s="10"/>
      <c r="X300" s="10">
        <v>5.0922999999999998</v>
      </c>
      <c r="Y300" s="10">
        <v>6.8440512</v>
      </c>
      <c r="Z300" s="10">
        <v>6.84</v>
      </c>
      <c r="AA300" s="10">
        <v>6.84</v>
      </c>
      <c r="AB300" s="10">
        <f t="shared" si="196"/>
        <v>6.8440512</v>
      </c>
      <c r="AC300" s="10"/>
      <c r="AD300" s="10">
        <f t="shared" si="197"/>
        <v>2.6198898262210801</v>
      </c>
      <c r="AE300" s="10">
        <f t="shared" si="198"/>
        <v>0.93536156298200523</v>
      </c>
      <c r="AF300" s="10"/>
      <c r="AG300" s="10">
        <v>0</v>
      </c>
      <c r="AH300" s="10">
        <f t="shared" si="199"/>
        <v>0</v>
      </c>
      <c r="AI300" s="10">
        <f t="shared" si="200"/>
        <v>0</v>
      </c>
      <c r="AJ300" s="10">
        <f t="shared" si="201"/>
        <v>0.76601373778920323</v>
      </c>
      <c r="AK300" s="10">
        <f t="shared" si="202"/>
        <v>2.5536000000000001E-3</v>
      </c>
      <c r="AL300" s="10">
        <f t="shared" si="203"/>
        <v>2.9568000000000003E-3</v>
      </c>
      <c r="AM300" s="10">
        <f t="shared" si="204"/>
        <v>0.89251199999999997</v>
      </c>
      <c r="AN300" s="10">
        <f t="shared" si="205"/>
        <v>0.45732687300771208</v>
      </c>
      <c r="AO300" s="10">
        <f t="shared" si="206"/>
        <v>0.56259840000000005</v>
      </c>
      <c r="AP300" s="10">
        <f t="shared" si="207"/>
        <v>4.2067200000000006E-2</v>
      </c>
      <c r="AQ300" s="10">
        <f t="shared" si="208"/>
        <v>0.28936319999999999</v>
      </c>
      <c r="AR300" s="10">
        <v>0</v>
      </c>
      <c r="AS300" s="10">
        <f t="shared" si="209"/>
        <v>0.3329088</v>
      </c>
      <c r="AT300" s="10">
        <f t="shared" si="210"/>
        <v>0.85604168832000005</v>
      </c>
      <c r="AU300" s="10">
        <f t="shared" si="211"/>
        <v>0</v>
      </c>
      <c r="AV300" s="10">
        <f t="shared" si="212"/>
        <v>0</v>
      </c>
      <c r="AW300" s="10">
        <f t="shared" si="213"/>
        <v>7.4266848883200014</v>
      </c>
      <c r="AX300" s="10">
        <f t="shared" si="214"/>
        <v>7.4266848883200014</v>
      </c>
      <c r="AY300" s="10">
        <v>6.8440512</v>
      </c>
      <c r="AZ300" s="10">
        <f t="shared" si="215"/>
        <v>-0.5826336883200014</v>
      </c>
      <c r="BA300" s="10">
        <v>6.84</v>
      </c>
      <c r="BB300" s="10">
        <v>6.84</v>
      </c>
      <c r="BC300" s="10">
        <f t="shared" si="216"/>
        <v>9.2783738880000026</v>
      </c>
      <c r="BD300" s="9"/>
      <c r="BE300" s="24">
        <f t="shared" si="217"/>
        <v>2.6198999999999999</v>
      </c>
      <c r="BF300" s="24">
        <f t="shared" si="218"/>
        <v>0.93540000000000001</v>
      </c>
      <c r="BG300" s="24">
        <f t="shared" si="219"/>
        <v>0</v>
      </c>
      <c r="BH300" s="24">
        <f t="shared" si="220"/>
        <v>0</v>
      </c>
      <c r="BI300" s="24">
        <f t="shared" si="221"/>
        <v>0</v>
      </c>
      <c r="BJ300" s="24">
        <f t="shared" si="222"/>
        <v>0</v>
      </c>
      <c r="BK300" s="24">
        <f t="shared" si="223"/>
        <v>0.76600000000000001</v>
      </c>
      <c r="BL300" s="24">
        <f t="shared" si="224"/>
        <v>2.5999999999999999E-3</v>
      </c>
      <c r="BM300" s="24">
        <f t="shared" si="225"/>
        <v>3.0000000000000001E-3</v>
      </c>
      <c r="BN300" s="24">
        <f t="shared" si="226"/>
        <v>0.89249999999999996</v>
      </c>
      <c r="BO300" s="24">
        <f t="shared" si="227"/>
        <v>0.45729999999999998</v>
      </c>
      <c r="BP300" s="24">
        <f t="shared" si="228"/>
        <v>0.56259999999999999</v>
      </c>
      <c r="BQ300" s="24">
        <f t="shared" si="229"/>
        <v>4.2099999999999999E-2</v>
      </c>
      <c r="BR300" s="24">
        <f t="shared" si="230"/>
        <v>0.28939999999999999</v>
      </c>
      <c r="BS300" s="24">
        <f t="shared" si="231"/>
        <v>0</v>
      </c>
      <c r="BT300" s="24">
        <f t="shared" si="232"/>
        <v>0.33289999999999997</v>
      </c>
      <c r="BU300" s="24">
        <f t="shared" si="233"/>
        <v>0.85599999999999998</v>
      </c>
      <c r="BV300" s="24">
        <f t="shared" si="234"/>
        <v>0</v>
      </c>
      <c r="BW300" s="24">
        <f t="shared" si="235"/>
        <v>0</v>
      </c>
      <c r="BX300" s="24"/>
      <c r="BY300" s="24"/>
      <c r="BZ300" s="24"/>
      <c r="CA300" s="25">
        <f t="shared" si="236"/>
        <v>7.4267999999999992</v>
      </c>
      <c r="CB300" s="25">
        <f t="shared" si="237"/>
        <v>7.4267999999999992</v>
      </c>
      <c r="CC300" s="26">
        <f t="shared" si="238"/>
        <v>6.9036999999999988</v>
      </c>
      <c r="CD300" s="26">
        <f t="shared" si="239"/>
        <v>6.9036999999999988</v>
      </c>
      <c r="CE300" s="26">
        <f t="shared" si="240"/>
        <v>6.84</v>
      </c>
      <c r="CF300" s="26">
        <f t="shared" si="241"/>
        <v>6.84</v>
      </c>
      <c r="CG300" s="26">
        <f t="shared" si="242"/>
        <v>9.2780000000000005</v>
      </c>
      <c r="CH300" s="13"/>
      <c r="CI300" s="13"/>
    </row>
    <row r="301" spans="2:89" x14ac:dyDescent="0.2">
      <c r="B301" s="11">
        <f t="shared" si="243"/>
        <v>297</v>
      </c>
      <c r="C301" s="3" t="s">
        <v>252</v>
      </c>
      <c r="D301" s="3" t="s">
        <v>253</v>
      </c>
      <c r="E301" s="10">
        <v>1.4680905110906179</v>
      </c>
      <c r="F301" s="10">
        <v>0.43049579187496967</v>
      </c>
      <c r="G301" s="10"/>
      <c r="H301" s="10">
        <v>0</v>
      </c>
      <c r="I301" s="10">
        <v>0</v>
      </c>
      <c r="J301" s="10">
        <v>0</v>
      </c>
      <c r="K301" s="10">
        <v>0.59683925641896818</v>
      </c>
      <c r="L301" s="10">
        <v>1.6000000000000001E-3</v>
      </c>
      <c r="M301" s="10">
        <v>1.8E-3</v>
      </c>
      <c r="N301" s="10">
        <v>0.50009999999999999</v>
      </c>
      <c r="O301" s="10">
        <v>0.32297444061544434</v>
      </c>
      <c r="P301" s="10">
        <v>1.0364</v>
      </c>
      <c r="Q301" s="10">
        <v>3.32E-2</v>
      </c>
      <c r="R301" s="10">
        <v>0.15490000000000001</v>
      </c>
      <c r="S301" s="10">
        <v>0</v>
      </c>
      <c r="T301" s="10">
        <v>0.11899999999999999</v>
      </c>
      <c r="U301" s="10"/>
      <c r="V301" s="10">
        <v>0</v>
      </c>
      <c r="W301" s="10"/>
      <c r="X301" s="10">
        <v>4.6653999999999991</v>
      </c>
      <c r="Y301" s="10">
        <v>6.2702975999999992</v>
      </c>
      <c r="Z301" s="10">
        <v>6.27</v>
      </c>
      <c r="AA301" s="10">
        <v>6.27</v>
      </c>
      <c r="AB301" s="10">
        <f t="shared" si="196"/>
        <v>6.2702975999999992</v>
      </c>
      <c r="AC301" s="10"/>
      <c r="AD301" s="10">
        <f t="shared" si="197"/>
        <v>1.9731136469057906</v>
      </c>
      <c r="AE301" s="10">
        <f t="shared" si="198"/>
        <v>0.57858634427995925</v>
      </c>
      <c r="AF301" s="10"/>
      <c r="AG301" s="10">
        <v>0</v>
      </c>
      <c r="AH301" s="10">
        <f t="shared" si="199"/>
        <v>0</v>
      </c>
      <c r="AI301" s="10">
        <f t="shared" si="200"/>
        <v>0</v>
      </c>
      <c r="AJ301" s="10">
        <f t="shared" si="201"/>
        <v>0.80215196062709326</v>
      </c>
      <c r="AK301" s="10">
        <f t="shared" si="202"/>
        <v>2.1504000000000002E-3</v>
      </c>
      <c r="AL301" s="10">
        <f t="shared" si="203"/>
        <v>2.4191999999999998E-3</v>
      </c>
      <c r="AM301" s="10">
        <f t="shared" si="204"/>
        <v>0.72014400000000001</v>
      </c>
      <c r="AN301" s="10">
        <f t="shared" si="205"/>
        <v>0.43407764818715722</v>
      </c>
      <c r="AO301" s="10">
        <f t="shared" si="206"/>
        <v>1.3929216</v>
      </c>
      <c r="AP301" s="10">
        <f t="shared" si="207"/>
        <v>4.4620800000000002E-2</v>
      </c>
      <c r="AQ301" s="10">
        <f t="shared" si="208"/>
        <v>0.20818560000000003</v>
      </c>
      <c r="AR301" s="10">
        <v>0</v>
      </c>
      <c r="AS301" s="10">
        <f t="shared" si="209"/>
        <v>0.15993599999999999</v>
      </c>
      <c r="AT301" s="10">
        <f t="shared" si="210"/>
        <v>0.41125943040000001</v>
      </c>
      <c r="AU301" s="10">
        <f t="shared" si="211"/>
        <v>0</v>
      </c>
      <c r="AV301" s="10">
        <f t="shared" si="212"/>
        <v>0</v>
      </c>
      <c r="AW301" s="10">
        <f t="shared" si="213"/>
        <v>6.5696306304000007</v>
      </c>
      <c r="AX301" s="10">
        <f t="shared" si="214"/>
        <v>6.5696306304000007</v>
      </c>
      <c r="AY301" s="10">
        <v>6.2702975999999992</v>
      </c>
      <c r="AZ301" s="10">
        <f t="shared" si="215"/>
        <v>-0.29933303040000148</v>
      </c>
      <c r="BA301" s="10">
        <v>6.27</v>
      </c>
      <c r="BB301" s="10">
        <v>6.27</v>
      </c>
      <c r="BC301" s="10">
        <f t="shared" si="216"/>
        <v>8.4918048767999998</v>
      </c>
      <c r="BD301" s="9"/>
      <c r="BE301" s="24">
        <f t="shared" si="217"/>
        <v>1.9731000000000001</v>
      </c>
      <c r="BF301" s="24">
        <f t="shared" si="218"/>
        <v>0.5786</v>
      </c>
      <c r="BG301" s="24">
        <f t="shared" si="219"/>
        <v>0</v>
      </c>
      <c r="BH301" s="24">
        <f t="shared" si="220"/>
        <v>0</v>
      </c>
      <c r="BI301" s="24">
        <f t="shared" si="221"/>
        <v>0</v>
      </c>
      <c r="BJ301" s="24">
        <f t="shared" si="222"/>
        <v>0</v>
      </c>
      <c r="BK301" s="24">
        <f t="shared" si="223"/>
        <v>0.80220000000000002</v>
      </c>
      <c r="BL301" s="24">
        <f t="shared" si="224"/>
        <v>2.2000000000000001E-3</v>
      </c>
      <c r="BM301" s="24">
        <f t="shared" si="225"/>
        <v>2.3999999999999998E-3</v>
      </c>
      <c r="BN301" s="24">
        <f t="shared" si="226"/>
        <v>0.72009999999999996</v>
      </c>
      <c r="BO301" s="24">
        <f t="shared" si="227"/>
        <v>0.43409999999999999</v>
      </c>
      <c r="BP301" s="24">
        <f t="shared" si="228"/>
        <v>1.3929</v>
      </c>
      <c r="BQ301" s="24">
        <f t="shared" si="229"/>
        <v>4.4600000000000001E-2</v>
      </c>
      <c r="BR301" s="24">
        <f t="shared" si="230"/>
        <v>0.2082</v>
      </c>
      <c r="BS301" s="24">
        <f t="shared" si="231"/>
        <v>0</v>
      </c>
      <c r="BT301" s="24">
        <f t="shared" si="232"/>
        <v>0.15989999999999999</v>
      </c>
      <c r="BU301" s="24">
        <f t="shared" si="233"/>
        <v>0.4113</v>
      </c>
      <c r="BV301" s="24">
        <f t="shared" si="234"/>
        <v>0</v>
      </c>
      <c r="BW301" s="24">
        <f t="shared" si="235"/>
        <v>0</v>
      </c>
      <c r="BX301" s="24"/>
      <c r="BY301" s="24"/>
      <c r="BZ301" s="24"/>
      <c r="CA301" s="25">
        <f t="shared" si="236"/>
        <v>6.5697000000000001</v>
      </c>
      <c r="CB301" s="25">
        <f t="shared" si="237"/>
        <v>6.5697000000000001</v>
      </c>
      <c r="CC301" s="26">
        <f t="shared" si="238"/>
        <v>6.3183000000000007</v>
      </c>
      <c r="CD301" s="26">
        <f t="shared" si="239"/>
        <v>6.3183000000000007</v>
      </c>
      <c r="CE301" s="26">
        <f t="shared" si="240"/>
        <v>6.27</v>
      </c>
      <c r="CF301" s="26">
        <f t="shared" si="241"/>
        <v>6.27</v>
      </c>
      <c r="CG301" s="26">
        <f t="shared" si="242"/>
        <v>8.4920000000000009</v>
      </c>
      <c r="CH301" s="13"/>
      <c r="CI301" s="13"/>
    </row>
    <row r="302" spans="2:89" x14ac:dyDescent="0.2">
      <c r="B302" s="11">
        <f t="shared" si="243"/>
        <v>298</v>
      </c>
      <c r="C302" s="3" t="s">
        <v>254</v>
      </c>
      <c r="D302" s="3" t="s">
        <v>41</v>
      </c>
      <c r="E302" s="10">
        <v>1.3753211168751907</v>
      </c>
      <c r="F302" s="10">
        <v>0.46945642355813244</v>
      </c>
      <c r="G302" s="10"/>
      <c r="H302" s="10">
        <v>0</v>
      </c>
      <c r="I302" s="10">
        <v>0</v>
      </c>
      <c r="J302" s="10">
        <v>0</v>
      </c>
      <c r="K302" s="10">
        <v>0.75455840707964605</v>
      </c>
      <c r="L302" s="10">
        <v>7.3000000000000001E-3</v>
      </c>
      <c r="M302" s="10">
        <v>8.3999999999999995E-3</v>
      </c>
      <c r="N302" s="10">
        <v>0.1159</v>
      </c>
      <c r="O302" s="10">
        <v>0.22936405248703085</v>
      </c>
      <c r="P302" s="10">
        <v>0.98829999999999996</v>
      </c>
      <c r="Q302" s="10">
        <v>8.2000000000000007E-3</v>
      </c>
      <c r="R302" s="10">
        <v>0.16109999999999999</v>
      </c>
      <c r="S302" s="10">
        <v>0</v>
      </c>
      <c r="T302" s="10">
        <v>0.18759999999999999</v>
      </c>
      <c r="U302" s="10"/>
      <c r="V302" s="10">
        <v>0</v>
      </c>
      <c r="W302" s="10"/>
      <c r="X302" s="10">
        <v>4.3054999999999994</v>
      </c>
      <c r="Y302" s="10">
        <v>5.7865919999999997</v>
      </c>
      <c r="Z302" s="10">
        <v>5.79</v>
      </c>
      <c r="AA302" s="10">
        <v>5.79</v>
      </c>
      <c r="AB302" s="10">
        <f t="shared" si="196"/>
        <v>5.7865919999999997</v>
      </c>
      <c r="AC302" s="10"/>
      <c r="AD302" s="10">
        <f t="shared" si="197"/>
        <v>1.8484315810802565</v>
      </c>
      <c r="AE302" s="10">
        <f t="shared" si="198"/>
        <v>0.63094943326213004</v>
      </c>
      <c r="AF302" s="10"/>
      <c r="AG302" s="10">
        <v>0</v>
      </c>
      <c r="AH302" s="10">
        <f t="shared" si="199"/>
        <v>0</v>
      </c>
      <c r="AI302" s="10">
        <f t="shared" si="200"/>
        <v>0</v>
      </c>
      <c r="AJ302" s="10">
        <f t="shared" si="201"/>
        <v>1.0141264991150443</v>
      </c>
      <c r="AK302" s="10">
        <f t="shared" si="202"/>
        <v>9.8112000000000008E-3</v>
      </c>
      <c r="AL302" s="10">
        <f t="shared" si="203"/>
        <v>1.1289599999999999E-2</v>
      </c>
      <c r="AM302" s="10">
        <f t="shared" si="204"/>
        <v>0.16689600000000002</v>
      </c>
      <c r="AN302" s="10">
        <f t="shared" si="205"/>
        <v>0.30826528654256946</v>
      </c>
      <c r="AO302" s="10">
        <f t="shared" si="206"/>
        <v>1.3282752</v>
      </c>
      <c r="AP302" s="10">
        <f t="shared" si="207"/>
        <v>1.1020800000000001E-2</v>
      </c>
      <c r="AQ302" s="10">
        <f t="shared" si="208"/>
        <v>0.2165184</v>
      </c>
      <c r="AR302" s="10">
        <v>0</v>
      </c>
      <c r="AS302" s="10">
        <f t="shared" si="209"/>
        <v>0.25213440000000004</v>
      </c>
      <c r="AT302" s="10">
        <f t="shared" si="210"/>
        <v>0.64833839616000011</v>
      </c>
      <c r="AU302" s="10">
        <f t="shared" si="211"/>
        <v>0</v>
      </c>
      <c r="AV302" s="10">
        <f t="shared" si="212"/>
        <v>0</v>
      </c>
      <c r="AW302" s="10">
        <f t="shared" si="213"/>
        <v>6.1939223961599996</v>
      </c>
      <c r="AX302" s="10">
        <f t="shared" si="214"/>
        <v>6.1939223961599996</v>
      </c>
      <c r="AY302" s="10">
        <v>5.7865919999999997</v>
      </c>
      <c r="AZ302" s="10">
        <f t="shared" si="215"/>
        <v>-0.40733039615999989</v>
      </c>
      <c r="BA302" s="10">
        <v>5.79</v>
      </c>
      <c r="BB302" s="10">
        <v>5.79</v>
      </c>
      <c r="BC302" s="10">
        <f t="shared" si="216"/>
        <v>7.7921335296000009</v>
      </c>
      <c r="BD302" s="9"/>
      <c r="BE302" s="24">
        <f t="shared" si="217"/>
        <v>1.8484</v>
      </c>
      <c r="BF302" s="24">
        <f t="shared" si="218"/>
        <v>0.63090000000000002</v>
      </c>
      <c r="BG302" s="24">
        <f t="shared" si="219"/>
        <v>0</v>
      </c>
      <c r="BH302" s="24">
        <f t="shared" si="220"/>
        <v>0</v>
      </c>
      <c r="BI302" s="24">
        <f t="shared" si="221"/>
        <v>0</v>
      </c>
      <c r="BJ302" s="24">
        <f t="shared" si="222"/>
        <v>0</v>
      </c>
      <c r="BK302" s="24">
        <f t="shared" si="223"/>
        <v>1.0141</v>
      </c>
      <c r="BL302" s="24">
        <f t="shared" si="224"/>
        <v>9.7999999999999997E-3</v>
      </c>
      <c r="BM302" s="24">
        <f t="shared" si="225"/>
        <v>1.1299999999999999E-2</v>
      </c>
      <c r="BN302" s="24">
        <f t="shared" si="226"/>
        <v>0.16689999999999999</v>
      </c>
      <c r="BO302" s="24">
        <f t="shared" si="227"/>
        <v>0.30830000000000002</v>
      </c>
      <c r="BP302" s="24">
        <f t="shared" si="228"/>
        <v>1.3283</v>
      </c>
      <c r="BQ302" s="24">
        <f t="shared" si="229"/>
        <v>1.0999999999999999E-2</v>
      </c>
      <c r="BR302" s="24">
        <f t="shared" si="230"/>
        <v>0.2165</v>
      </c>
      <c r="BS302" s="24">
        <f t="shared" si="231"/>
        <v>0</v>
      </c>
      <c r="BT302" s="24">
        <f t="shared" si="232"/>
        <v>0.25209999999999999</v>
      </c>
      <c r="BU302" s="24">
        <f t="shared" si="233"/>
        <v>0.64829999999999999</v>
      </c>
      <c r="BV302" s="24">
        <f t="shared" si="234"/>
        <v>0</v>
      </c>
      <c r="BW302" s="24">
        <f t="shared" si="235"/>
        <v>0</v>
      </c>
      <c r="BX302" s="24"/>
      <c r="BY302" s="24"/>
      <c r="BZ302" s="24"/>
      <c r="CA302" s="25">
        <f t="shared" si="236"/>
        <v>6.1937999999999995</v>
      </c>
      <c r="CB302" s="25">
        <f t="shared" si="237"/>
        <v>6.1937999999999995</v>
      </c>
      <c r="CC302" s="26">
        <f t="shared" si="238"/>
        <v>5.7975999999999992</v>
      </c>
      <c r="CD302" s="26">
        <f t="shared" si="239"/>
        <v>5.7975999999999992</v>
      </c>
      <c r="CE302" s="26">
        <f t="shared" si="240"/>
        <v>5.79</v>
      </c>
      <c r="CF302" s="26">
        <f t="shared" si="241"/>
        <v>5.79</v>
      </c>
      <c r="CG302" s="26">
        <f t="shared" si="242"/>
        <v>7.7919999999999998</v>
      </c>
      <c r="CH302" s="13"/>
      <c r="CI302" s="13"/>
    </row>
    <row r="303" spans="2:89" x14ac:dyDescent="0.2">
      <c r="B303" s="11">
        <f t="shared" si="243"/>
        <v>299</v>
      </c>
      <c r="C303" s="3" t="s">
        <v>254</v>
      </c>
      <c r="D303" s="3" t="s">
        <v>253</v>
      </c>
      <c r="E303" s="10">
        <v>1.5486290849906998</v>
      </c>
      <c r="F303" s="10">
        <v>0.83967596222635565</v>
      </c>
      <c r="G303" s="10"/>
      <c r="H303" s="10">
        <v>0</v>
      </c>
      <c r="I303" s="10">
        <v>0</v>
      </c>
      <c r="J303" s="10">
        <v>0</v>
      </c>
      <c r="K303" s="10">
        <v>0.58376417584776075</v>
      </c>
      <c r="L303" s="10">
        <v>2.7799999999999998E-2</v>
      </c>
      <c r="M303" s="10">
        <v>3.1899999999999998E-2</v>
      </c>
      <c r="N303" s="10">
        <v>0.47070000000000001</v>
      </c>
      <c r="O303" s="10">
        <v>0.46583077693518388</v>
      </c>
      <c r="P303" s="10">
        <v>0.58020000000000005</v>
      </c>
      <c r="Q303" s="10">
        <v>1.8599999999999998E-2</v>
      </c>
      <c r="R303" s="10">
        <v>0.1827</v>
      </c>
      <c r="S303" s="10">
        <v>0</v>
      </c>
      <c r="T303" s="10">
        <v>0.24729999999999999</v>
      </c>
      <c r="U303" s="10"/>
      <c r="V303" s="10">
        <v>0</v>
      </c>
      <c r="W303" s="10"/>
      <c r="X303" s="10">
        <v>4.9970999999999997</v>
      </c>
      <c r="Y303" s="10">
        <v>6.7161024000000005</v>
      </c>
      <c r="Z303" s="10">
        <v>6.72</v>
      </c>
      <c r="AA303" s="10">
        <v>6.72</v>
      </c>
      <c r="AB303" s="10">
        <f t="shared" si="196"/>
        <v>6.7161024000000005</v>
      </c>
      <c r="AC303" s="10"/>
      <c r="AD303" s="10">
        <f t="shared" si="197"/>
        <v>2.0813574902275005</v>
      </c>
      <c r="AE303" s="10">
        <f t="shared" si="198"/>
        <v>1.128524493232222</v>
      </c>
      <c r="AF303" s="10"/>
      <c r="AG303" s="10">
        <v>0</v>
      </c>
      <c r="AH303" s="10">
        <f t="shared" si="199"/>
        <v>0</v>
      </c>
      <c r="AI303" s="10">
        <f t="shared" si="200"/>
        <v>0</v>
      </c>
      <c r="AJ303" s="10">
        <f t="shared" si="201"/>
        <v>0.7845790523393904</v>
      </c>
      <c r="AK303" s="10">
        <f t="shared" si="202"/>
        <v>3.7363199999999999E-2</v>
      </c>
      <c r="AL303" s="10">
        <f t="shared" si="203"/>
        <v>4.2873600000000005E-2</v>
      </c>
      <c r="AM303" s="10">
        <f t="shared" si="204"/>
        <v>0.67780799999999997</v>
      </c>
      <c r="AN303" s="10">
        <f t="shared" si="205"/>
        <v>0.6260765642008872</v>
      </c>
      <c r="AO303" s="10">
        <f t="shared" si="206"/>
        <v>0.77978880000000006</v>
      </c>
      <c r="AP303" s="10">
        <f t="shared" si="207"/>
        <v>2.49984E-2</v>
      </c>
      <c r="AQ303" s="10">
        <f t="shared" si="208"/>
        <v>0.24554880000000001</v>
      </c>
      <c r="AR303" s="10">
        <v>0</v>
      </c>
      <c r="AS303" s="10">
        <f t="shared" si="209"/>
        <v>0.33237119999999998</v>
      </c>
      <c r="AT303" s="10">
        <f t="shared" si="210"/>
        <v>0.85465930367999998</v>
      </c>
      <c r="AU303" s="10">
        <f t="shared" si="211"/>
        <v>0</v>
      </c>
      <c r="AV303" s="10">
        <f t="shared" si="212"/>
        <v>0</v>
      </c>
      <c r="AW303" s="10">
        <f t="shared" si="213"/>
        <v>7.2835777036800007</v>
      </c>
      <c r="AX303" s="10">
        <f t="shared" si="214"/>
        <v>7.2835777036800007</v>
      </c>
      <c r="AY303" s="10">
        <v>6.7161024000000005</v>
      </c>
      <c r="AZ303" s="10">
        <f t="shared" si="215"/>
        <v>-0.56747530368000021</v>
      </c>
      <c r="BA303" s="10">
        <v>6.72</v>
      </c>
      <c r="BB303" s="10">
        <v>6.72</v>
      </c>
      <c r="BC303" s="10">
        <f t="shared" si="216"/>
        <v>9.0871732224000006</v>
      </c>
      <c r="BD303" s="9"/>
      <c r="BE303" s="24">
        <f t="shared" si="217"/>
        <v>2.0813999999999999</v>
      </c>
      <c r="BF303" s="24">
        <f t="shared" si="218"/>
        <v>1.1285000000000001</v>
      </c>
      <c r="BG303" s="24">
        <f t="shared" si="219"/>
        <v>0</v>
      </c>
      <c r="BH303" s="24">
        <f t="shared" si="220"/>
        <v>0</v>
      </c>
      <c r="BI303" s="24">
        <f t="shared" si="221"/>
        <v>0</v>
      </c>
      <c r="BJ303" s="24">
        <f t="shared" si="222"/>
        <v>0</v>
      </c>
      <c r="BK303" s="24">
        <f t="shared" si="223"/>
        <v>0.78459999999999996</v>
      </c>
      <c r="BL303" s="24">
        <f t="shared" si="224"/>
        <v>3.7400000000000003E-2</v>
      </c>
      <c r="BM303" s="24">
        <f t="shared" si="225"/>
        <v>4.2900000000000001E-2</v>
      </c>
      <c r="BN303" s="24">
        <f t="shared" si="226"/>
        <v>0.67779999999999996</v>
      </c>
      <c r="BO303" s="24">
        <f t="shared" si="227"/>
        <v>0.62609999999999999</v>
      </c>
      <c r="BP303" s="24">
        <f t="shared" si="228"/>
        <v>0.77980000000000005</v>
      </c>
      <c r="BQ303" s="24">
        <f t="shared" si="229"/>
        <v>2.5000000000000001E-2</v>
      </c>
      <c r="BR303" s="24">
        <f t="shared" si="230"/>
        <v>0.2455</v>
      </c>
      <c r="BS303" s="24">
        <f t="shared" si="231"/>
        <v>0</v>
      </c>
      <c r="BT303" s="24">
        <f t="shared" si="232"/>
        <v>0.33239999999999997</v>
      </c>
      <c r="BU303" s="24">
        <f t="shared" si="233"/>
        <v>0.85470000000000002</v>
      </c>
      <c r="BV303" s="24">
        <f t="shared" si="234"/>
        <v>0</v>
      </c>
      <c r="BW303" s="24">
        <f t="shared" si="235"/>
        <v>0</v>
      </c>
      <c r="BX303" s="24"/>
      <c r="BY303" s="24"/>
      <c r="BZ303" s="24"/>
      <c r="CA303" s="25">
        <f t="shared" si="236"/>
        <v>7.2837000000000014</v>
      </c>
      <c r="CB303" s="25">
        <f t="shared" si="237"/>
        <v>7.2837000000000014</v>
      </c>
      <c r="CC303" s="26">
        <f t="shared" si="238"/>
        <v>6.761400000000001</v>
      </c>
      <c r="CD303" s="26">
        <f t="shared" si="239"/>
        <v>6.761400000000001</v>
      </c>
      <c r="CE303" s="26">
        <f t="shared" si="240"/>
        <v>6.72</v>
      </c>
      <c r="CF303" s="26">
        <f t="shared" si="241"/>
        <v>6.72</v>
      </c>
      <c r="CG303" s="26">
        <f t="shared" si="242"/>
        <v>9.0869999999999997</v>
      </c>
      <c r="CH303" s="13"/>
      <c r="CI303" s="13"/>
    </row>
    <row r="304" spans="2:89" x14ac:dyDescent="0.2">
      <c r="B304" s="11">
        <f t="shared" si="243"/>
        <v>300</v>
      </c>
      <c r="C304" s="3" t="s">
        <v>254</v>
      </c>
      <c r="D304" s="3" t="s">
        <v>255</v>
      </c>
      <c r="E304" s="10">
        <v>1.06870412290759</v>
      </c>
      <c r="F304" s="10">
        <v>0.68881271268057787</v>
      </c>
      <c r="G304" s="10"/>
      <c r="H304" s="10">
        <v>0</v>
      </c>
      <c r="I304" s="10">
        <v>0</v>
      </c>
      <c r="J304" s="10">
        <v>0</v>
      </c>
      <c r="K304" s="10">
        <v>0.60148424673240086</v>
      </c>
      <c r="L304" s="10">
        <v>2.06E-2</v>
      </c>
      <c r="M304" s="10">
        <v>2.3699999999999999E-2</v>
      </c>
      <c r="N304" s="10">
        <v>0.34749999999999998</v>
      </c>
      <c r="O304" s="10">
        <v>0.38479891767943136</v>
      </c>
      <c r="P304" s="10">
        <v>0.58950000000000002</v>
      </c>
      <c r="Q304" s="10">
        <v>1.9400000000000001E-2</v>
      </c>
      <c r="R304" s="10">
        <v>0.122</v>
      </c>
      <c r="S304" s="10">
        <v>0</v>
      </c>
      <c r="T304" s="10">
        <v>0.21490000000000001</v>
      </c>
      <c r="U304" s="10"/>
      <c r="V304" s="10">
        <v>0</v>
      </c>
      <c r="W304" s="10"/>
      <c r="X304" s="10">
        <v>4.0814000000000004</v>
      </c>
      <c r="Y304" s="10">
        <v>5.4854016000000012</v>
      </c>
      <c r="Z304" s="10">
        <v>5.49</v>
      </c>
      <c r="AA304" s="10">
        <v>5.49</v>
      </c>
      <c r="AB304" s="10">
        <f t="shared" si="196"/>
        <v>5.4854016000000012</v>
      </c>
      <c r="AC304" s="10"/>
      <c r="AD304" s="10">
        <f t="shared" si="197"/>
        <v>1.436338341187801</v>
      </c>
      <c r="AE304" s="10">
        <f t="shared" si="198"/>
        <v>0.92576428584269665</v>
      </c>
      <c r="AF304" s="10"/>
      <c r="AG304" s="10">
        <v>0</v>
      </c>
      <c r="AH304" s="10">
        <f t="shared" si="199"/>
        <v>0</v>
      </c>
      <c r="AI304" s="10">
        <f t="shared" si="200"/>
        <v>0</v>
      </c>
      <c r="AJ304" s="10">
        <f t="shared" si="201"/>
        <v>0.8083948276083468</v>
      </c>
      <c r="AK304" s="10">
        <f t="shared" si="202"/>
        <v>2.7686400000000003E-2</v>
      </c>
      <c r="AL304" s="10">
        <f t="shared" si="203"/>
        <v>3.1852800000000001E-2</v>
      </c>
      <c r="AM304" s="10">
        <f t="shared" si="204"/>
        <v>0.50039999999999996</v>
      </c>
      <c r="AN304" s="10">
        <f t="shared" si="205"/>
        <v>0.51716974536115579</v>
      </c>
      <c r="AO304" s="10">
        <f t="shared" si="206"/>
        <v>0.79228799999999999</v>
      </c>
      <c r="AP304" s="10">
        <f t="shared" si="207"/>
        <v>2.6073600000000006E-2</v>
      </c>
      <c r="AQ304" s="10">
        <f t="shared" si="208"/>
        <v>0.163968</v>
      </c>
      <c r="AR304" s="10">
        <v>0</v>
      </c>
      <c r="AS304" s="10">
        <f t="shared" si="209"/>
        <v>0.28882560000000002</v>
      </c>
      <c r="AT304" s="10">
        <f t="shared" si="210"/>
        <v>0.74268614784000009</v>
      </c>
      <c r="AU304" s="10">
        <f t="shared" si="211"/>
        <v>0</v>
      </c>
      <c r="AV304" s="10">
        <f t="shared" si="212"/>
        <v>0</v>
      </c>
      <c r="AW304" s="10">
        <f t="shared" si="213"/>
        <v>5.9726221478400001</v>
      </c>
      <c r="AX304" s="10">
        <f t="shared" si="214"/>
        <v>5.9726221478400001</v>
      </c>
      <c r="AY304" s="10">
        <v>5.4854016000000012</v>
      </c>
      <c r="AZ304" s="10">
        <f t="shared" si="215"/>
        <v>-0.48722054783999891</v>
      </c>
      <c r="BA304" s="10">
        <v>5.49</v>
      </c>
      <c r="BB304" s="10">
        <v>5.49</v>
      </c>
      <c r="BC304" s="10">
        <f t="shared" si="216"/>
        <v>7.4172155904000014</v>
      </c>
      <c r="BD304" s="9"/>
      <c r="BE304" s="24">
        <f t="shared" si="217"/>
        <v>1.4362999999999999</v>
      </c>
      <c r="BF304" s="24">
        <f t="shared" si="218"/>
        <v>0.92579999999999996</v>
      </c>
      <c r="BG304" s="24">
        <f t="shared" si="219"/>
        <v>0</v>
      </c>
      <c r="BH304" s="24">
        <f t="shared" si="220"/>
        <v>0</v>
      </c>
      <c r="BI304" s="24">
        <f t="shared" si="221"/>
        <v>0</v>
      </c>
      <c r="BJ304" s="24">
        <f t="shared" si="222"/>
        <v>0</v>
      </c>
      <c r="BK304" s="24">
        <f t="shared" si="223"/>
        <v>0.80840000000000001</v>
      </c>
      <c r="BL304" s="24">
        <f t="shared" si="224"/>
        <v>2.7699999999999999E-2</v>
      </c>
      <c r="BM304" s="24">
        <f t="shared" si="225"/>
        <v>3.1899999999999998E-2</v>
      </c>
      <c r="BN304" s="24">
        <f t="shared" si="226"/>
        <v>0.50039999999999996</v>
      </c>
      <c r="BO304" s="24">
        <f t="shared" si="227"/>
        <v>0.51719999999999999</v>
      </c>
      <c r="BP304" s="24">
        <f t="shared" si="228"/>
        <v>0.7923</v>
      </c>
      <c r="BQ304" s="24">
        <f t="shared" si="229"/>
        <v>2.6100000000000002E-2</v>
      </c>
      <c r="BR304" s="24">
        <f t="shared" si="230"/>
        <v>0.16400000000000001</v>
      </c>
      <c r="BS304" s="24">
        <f t="shared" si="231"/>
        <v>0</v>
      </c>
      <c r="BT304" s="24">
        <f t="shared" si="232"/>
        <v>0.2888</v>
      </c>
      <c r="BU304" s="24">
        <f t="shared" si="233"/>
        <v>0.74270000000000003</v>
      </c>
      <c r="BV304" s="24">
        <f t="shared" si="234"/>
        <v>0</v>
      </c>
      <c r="BW304" s="24">
        <f t="shared" si="235"/>
        <v>0</v>
      </c>
      <c r="BX304" s="24"/>
      <c r="BY304" s="24"/>
      <c r="BZ304" s="24"/>
      <c r="CA304" s="25">
        <f t="shared" si="236"/>
        <v>5.9727999999999986</v>
      </c>
      <c r="CB304" s="25">
        <f t="shared" si="237"/>
        <v>5.9727999999999986</v>
      </c>
      <c r="CC304" s="26">
        <f t="shared" si="238"/>
        <v>5.5188999999999986</v>
      </c>
      <c r="CD304" s="26">
        <f t="shared" si="239"/>
        <v>5.5188999999999986</v>
      </c>
      <c r="CE304" s="26">
        <f t="shared" si="240"/>
        <v>5.49</v>
      </c>
      <c r="CF304" s="26">
        <f t="shared" si="241"/>
        <v>5.49</v>
      </c>
      <c r="CG304" s="26">
        <f t="shared" si="242"/>
        <v>7.4169999999999998</v>
      </c>
      <c r="CH304" s="13"/>
      <c r="CI304" s="13"/>
    </row>
    <row r="305" spans="2:87" x14ac:dyDescent="0.2">
      <c r="B305" s="11">
        <f t="shared" si="243"/>
        <v>301</v>
      </c>
      <c r="C305" s="3" t="s">
        <v>254</v>
      </c>
      <c r="D305" s="2" t="s">
        <v>102</v>
      </c>
      <c r="E305" s="10">
        <v>1.5079881810365043</v>
      </c>
      <c r="F305" s="10">
        <v>0.66343231454701779</v>
      </c>
      <c r="G305" s="10"/>
      <c r="H305" s="10">
        <v>0</v>
      </c>
      <c r="I305" s="10">
        <v>0.8508</v>
      </c>
      <c r="J305" s="10">
        <v>0.16189999999999999</v>
      </c>
      <c r="K305" s="10">
        <v>0.57464625967325889</v>
      </c>
      <c r="L305" s="10">
        <v>1.2500000000000001E-2</v>
      </c>
      <c r="M305" s="10">
        <v>1.4E-2</v>
      </c>
      <c r="N305" s="10">
        <v>0.1062</v>
      </c>
      <c r="O305" s="10">
        <v>0.18513324474321893</v>
      </c>
      <c r="P305" s="10">
        <v>0.1802</v>
      </c>
      <c r="Q305" s="10">
        <v>8.6E-3</v>
      </c>
      <c r="R305" s="10">
        <v>0.19</v>
      </c>
      <c r="S305" s="10">
        <v>0</v>
      </c>
      <c r="T305" s="10">
        <v>0.1772</v>
      </c>
      <c r="U305" s="10"/>
      <c r="V305" s="10">
        <v>0.1996</v>
      </c>
      <c r="W305" s="10"/>
      <c r="X305" s="10">
        <v>4.8322000000000012</v>
      </c>
      <c r="Y305" s="10">
        <v>6.4944768000000019</v>
      </c>
      <c r="Z305" s="10">
        <v>6.49</v>
      </c>
      <c r="AA305" s="10">
        <v>5.08</v>
      </c>
      <c r="AB305" s="10">
        <f t="shared" si="196"/>
        <v>5.0827391999999998</v>
      </c>
      <c r="AC305" s="10"/>
      <c r="AD305" s="10">
        <f t="shared" si="197"/>
        <v>2.0267361153130619</v>
      </c>
      <c r="AE305" s="10">
        <f t="shared" si="198"/>
        <v>0.89165303075119196</v>
      </c>
      <c r="AF305" s="10"/>
      <c r="AG305" s="10">
        <v>0</v>
      </c>
      <c r="AH305" s="10">
        <f t="shared" si="199"/>
        <v>1.1434752000000001</v>
      </c>
      <c r="AI305" s="10">
        <f t="shared" si="200"/>
        <v>0.21759360000000003</v>
      </c>
      <c r="AJ305" s="10">
        <f t="shared" si="201"/>
        <v>0.77232457300085999</v>
      </c>
      <c r="AK305" s="10">
        <f t="shared" si="202"/>
        <v>1.6800000000000002E-2</v>
      </c>
      <c r="AL305" s="10">
        <f t="shared" si="203"/>
        <v>1.8816000000000003E-2</v>
      </c>
      <c r="AM305" s="10">
        <f t="shared" si="204"/>
        <v>0.15292799999999998</v>
      </c>
      <c r="AN305" s="10">
        <f t="shared" si="205"/>
        <v>0.24881908093488625</v>
      </c>
      <c r="AO305" s="10">
        <f t="shared" si="206"/>
        <v>0.24218880000000004</v>
      </c>
      <c r="AP305" s="10">
        <f t="shared" si="207"/>
        <v>1.1558400000000002E-2</v>
      </c>
      <c r="AQ305" s="10">
        <f t="shared" si="208"/>
        <v>0.25536000000000003</v>
      </c>
      <c r="AR305" s="10">
        <v>0</v>
      </c>
      <c r="AS305" s="10">
        <f t="shared" si="209"/>
        <v>0.2381568</v>
      </c>
      <c r="AT305" s="10">
        <f t="shared" si="210"/>
        <v>0.61239639552000003</v>
      </c>
      <c r="AU305" s="10">
        <f t="shared" si="211"/>
        <v>0.26826240000000001</v>
      </c>
      <c r="AV305" s="10">
        <f t="shared" si="212"/>
        <v>0.68980993536000001</v>
      </c>
      <c r="AW305" s="10">
        <f t="shared" si="213"/>
        <v>7.300459130880002</v>
      </c>
      <c r="AX305" s="10">
        <f t="shared" si="214"/>
        <v>7.300459130880002</v>
      </c>
      <c r="AY305" s="10">
        <v>6.4944768000000019</v>
      </c>
      <c r="AZ305" s="10">
        <f t="shared" si="215"/>
        <v>-0.80598233088000004</v>
      </c>
      <c r="BA305" s="10">
        <v>6.49</v>
      </c>
      <c r="BB305" s="10">
        <v>5.08</v>
      </c>
      <c r="BC305" s="10">
        <f t="shared" si="216"/>
        <v>6.8449038336000001</v>
      </c>
      <c r="BD305" s="9"/>
      <c r="BE305" s="24">
        <f t="shared" si="217"/>
        <v>2.0266999999999999</v>
      </c>
      <c r="BF305" s="24">
        <f t="shared" si="218"/>
        <v>0.89170000000000005</v>
      </c>
      <c r="BG305" s="24">
        <f t="shared" si="219"/>
        <v>0</v>
      </c>
      <c r="BH305" s="24">
        <f t="shared" si="220"/>
        <v>0</v>
      </c>
      <c r="BI305" s="24">
        <f t="shared" si="221"/>
        <v>1.1435</v>
      </c>
      <c r="BJ305" s="24">
        <f t="shared" si="222"/>
        <v>0.21759999999999999</v>
      </c>
      <c r="BK305" s="24">
        <f t="shared" si="223"/>
        <v>0.77229999999999999</v>
      </c>
      <c r="BL305" s="24">
        <f t="shared" si="224"/>
        <v>1.6799999999999999E-2</v>
      </c>
      <c r="BM305" s="24">
        <f t="shared" si="225"/>
        <v>1.8800000000000001E-2</v>
      </c>
      <c r="BN305" s="24">
        <f t="shared" si="226"/>
        <v>0.15290000000000001</v>
      </c>
      <c r="BO305" s="24">
        <f t="shared" si="227"/>
        <v>0.24879999999999999</v>
      </c>
      <c r="BP305" s="24">
        <f t="shared" si="228"/>
        <v>0.2422</v>
      </c>
      <c r="BQ305" s="24">
        <f t="shared" si="229"/>
        <v>1.1599999999999999E-2</v>
      </c>
      <c r="BR305" s="24">
        <f t="shared" si="230"/>
        <v>0.25540000000000002</v>
      </c>
      <c r="BS305" s="24">
        <f t="shared" si="231"/>
        <v>0</v>
      </c>
      <c r="BT305" s="24">
        <f t="shared" si="232"/>
        <v>0.2382</v>
      </c>
      <c r="BU305" s="24">
        <f t="shared" si="233"/>
        <v>0.61240000000000006</v>
      </c>
      <c r="BV305" s="24">
        <f t="shared" si="234"/>
        <v>0.26829999999999998</v>
      </c>
      <c r="BW305" s="24">
        <f t="shared" si="235"/>
        <v>0.68979999999999997</v>
      </c>
      <c r="BX305" s="24"/>
      <c r="BY305" s="24"/>
      <c r="BZ305" s="24"/>
      <c r="CA305" s="25">
        <f t="shared" si="236"/>
        <v>7.3004999999999995</v>
      </c>
      <c r="CB305" s="25">
        <f t="shared" si="237"/>
        <v>5.4672000000000001</v>
      </c>
      <c r="CC305" s="26">
        <f t="shared" si="238"/>
        <v>6.5047999999999995</v>
      </c>
      <c r="CD305" s="26">
        <f t="shared" si="239"/>
        <v>5.093</v>
      </c>
      <c r="CE305" s="26">
        <f t="shared" si="240"/>
        <v>6.49</v>
      </c>
      <c r="CF305" s="26">
        <f t="shared" si="241"/>
        <v>5.08</v>
      </c>
      <c r="CG305" s="26">
        <f t="shared" si="242"/>
        <v>6.8449999999999998</v>
      </c>
      <c r="CH305" s="13"/>
      <c r="CI305" s="13"/>
    </row>
    <row r="306" spans="2:87" x14ac:dyDescent="0.2">
      <c r="B306" s="11">
        <f t="shared" si="243"/>
        <v>302</v>
      </c>
      <c r="C306" s="3" t="s">
        <v>254</v>
      </c>
      <c r="D306" s="3" t="s">
        <v>256</v>
      </c>
      <c r="E306" s="10">
        <v>1.5434793681718415</v>
      </c>
      <c r="F306" s="10">
        <v>2.3974845742188462</v>
      </c>
      <c r="G306" s="10"/>
      <c r="H306" s="10">
        <v>0</v>
      </c>
      <c r="I306" s="10">
        <v>0</v>
      </c>
      <c r="J306" s="10">
        <v>0</v>
      </c>
      <c r="K306" s="10">
        <v>0.47013702680707292</v>
      </c>
      <c r="L306" s="10">
        <v>2.87E-2</v>
      </c>
      <c r="M306" s="10">
        <v>3.2899999999999999E-2</v>
      </c>
      <c r="N306" s="10">
        <v>9.1800000000000007E-2</v>
      </c>
      <c r="O306" s="10">
        <v>0.16159903080223928</v>
      </c>
      <c r="P306" s="10">
        <v>0</v>
      </c>
      <c r="Q306" s="10">
        <v>0</v>
      </c>
      <c r="R306" s="10">
        <v>0.19739999999999999</v>
      </c>
      <c r="S306" s="10">
        <v>0</v>
      </c>
      <c r="T306" s="10">
        <v>0.29480000000000001</v>
      </c>
      <c r="U306" s="10"/>
      <c r="V306" s="10">
        <v>0</v>
      </c>
      <c r="W306" s="10"/>
      <c r="X306" s="10">
        <v>5.2183000000000002</v>
      </c>
      <c r="Y306" s="10">
        <v>7.0133952000000006</v>
      </c>
      <c r="Z306" s="10">
        <v>7.01</v>
      </c>
      <c r="AA306" s="10">
        <v>7.01</v>
      </c>
      <c r="AB306" s="10">
        <f t="shared" si="196"/>
        <v>7.0133952000000006</v>
      </c>
      <c r="AC306" s="10"/>
      <c r="AD306" s="10">
        <f t="shared" si="197"/>
        <v>2.0744362708229551</v>
      </c>
      <c r="AE306" s="10">
        <f t="shared" si="198"/>
        <v>3.2222192677501296</v>
      </c>
      <c r="AF306" s="10"/>
      <c r="AG306" s="10">
        <v>0</v>
      </c>
      <c r="AH306" s="10">
        <f t="shared" si="199"/>
        <v>0</v>
      </c>
      <c r="AI306" s="10">
        <f t="shared" si="200"/>
        <v>0</v>
      </c>
      <c r="AJ306" s="10">
        <f t="shared" si="201"/>
        <v>0.63186416402870604</v>
      </c>
      <c r="AK306" s="10">
        <f t="shared" si="202"/>
        <v>3.8572800000000004E-2</v>
      </c>
      <c r="AL306" s="10">
        <f t="shared" si="203"/>
        <v>4.4217599999999996E-2</v>
      </c>
      <c r="AM306" s="10">
        <f t="shared" si="204"/>
        <v>0.132192</v>
      </c>
      <c r="AN306" s="10">
        <f t="shared" si="205"/>
        <v>0.2171890973982096</v>
      </c>
      <c r="AO306" s="10">
        <f t="shared" si="206"/>
        <v>0</v>
      </c>
      <c r="AP306" s="10">
        <f t="shared" si="207"/>
        <v>0</v>
      </c>
      <c r="AQ306" s="10">
        <f t="shared" si="208"/>
        <v>0.26530559999999997</v>
      </c>
      <c r="AR306" s="10">
        <v>0</v>
      </c>
      <c r="AS306" s="10">
        <f t="shared" si="209"/>
        <v>0.39621120000000004</v>
      </c>
      <c r="AT306" s="10">
        <f t="shared" si="210"/>
        <v>1.0188174796800002</v>
      </c>
      <c r="AU306" s="10">
        <f t="shared" si="211"/>
        <v>0</v>
      </c>
      <c r="AV306" s="10">
        <f t="shared" si="212"/>
        <v>0</v>
      </c>
      <c r="AW306" s="10">
        <f t="shared" si="213"/>
        <v>7.6448142796800003</v>
      </c>
      <c r="AX306" s="10">
        <f t="shared" si="214"/>
        <v>7.6448142796799994</v>
      </c>
      <c r="AY306" s="10">
        <v>7.0133952000000006</v>
      </c>
      <c r="AZ306" s="10">
        <f t="shared" si="215"/>
        <v>-0.63141907967999966</v>
      </c>
      <c r="BA306" s="10">
        <v>7.01</v>
      </c>
      <c r="BB306" s="10">
        <v>7.01</v>
      </c>
      <c r="BC306" s="10">
        <f t="shared" si="216"/>
        <v>9.4378475519999991</v>
      </c>
      <c r="BD306" s="9"/>
      <c r="BE306" s="24">
        <f t="shared" si="217"/>
        <v>2.0743999999999998</v>
      </c>
      <c r="BF306" s="24">
        <f t="shared" si="218"/>
        <v>3.2222</v>
      </c>
      <c r="BG306" s="24">
        <f t="shared" si="219"/>
        <v>0</v>
      </c>
      <c r="BH306" s="24">
        <f t="shared" si="220"/>
        <v>0</v>
      </c>
      <c r="BI306" s="24">
        <f t="shared" si="221"/>
        <v>0</v>
      </c>
      <c r="BJ306" s="24">
        <f t="shared" si="222"/>
        <v>0</v>
      </c>
      <c r="BK306" s="24">
        <f t="shared" si="223"/>
        <v>0.63190000000000002</v>
      </c>
      <c r="BL306" s="24">
        <f t="shared" si="224"/>
        <v>3.8600000000000002E-2</v>
      </c>
      <c r="BM306" s="24">
        <f t="shared" si="225"/>
        <v>4.4200000000000003E-2</v>
      </c>
      <c r="BN306" s="24">
        <f t="shared" si="226"/>
        <v>0.13220000000000001</v>
      </c>
      <c r="BO306" s="24">
        <f t="shared" si="227"/>
        <v>0.2172</v>
      </c>
      <c r="BP306" s="24">
        <f t="shared" si="228"/>
        <v>0</v>
      </c>
      <c r="BQ306" s="24">
        <f t="shared" si="229"/>
        <v>0</v>
      </c>
      <c r="BR306" s="24">
        <f t="shared" si="230"/>
        <v>0.26529999999999998</v>
      </c>
      <c r="BS306" s="24">
        <f t="shared" si="231"/>
        <v>0</v>
      </c>
      <c r="BT306" s="24">
        <f t="shared" si="232"/>
        <v>0.3962</v>
      </c>
      <c r="BU306" s="24">
        <f t="shared" si="233"/>
        <v>1.0187999999999999</v>
      </c>
      <c r="BV306" s="24">
        <f t="shared" si="234"/>
        <v>0</v>
      </c>
      <c r="BW306" s="24">
        <f t="shared" si="235"/>
        <v>0</v>
      </c>
      <c r="BX306" s="24"/>
      <c r="BY306" s="24"/>
      <c r="BZ306" s="24"/>
      <c r="CA306" s="25">
        <f t="shared" si="236"/>
        <v>7.6447999999999992</v>
      </c>
      <c r="CB306" s="25">
        <f t="shared" si="237"/>
        <v>7.6447999999999992</v>
      </c>
      <c r="CC306" s="26">
        <f t="shared" si="238"/>
        <v>7.0221999999999998</v>
      </c>
      <c r="CD306" s="26">
        <f t="shared" si="239"/>
        <v>7.0221999999999998</v>
      </c>
      <c r="CE306" s="26">
        <f t="shared" si="240"/>
        <v>7.01</v>
      </c>
      <c r="CF306" s="26">
        <f t="shared" si="241"/>
        <v>7.01</v>
      </c>
      <c r="CG306" s="26">
        <f t="shared" si="242"/>
        <v>9.4380000000000006</v>
      </c>
      <c r="CH306" s="13"/>
      <c r="CI306" s="13"/>
    </row>
    <row r="307" spans="2:87" x14ac:dyDescent="0.2">
      <c r="B307" s="11">
        <f t="shared" si="243"/>
        <v>303</v>
      </c>
      <c r="C307" s="3" t="s">
        <v>254</v>
      </c>
      <c r="D307" s="3" t="s">
        <v>73</v>
      </c>
      <c r="E307" s="10">
        <v>1.5535674356530029</v>
      </c>
      <c r="F307" s="10">
        <v>0.64214942993326973</v>
      </c>
      <c r="G307" s="10"/>
      <c r="H307" s="10">
        <v>0</v>
      </c>
      <c r="I307" s="10">
        <v>0</v>
      </c>
      <c r="J307" s="10">
        <v>0</v>
      </c>
      <c r="K307" s="10">
        <v>0.75599958817921831</v>
      </c>
      <c r="L307" s="10">
        <v>3.5999999999999999E-3</v>
      </c>
      <c r="M307" s="10">
        <v>4.1999999999999997E-3</v>
      </c>
      <c r="N307" s="10">
        <v>0.13250000000000001</v>
      </c>
      <c r="O307" s="10">
        <v>0.28308354623450904</v>
      </c>
      <c r="P307" s="10">
        <v>1.0364</v>
      </c>
      <c r="Q307" s="10">
        <v>6.4999999999999997E-3</v>
      </c>
      <c r="R307" s="10">
        <v>0.1817</v>
      </c>
      <c r="S307" s="10">
        <v>0</v>
      </c>
      <c r="T307" s="10">
        <v>0.16370000000000001</v>
      </c>
      <c r="U307" s="10"/>
      <c r="V307" s="10">
        <v>0</v>
      </c>
      <c r="W307" s="10"/>
      <c r="X307" s="10">
        <v>4.7634000000000007</v>
      </c>
      <c r="Y307" s="10">
        <v>6.4020096000000013</v>
      </c>
      <c r="Z307" s="10">
        <v>6.4</v>
      </c>
      <c r="AA307" s="10">
        <v>6.4</v>
      </c>
      <c r="AB307" s="10">
        <f t="shared" si="196"/>
        <v>6.4020096000000013</v>
      </c>
      <c r="AC307" s="10"/>
      <c r="AD307" s="10">
        <f t="shared" si="197"/>
        <v>2.0879946335176363</v>
      </c>
      <c r="AE307" s="10">
        <f t="shared" si="198"/>
        <v>0.86304883383031461</v>
      </c>
      <c r="AF307" s="10"/>
      <c r="AG307" s="10">
        <v>0</v>
      </c>
      <c r="AH307" s="10">
        <f t="shared" si="199"/>
        <v>0</v>
      </c>
      <c r="AI307" s="10">
        <f t="shared" si="200"/>
        <v>0</v>
      </c>
      <c r="AJ307" s="10">
        <f t="shared" si="201"/>
        <v>1.0160634465128695</v>
      </c>
      <c r="AK307" s="10">
        <f t="shared" si="202"/>
        <v>4.8383999999999996E-3</v>
      </c>
      <c r="AL307" s="10">
        <f t="shared" si="203"/>
        <v>5.6447999999999993E-3</v>
      </c>
      <c r="AM307" s="10">
        <f t="shared" si="204"/>
        <v>0.1908</v>
      </c>
      <c r="AN307" s="10">
        <f t="shared" si="205"/>
        <v>0.38046428613918015</v>
      </c>
      <c r="AO307" s="10">
        <f t="shared" si="206"/>
        <v>1.3929216</v>
      </c>
      <c r="AP307" s="10">
        <f t="shared" si="207"/>
        <v>8.735999999999999E-3</v>
      </c>
      <c r="AQ307" s="10">
        <f t="shared" si="208"/>
        <v>0.2442048</v>
      </c>
      <c r="AR307" s="10">
        <v>0</v>
      </c>
      <c r="AS307" s="10">
        <f t="shared" si="209"/>
        <v>0.22001280000000004</v>
      </c>
      <c r="AT307" s="10">
        <f t="shared" si="210"/>
        <v>0.56574091392000014</v>
      </c>
      <c r="AU307" s="10">
        <f t="shared" si="211"/>
        <v>0</v>
      </c>
      <c r="AV307" s="10">
        <f t="shared" si="212"/>
        <v>0</v>
      </c>
      <c r="AW307" s="10">
        <f t="shared" si="213"/>
        <v>6.7604577139200002</v>
      </c>
      <c r="AX307" s="10">
        <f t="shared" si="214"/>
        <v>6.7604577139200002</v>
      </c>
      <c r="AY307" s="10">
        <v>6.4020096000000013</v>
      </c>
      <c r="AZ307" s="10">
        <f t="shared" si="215"/>
        <v>-0.35844811391999887</v>
      </c>
      <c r="BA307" s="10">
        <v>6.4</v>
      </c>
      <c r="BB307" s="10">
        <v>6.4</v>
      </c>
      <c r="BC307" s="10">
        <f t="shared" si="216"/>
        <v>8.621396582400001</v>
      </c>
      <c r="BD307" s="9"/>
      <c r="BE307" s="24">
        <f t="shared" si="217"/>
        <v>2.0880000000000001</v>
      </c>
      <c r="BF307" s="24">
        <f t="shared" si="218"/>
        <v>0.86299999999999999</v>
      </c>
      <c r="BG307" s="24">
        <f t="shared" si="219"/>
        <v>0</v>
      </c>
      <c r="BH307" s="24">
        <f t="shared" si="220"/>
        <v>0</v>
      </c>
      <c r="BI307" s="24">
        <f t="shared" si="221"/>
        <v>0</v>
      </c>
      <c r="BJ307" s="24">
        <f t="shared" si="222"/>
        <v>0</v>
      </c>
      <c r="BK307" s="24">
        <f t="shared" si="223"/>
        <v>1.0161</v>
      </c>
      <c r="BL307" s="24">
        <f t="shared" si="224"/>
        <v>4.7999999999999996E-3</v>
      </c>
      <c r="BM307" s="24">
        <f t="shared" si="225"/>
        <v>5.5999999999999999E-3</v>
      </c>
      <c r="BN307" s="24">
        <f t="shared" si="226"/>
        <v>0.1908</v>
      </c>
      <c r="BO307" s="24">
        <f t="shared" si="227"/>
        <v>0.3805</v>
      </c>
      <c r="BP307" s="24">
        <f t="shared" si="228"/>
        <v>1.3929</v>
      </c>
      <c r="BQ307" s="24">
        <f t="shared" si="229"/>
        <v>8.6999999999999994E-3</v>
      </c>
      <c r="BR307" s="24">
        <f t="shared" si="230"/>
        <v>0.2442</v>
      </c>
      <c r="BS307" s="24">
        <f t="shared" si="231"/>
        <v>0</v>
      </c>
      <c r="BT307" s="24">
        <f t="shared" si="232"/>
        <v>0.22</v>
      </c>
      <c r="BU307" s="24">
        <f t="shared" si="233"/>
        <v>0.56569999999999998</v>
      </c>
      <c r="BV307" s="24">
        <f t="shared" si="234"/>
        <v>0</v>
      </c>
      <c r="BW307" s="24">
        <f t="shared" si="235"/>
        <v>0</v>
      </c>
      <c r="BX307" s="24"/>
      <c r="BY307" s="24"/>
      <c r="BZ307" s="24"/>
      <c r="CA307" s="25">
        <f t="shared" si="236"/>
        <v>6.7603</v>
      </c>
      <c r="CB307" s="25">
        <f t="shared" si="237"/>
        <v>6.7603</v>
      </c>
      <c r="CC307" s="26">
        <f t="shared" si="238"/>
        <v>6.4146000000000001</v>
      </c>
      <c r="CD307" s="26">
        <f t="shared" si="239"/>
        <v>6.4146000000000001</v>
      </c>
      <c r="CE307" s="26">
        <f t="shared" si="240"/>
        <v>6.4</v>
      </c>
      <c r="CF307" s="26">
        <f t="shared" si="241"/>
        <v>6.4</v>
      </c>
      <c r="CG307" s="26">
        <f t="shared" si="242"/>
        <v>8.6210000000000004</v>
      </c>
      <c r="CH307" s="13"/>
      <c r="CI307" s="13"/>
    </row>
    <row r="308" spans="2:87" x14ac:dyDescent="0.2">
      <c r="B308" s="11">
        <f t="shared" si="243"/>
        <v>304</v>
      </c>
      <c r="C308" s="3" t="s">
        <v>254</v>
      </c>
      <c r="D308" s="3" t="s">
        <v>257</v>
      </c>
      <c r="E308" s="10">
        <v>1.7889026180475089</v>
      </c>
      <c r="F308" s="10">
        <v>0.52661609212050986</v>
      </c>
      <c r="G308" s="10"/>
      <c r="H308" s="10">
        <v>0</v>
      </c>
      <c r="I308" s="10">
        <v>0</v>
      </c>
      <c r="J308" s="10">
        <v>0</v>
      </c>
      <c r="K308" s="10">
        <v>0.74938694597334876</v>
      </c>
      <c r="L308" s="10">
        <v>3.0000000000000001E-3</v>
      </c>
      <c r="M308" s="10">
        <v>3.5000000000000001E-3</v>
      </c>
      <c r="N308" s="10">
        <v>0.1555</v>
      </c>
      <c r="O308" s="10">
        <v>0.31719434385863271</v>
      </c>
      <c r="P308" s="10">
        <v>1.0364</v>
      </c>
      <c r="Q308" s="10">
        <v>7.1999999999999998E-3</v>
      </c>
      <c r="R308" s="10">
        <v>0.2107</v>
      </c>
      <c r="S308" s="10">
        <v>0</v>
      </c>
      <c r="T308" s="10">
        <v>0.17419999999999999</v>
      </c>
      <c r="U308" s="10"/>
      <c r="V308" s="10">
        <v>0</v>
      </c>
      <c r="W308" s="10"/>
      <c r="X308" s="10">
        <v>4.9726000000000008</v>
      </c>
      <c r="Y308" s="10">
        <v>6.6831744000000022</v>
      </c>
      <c r="Z308" s="10">
        <v>6.68</v>
      </c>
      <c r="AA308" s="10">
        <v>6.68</v>
      </c>
      <c r="AB308" s="10">
        <f t="shared" si="196"/>
        <v>6.6831744000000022</v>
      </c>
      <c r="AC308" s="10"/>
      <c r="AD308" s="10">
        <f t="shared" si="197"/>
        <v>2.404285118655852</v>
      </c>
      <c r="AE308" s="10">
        <f t="shared" si="198"/>
        <v>0.70777202780996529</v>
      </c>
      <c r="AF308" s="10"/>
      <c r="AG308" s="10">
        <v>0</v>
      </c>
      <c r="AH308" s="10">
        <f t="shared" si="199"/>
        <v>0</v>
      </c>
      <c r="AI308" s="10">
        <f t="shared" si="200"/>
        <v>0</v>
      </c>
      <c r="AJ308" s="10">
        <f t="shared" si="201"/>
        <v>1.0071760553881808</v>
      </c>
      <c r="AK308" s="10">
        <f t="shared" si="202"/>
        <v>4.0320000000000009E-3</v>
      </c>
      <c r="AL308" s="10">
        <f t="shared" si="203"/>
        <v>4.7040000000000007E-3</v>
      </c>
      <c r="AM308" s="10">
        <f t="shared" si="204"/>
        <v>0.22391999999999998</v>
      </c>
      <c r="AN308" s="10">
        <f t="shared" si="205"/>
        <v>0.42630919814600238</v>
      </c>
      <c r="AO308" s="10">
        <f t="shared" si="206"/>
        <v>1.3929216</v>
      </c>
      <c r="AP308" s="10">
        <f t="shared" si="207"/>
        <v>9.6767999999999993E-3</v>
      </c>
      <c r="AQ308" s="10">
        <f t="shared" si="208"/>
        <v>0.28318080000000001</v>
      </c>
      <c r="AR308" s="10">
        <v>0</v>
      </c>
      <c r="AS308" s="10">
        <f t="shared" si="209"/>
        <v>0.23412479999999999</v>
      </c>
      <c r="AT308" s="10">
        <f t="shared" si="210"/>
        <v>0.60202851071999997</v>
      </c>
      <c r="AU308" s="10">
        <f t="shared" si="211"/>
        <v>0</v>
      </c>
      <c r="AV308" s="10">
        <f t="shared" si="212"/>
        <v>0</v>
      </c>
      <c r="AW308" s="10">
        <f t="shared" si="213"/>
        <v>7.066006110720001</v>
      </c>
      <c r="AX308" s="10">
        <f t="shared" si="214"/>
        <v>7.066006110720001</v>
      </c>
      <c r="AY308" s="10">
        <v>6.6831744000000022</v>
      </c>
      <c r="AZ308" s="10">
        <f t="shared" si="215"/>
        <v>-0.38283171071999877</v>
      </c>
      <c r="BA308" s="10">
        <v>6.68</v>
      </c>
      <c r="BB308" s="10">
        <v>6.68</v>
      </c>
      <c r="BC308" s="10">
        <f t="shared" si="216"/>
        <v>9.0022496256000011</v>
      </c>
      <c r="BD308" s="9"/>
      <c r="BE308" s="24">
        <f t="shared" si="217"/>
        <v>2.4043000000000001</v>
      </c>
      <c r="BF308" s="24">
        <f t="shared" si="218"/>
        <v>0.70779999999999998</v>
      </c>
      <c r="BG308" s="24">
        <f t="shared" si="219"/>
        <v>0</v>
      </c>
      <c r="BH308" s="24">
        <f t="shared" si="220"/>
        <v>0</v>
      </c>
      <c r="BI308" s="24">
        <f t="shared" si="221"/>
        <v>0</v>
      </c>
      <c r="BJ308" s="24">
        <f t="shared" si="222"/>
        <v>0</v>
      </c>
      <c r="BK308" s="24">
        <f t="shared" si="223"/>
        <v>1.0072000000000001</v>
      </c>
      <c r="BL308" s="24">
        <f t="shared" si="224"/>
        <v>4.0000000000000001E-3</v>
      </c>
      <c r="BM308" s="24">
        <f t="shared" si="225"/>
        <v>4.7000000000000002E-3</v>
      </c>
      <c r="BN308" s="24">
        <f t="shared" si="226"/>
        <v>0.22389999999999999</v>
      </c>
      <c r="BO308" s="24">
        <f t="shared" si="227"/>
        <v>0.42630000000000001</v>
      </c>
      <c r="BP308" s="24">
        <f t="shared" si="228"/>
        <v>1.3929</v>
      </c>
      <c r="BQ308" s="24">
        <f t="shared" si="229"/>
        <v>9.7000000000000003E-3</v>
      </c>
      <c r="BR308" s="24">
        <f t="shared" si="230"/>
        <v>0.28320000000000001</v>
      </c>
      <c r="BS308" s="24">
        <f t="shared" si="231"/>
        <v>0</v>
      </c>
      <c r="BT308" s="24">
        <f t="shared" si="232"/>
        <v>0.2341</v>
      </c>
      <c r="BU308" s="24">
        <f t="shared" si="233"/>
        <v>0.60199999999999998</v>
      </c>
      <c r="BV308" s="24">
        <f t="shared" si="234"/>
        <v>0</v>
      </c>
      <c r="BW308" s="24">
        <f t="shared" si="235"/>
        <v>0</v>
      </c>
      <c r="BX308" s="24"/>
      <c r="BY308" s="24"/>
      <c r="BZ308" s="24"/>
      <c r="CA308" s="25">
        <f t="shared" si="236"/>
        <v>7.0659999999999989</v>
      </c>
      <c r="CB308" s="25">
        <f t="shared" si="237"/>
        <v>7.0659999999999989</v>
      </c>
      <c r="CC308" s="26">
        <f t="shared" si="238"/>
        <v>6.6980999999999984</v>
      </c>
      <c r="CD308" s="26">
        <f t="shared" si="239"/>
        <v>6.6980999999999984</v>
      </c>
      <c r="CE308" s="26">
        <f t="shared" si="240"/>
        <v>6.68</v>
      </c>
      <c r="CF308" s="26">
        <f t="shared" si="241"/>
        <v>6.68</v>
      </c>
      <c r="CG308" s="26">
        <f t="shared" si="242"/>
        <v>9.0020000000000007</v>
      </c>
      <c r="CH308" s="13"/>
      <c r="CI308" s="13"/>
    </row>
    <row r="309" spans="2:87" x14ac:dyDescent="0.2">
      <c r="B309" s="11">
        <f t="shared" si="243"/>
        <v>305</v>
      </c>
      <c r="C309" s="3" t="s">
        <v>254</v>
      </c>
      <c r="D309" s="3" t="s">
        <v>258</v>
      </c>
      <c r="E309" s="10">
        <v>1.7510080200311089</v>
      </c>
      <c r="F309" s="10">
        <v>0.5193464243711825</v>
      </c>
      <c r="G309" s="10"/>
      <c r="H309" s="10">
        <v>0</v>
      </c>
      <c r="I309" s="10">
        <v>0</v>
      </c>
      <c r="J309" s="10">
        <v>0</v>
      </c>
      <c r="K309" s="10">
        <v>0.77326598125877311</v>
      </c>
      <c r="L309" s="10">
        <v>6.7999999999999996E-3</v>
      </c>
      <c r="M309" s="10">
        <v>7.7999999999999996E-3</v>
      </c>
      <c r="N309" s="10">
        <v>0.1159</v>
      </c>
      <c r="O309" s="10">
        <v>0.2895795743389355</v>
      </c>
      <c r="P309" s="10">
        <v>0.65659999999999996</v>
      </c>
      <c r="Q309" s="10">
        <v>3.9399999999999998E-2</v>
      </c>
      <c r="R309" s="10">
        <v>0.2001</v>
      </c>
      <c r="S309" s="10">
        <v>0</v>
      </c>
      <c r="T309" s="10">
        <v>0.14369999999999999</v>
      </c>
      <c r="U309" s="10"/>
      <c r="V309" s="10">
        <v>0</v>
      </c>
      <c r="W309" s="10"/>
      <c r="X309" s="10">
        <v>4.5034999999999989</v>
      </c>
      <c r="Y309" s="10">
        <v>6.0527039999999985</v>
      </c>
      <c r="Z309" s="10">
        <v>6.05</v>
      </c>
      <c r="AA309" s="10">
        <v>6.05</v>
      </c>
      <c r="AB309" s="10">
        <f t="shared" si="196"/>
        <v>6.0527039999999985</v>
      </c>
      <c r="AC309" s="10"/>
      <c r="AD309" s="10">
        <f t="shared" si="197"/>
        <v>2.3533547789218106</v>
      </c>
      <c r="AE309" s="10">
        <f t="shared" si="198"/>
        <v>0.6980015943548693</v>
      </c>
      <c r="AF309" s="10"/>
      <c r="AG309" s="10">
        <v>0</v>
      </c>
      <c r="AH309" s="10">
        <f t="shared" si="199"/>
        <v>0</v>
      </c>
      <c r="AI309" s="10">
        <f t="shared" si="200"/>
        <v>0</v>
      </c>
      <c r="AJ309" s="10">
        <f t="shared" si="201"/>
        <v>1.0392694788117911</v>
      </c>
      <c r="AK309" s="10">
        <f t="shared" si="202"/>
        <v>9.1392000000000001E-3</v>
      </c>
      <c r="AL309" s="10">
        <f t="shared" si="203"/>
        <v>1.04832E-2</v>
      </c>
      <c r="AM309" s="10">
        <f t="shared" si="204"/>
        <v>0.16689600000000002</v>
      </c>
      <c r="AN309" s="10">
        <f t="shared" si="205"/>
        <v>0.38919494791152931</v>
      </c>
      <c r="AO309" s="10">
        <f t="shared" si="206"/>
        <v>0.88247039999999999</v>
      </c>
      <c r="AP309" s="10">
        <f t="shared" si="207"/>
        <v>5.2953599999999997E-2</v>
      </c>
      <c r="AQ309" s="10">
        <f t="shared" si="208"/>
        <v>0.26893440000000002</v>
      </c>
      <c r="AR309" s="10">
        <v>0</v>
      </c>
      <c r="AS309" s="10">
        <f t="shared" si="209"/>
        <v>0.19313279999999999</v>
      </c>
      <c r="AT309" s="10">
        <f t="shared" si="210"/>
        <v>0.49662168192</v>
      </c>
      <c r="AU309" s="10">
        <f t="shared" si="211"/>
        <v>0</v>
      </c>
      <c r="AV309" s="10">
        <f t="shared" si="212"/>
        <v>0</v>
      </c>
      <c r="AW309" s="10">
        <f t="shared" si="213"/>
        <v>6.3673192819200013</v>
      </c>
      <c r="AX309" s="10">
        <f t="shared" si="214"/>
        <v>6.3673192819200013</v>
      </c>
      <c r="AY309" s="10">
        <v>6.0527039999999985</v>
      </c>
      <c r="AZ309" s="10">
        <f t="shared" si="215"/>
        <v>-0.31461528192000277</v>
      </c>
      <c r="BA309" s="10">
        <v>6.05</v>
      </c>
      <c r="BB309" s="10">
        <v>6.05</v>
      </c>
      <c r="BC309" s="10">
        <f t="shared" si="216"/>
        <v>8.1497880576000021</v>
      </c>
      <c r="BD309" s="9"/>
      <c r="BE309" s="24">
        <f t="shared" si="217"/>
        <v>2.3534000000000002</v>
      </c>
      <c r="BF309" s="24">
        <f t="shared" si="218"/>
        <v>0.69799999999999995</v>
      </c>
      <c r="BG309" s="24">
        <f t="shared" si="219"/>
        <v>0</v>
      </c>
      <c r="BH309" s="24">
        <f t="shared" si="220"/>
        <v>0</v>
      </c>
      <c r="BI309" s="24">
        <f t="shared" si="221"/>
        <v>0</v>
      </c>
      <c r="BJ309" s="24">
        <f t="shared" si="222"/>
        <v>0</v>
      </c>
      <c r="BK309" s="24">
        <f t="shared" si="223"/>
        <v>1.0392999999999999</v>
      </c>
      <c r="BL309" s="24">
        <f t="shared" si="224"/>
        <v>9.1000000000000004E-3</v>
      </c>
      <c r="BM309" s="24">
        <f t="shared" si="225"/>
        <v>1.0500000000000001E-2</v>
      </c>
      <c r="BN309" s="24">
        <f t="shared" si="226"/>
        <v>0.16689999999999999</v>
      </c>
      <c r="BO309" s="24">
        <f t="shared" si="227"/>
        <v>0.38919999999999999</v>
      </c>
      <c r="BP309" s="24">
        <f t="shared" si="228"/>
        <v>0.88249999999999995</v>
      </c>
      <c r="BQ309" s="24">
        <f t="shared" si="229"/>
        <v>5.2999999999999999E-2</v>
      </c>
      <c r="BR309" s="24">
        <f t="shared" si="230"/>
        <v>0.26889999999999997</v>
      </c>
      <c r="BS309" s="24">
        <f t="shared" si="231"/>
        <v>0</v>
      </c>
      <c r="BT309" s="24">
        <f t="shared" si="232"/>
        <v>0.19309999999999999</v>
      </c>
      <c r="BU309" s="24">
        <f t="shared" si="233"/>
        <v>0.49659999999999999</v>
      </c>
      <c r="BV309" s="24">
        <f t="shared" si="234"/>
        <v>0</v>
      </c>
      <c r="BW309" s="24">
        <f t="shared" si="235"/>
        <v>0</v>
      </c>
      <c r="BX309" s="24"/>
      <c r="BY309" s="24"/>
      <c r="BZ309" s="24"/>
      <c r="CA309" s="25">
        <f t="shared" si="236"/>
        <v>6.3674000000000008</v>
      </c>
      <c r="CB309" s="25">
        <f t="shared" si="237"/>
        <v>6.3674000000000008</v>
      </c>
      <c r="CC309" s="26">
        <f t="shared" si="238"/>
        <v>6.0639000000000012</v>
      </c>
      <c r="CD309" s="26">
        <f t="shared" si="239"/>
        <v>6.0639000000000012</v>
      </c>
      <c r="CE309" s="26">
        <f t="shared" si="240"/>
        <v>6.05</v>
      </c>
      <c r="CF309" s="26">
        <f t="shared" si="241"/>
        <v>6.05</v>
      </c>
      <c r="CG309" s="26">
        <f t="shared" si="242"/>
        <v>8.15</v>
      </c>
      <c r="CH309" s="13"/>
      <c r="CI309" s="13"/>
    </row>
    <row r="310" spans="2:87" x14ac:dyDescent="0.2">
      <c r="B310" s="11">
        <f t="shared" si="243"/>
        <v>306</v>
      </c>
      <c r="C310" s="3" t="s">
        <v>259</v>
      </c>
      <c r="D310" s="3" t="s">
        <v>260</v>
      </c>
      <c r="E310" s="10">
        <v>1.7921118613138685</v>
      </c>
      <c r="F310" s="10">
        <v>0.81714527502606882</v>
      </c>
      <c r="G310" s="10"/>
      <c r="H310" s="10">
        <v>0</v>
      </c>
      <c r="I310" s="10">
        <v>0</v>
      </c>
      <c r="J310" s="10">
        <v>0</v>
      </c>
      <c r="K310" s="10">
        <v>0.56527003388946817</v>
      </c>
      <c r="L310" s="10">
        <v>1.55E-2</v>
      </c>
      <c r="M310" s="10">
        <v>1.78E-2</v>
      </c>
      <c r="N310" s="10">
        <v>0.4345</v>
      </c>
      <c r="O310" s="10">
        <v>0.45607282977059438</v>
      </c>
      <c r="P310" s="10">
        <v>0.42930000000000001</v>
      </c>
      <c r="Q310" s="10">
        <v>1.0999999999999999E-2</v>
      </c>
      <c r="R310" s="10">
        <v>0.219</v>
      </c>
      <c r="S310" s="10">
        <v>0</v>
      </c>
      <c r="T310" s="10">
        <v>0.33239999999999997</v>
      </c>
      <c r="U310" s="10"/>
      <c r="V310" s="10">
        <v>0</v>
      </c>
      <c r="W310" s="10"/>
      <c r="X310" s="10">
        <v>5.0900999999999996</v>
      </c>
      <c r="Y310" s="10">
        <v>6.8410943999999994</v>
      </c>
      <c r="Z310" s="10">
        <v>6.84</v>
      </c>
      <c r="AA310" s="10">
        <v>6.84</v>
      </c>
      <c r="AB310" s="10">
        <f t="shared" si="196"/>
        <v>6.8410943999999994</v>
      </c>
      <c r="AC310" s="10"/>
      <c r="AD310" s="10">
        <f t="shared" si="197"/>
        <v>2.4085983416058392</v>
      </c>
      <c r="AE310" s="10">
        <f t="shared" si="198"/>
        <v>1.0982432496350365</v>
      </c>
      <c r="AF310" s="10"/>
      <c r="AG310" s="10">
        <v>0</v>
      </c>
      <c r="AH310" s="10">
        <f t="shared" si="199"/>
        <v>0</v>
      </c>
      <c r="AI310" s="10">
        <f t="shared" si="200"/>
        <v>0</v>
      </c>
      <c r="AJ310" s="10">
        <f t="shared" si="201"/>
        <v>0.75972292554744536</v>
      </c>
      <c r="AK310" s="10">
        <f t="shared" si="202"/>
        <v>2.0832E-2</v>
      </c>
      <c r="AL310" s="10">
        <f t="shared" si="203"/>
        <v>2.3923200000000002E-2</v>
      </c>
      <c r="AM310" s="10">
        <f t="shared" si="204"/>
        <v>0.6256799999999999</v>
      </c>
      <c r="AN310" s="10">
        <f t="shared" si="205"/>
        <v>0.61296188321167888</v>
      </c>
      <c r="AO310" s="10">
        <f t="shared" si="206"/>
        <v>0.57697920000000003</v>
      </c>
      <c r="AP310" s="10">
        <f t="shared" si="207"/>
        <v>1.4784E-2</v>
      </c>
      <c r="AQ310" s="10">
        <f t="shared" si="208"/>
        <v>0.29433600000000004</v>
      </c>
      <c r="AR310" s="10">
        <v>0</v>
      </c>
      <c r="AS310" s="10">
        <f t="shared" si="209"/>
        <v>0.44674560000000002</v>
      </c>
      <c r="AT310" s="10">
        <f t="shared" si="210"/>
        <v>1.1487616358400001</v>
      </c>
      <c r="AU310" s="10">
        <f t="shared" si="211"/>
        <v>0</v>
      </c>
      <c r="AV310" s="10">
        <f t="shared" si="212"/>
        <v>0</v>
      </c>
      <c r="AW310" s="10">
        <f t="shared" si="213"/>
        <v>7.5848224358400014</v>
      </c>
      <c r="AX310" s="10">
        <f t="shared" si="214"/>
        <v>7.5848224358400014</v>
      </c>
      <c r="AY310" s="10">
        <v>6.8410943999999994</v>
      </c>
      <c r="AZ310" s="10">
        <f t="shared" si="215"/>
        <v>-0.74372803584000202</v>
      </c>
      <c r="BA310" s="10">
        <v>6.84</v>
      </c>
      <c r="BB310" s="10">
        <v>6.84</v>
      </c>
      <c r="BC310" s="10">
        <f t="shared" si="216"/>
        <v>9.2504918016000008</v>
      </c>
      <c r="BD310" s="9"/>
      <c r="BE310" s="24">
        <f t="shared" si="217"/>
        <v>2.4085999999999999</v>
      </c>
      <c r="BF310" s="24">
        <f t="shared" si="218"/>
        <v>1.0982000000000001</v>
      </c>
      <c r="BG310" s="24">
        <f t="shared" si="219"/>
        <v>0</v>
      </c>
      <c r="BH310" s="24">
        <f t="shared" si="220"/>
        <v>0</v>
      </c>
      <c r="BI310" s="24">
        <f t="shared" si="221"/>
        <v>0</v>
      </c>
      <c r="BJ310" s="24">
        <f t="shared" si="222"/>
        <v>0</v>
      </c>
      <c r="BK310" s="24">
        <f t="shared" si="223"/>
        <v>0.75970000000000004</v>
      </c>
      <c r="BL310" s="24">
        <f t="shared" si="224"/>
        <v>2.0799999999999999E-2</v>
      </c>
      <c r="BM310" s="24">
        <f t="shared" si="225"/>
        <v>2.3900000000000001E-2</v>
      </c>
      <c r="BN310" s="24">
        <f t="shared" si="226"/>
        <v>0.62570000000000003</v>
      </c>
      <c r="BO310" s="24">
        <f t="shared" si="227"/>
        <v>0.61299999999999999</v>
      </c>
      <c r="BP310" s="24">
        <f t="shared" si="228"/>
        <v>0.57699999999999996</v>
      </c>
      <c r="BQ310" s="24">
        <f t="shared" si="229"/>
        <v>1.4800000000000001E-2</v>
      </c>
      <c r="BR310" s="24">
        <f t="shared" si="230"/>
        <v>0.29430000000000001</v>
      </c>
      <c r="BS310" s="24">
        <f t="shared" si="231"/>
        <v>0</v>
      </c>
      <c r="BT310" s="24">
        <f t="shared" si="232"/>
        <v>0.44669999999999999</v>
      </c>
      <c r="BU310" s="24">
        <f t="shared" si="233"/>
        <v>1.1488</v>
      </c>
      <c r="BV310" s="24">
        <f t="shared" si="234"/>
        <v>0</v>
      </c>
      <c r="BW310" s="24">
        <f t="shared" si="235"/>
        <v>0</v>
      </c>
      <c r="BX310" s="24"/>
      <c r="BY310" s="24"/>
      <c r="BZ310" s="24"/>
      <c r="CA310" s="25">
        <f t="shared" si="236"/>
        <v>7.5848000000000013</v>
      </c>
      <c r="CB310" s="25">
        <f t="shared" si="237"/>
        <v>7.5848000000000013</v>
      </c>
      <c r="CC310" s="26">
        <f t="shared" si="238"/>
        <v>6.8827000000000016</v>
      </c>
      <c r="CD310" s="26">
        <f t="shared" si="239"/>
        <v>6.8827000000000016</v>
      </c>
      <c r="CE310" s="26">
        <f t="shared" si="240"/>
        <v>6.84</v>
      </c>
      <c r="CF310" s="26">
        <f t="shared" si="241"/>
        <v>6.84</v>
      </c>
      <c r="CG310" s="26">
        <f t="shared" si="242"/>
        <v>9.25</v>
      </c>
      <c r="CH310" s="13"/>
      <c r="CI310" s="13"/>
    </row>
    <row r="311" spans="2:87" x14ac:dyDescent="0.2">
      <c r="B311" s="11">
        <f t="shared" si="243"/>
        <v>307</v>
      </c>
      <c r="C311" s="3" t="s">
        <v>259</v>
      </c>
      <c r="D311" s="3" t="s">
        <v>261</v>
      </c>
      <c r="E311" s="10">
        <v>0.37379616055846421</v>
      </c>
      <c r="F311" s="10">
        <v>3.4042350484443644</v>
      </c>
      <c r="G311" s="10"/>
      <c r="H311" s="10">
        <v>0</v>
      </c>
      <c r="I311" s="10">
        <v>0</v>
      </c>
      <c r="J311" s="10">
        <v>0</v>
      </c>
      <c r="K311" s="10">
        <v>0.41386576397665042</v>
      </c>
      <c r="L311" s="10">
        <v>5.5300000000000002E-2</v>
      </c>
      <c r="M311" s="10">
        <v>6.3399999999999998E-2</v>
      </c>
      <c r="N311" s="10">
        <v>0.2036</v>
      </c>
      <c r="O311" s="10">
        <v>0.46430302702052106</v>
      </c>
      <c r="P311" s="10">
        <v>0</v>
      </c>
      <c r="Q311" s="10">
        <v>0</v>
      </c>
      <c r="R311" s="10">
        <v>3.7900000000000003E-2</v>
      </c>
      <c r="S311" s="10">
        <v>0</v>
      </c>
      <c r="T311" s="10">
        <v>0.22439999999999999</v>
      </c>
      <c r="U311" s="10"/>
      <c r="V311" s="10">
        <v>0</v>
      </c>
      <c r="W311" s="10"/>
      <c r="X311" s="10">
        <v>5.2407999999999992</v>
      </c>
      <c r="Y311" s="10">
        <v>7.0436351999999989</v>
      </c>
      <c r="Z311" s="10">
        <v>7.04</v>
      </c>
      <c r="AA311" s="10">
        <v>7.04</v>
      </c>
      <c r="AB311" s="10">
        <f t="shared" si="196"/>
        <v>7.0436351999999989</v>
      </c>
      <c r="AC311" s="10"/>
      <c r="AD311" s="10">
        <f t="shared" si="197"/>
        <v>0.50238203979057594</v>
      </c>
      <c r="AE311" s="10">
        <f t="shared" si="198"/>
        <v>4.5752919051092258</v>
      </c>
      <c r="AF311" s="10"/>
      <c r="AG311" s="10">
        <v>0</v>
      </c>
      <c r="AH311" s="10">
        <f t="shared" si="199"/>
        <v>0</v>
      </c>
      <c r="AI311" s="10">
        <f t="shared" si="200"/>
        <v>0</v>
      </c>
      <c r="AJ311" s="10">
        <f t="shared" si="201"/>
        <v>0.55623558678461815</v>
      </c>
      <c r="AK311" s="10">
        <f t="shared" si="202"/>
        <v>7.4323200000000006E-2</v>
      </c>
      <c r="AL311" s="10">
        <f t="shared" si="203"/>
        <v>8.5209599999999996E-2</v>
      </c>
      <c r="AM311" s="10">
        <f t="shared" si="204"/>
        <v>0.29318399999999994</v>
      </c>
      <c r="AN311" s="10">
        <f t="shared" si="205"/>
        <v>0.6240232683155803</v>
      </c>
      <c r="AO311" s="10">
        <f t="shared" si="206"/>
        <v>0</v>
      </c>
      <c r="AP311" s="10">
        <f t="shared" si="207"/>
        <v>0</v>
      </c>
      <c r="AQ311" s="10">
        <f t="shared" si="208"/>
        <v>5.0937600000000006E-2</v>
      </c>
      <c r="AR311" s="10">
        <v>0</v>
      </c>
      <c r="AS311" s="10">
        <f t="shared" si="209"/>
        <v>0.30159359999999996</v>
      </c>
      <c r="AT311" s="10">
        <f t="shared" si="210"/>
        <v>0.77551778303999996</v>
      </c>
      <c r="AU311" s="10">
        <f t="shared" si="211"/>
        <v>0</v>
      </c>
      <c r="AV311" s="10">
        <f t="shared" si="212"/>
        <v>0</v>
      </c>
      <c r="AW311" s="10">
        <f t="shared" si="213"/>
        <v>7.5371049830400008</v>
      </c>
      <c r="AX311" s="10">
        <f t="shared" si="214"/>
        <v>7.5371049830400008</v>
      </c>
      <c r="AY311" s="10">
        <v>7.0436351999999989</v>
      </c>
      <c r="AZ311" s="10">
        <f t="shared" si="215"/>
        <v>-0.49346978304000189</v>
      </c>
      <c r="BA311" s="10">
        <v>7.04</v>
      </c>
      <c r="BB311" s="10">
        <v>7.04</v>
      </c>
      <c r="BC311" s="10">
        <f t="shared" si="216"/>
        <v>9.4929149952000014</v>
      </c>
      <c r="BD311" s="9"/>
      <c r="BE311" s="24">
        <f t="shared" si="217"/>
        <v>0.50239999999999996</v>
      </c>
      <c r="BF311" s="24">
        <f t="shared" si="218"/>
        <v>4.5753000000000004</v>
      </c>
      <c r="BG311" s="24">
        <f t="shared" si="219"/>
        <v>0</v>
      </c>
      <c r="BH311" s="24">
        <f t="shared" si="220"/>
        <v>0</v>
      </c>
      <c r="BI311" s="24">
        <f t="shared" si="221"/>
        <v>0</v>
      </c>
      <c r="BJ311" s="24">
        <f t="shared" si="222"/>
        <v>0</v>
      </c>
      <c r="BK311" s="24">
        <f t="shared" si="223"/>
        <v>0.55620000000000003</v>
      </c>
      <c r="BL311" s="24">
        <f t="shared" si="224"/>
        <v>7.4300000000000005E-2</v>
      </c>
      <c r="BM311" s="24">
        <f t="shared" si="225"/>
        <v>8.5199999999999998E-2</v>
      </c>
      <c r="BN311" s="24">
        <f t="shared" si="226"/>
        <v>0.29320000000000002</v>
      </c>
      <c r="BO311" s="24">
        <f t="shared" si="227"/>
        <v>0.624</v>
      </c>
      <c r="BP311" s="24">
        <f t="shared" si="228"/>
        <v>0</v>
      </c>
      <c r="BQ311" s="24">
        <f t="shared" si="229"/>
        <v>0</v>
      </c>
      <c r="BR311" s="24">
        <f t="shared" si="230"/>
        <v>5.0900000000000001E-2</v>
      </c>
      <c r="BS311" s="24">
        <f t="shared" si="231"/>
        <v>0</v>
      </c>
      <c r="BT311" s="24">
        <f t="shared" si="232"/>
        <v>0.30159999999999998</v>
      </c>
      <c r="BU311" s="24">
        <f t="shared" si="233"/>
        <v>0.77549999999999997</v>
      </c>
      <c r="BV311" s="24">
        <f t="shared" si="234"/>
        <v>0</v>
      </c>
      <c r="BW311" s="24">
        <f t="shared" si="235"/>
        <v>0</v>
      </c>
      <c r="BX311" s="24"/>
      <c r="BY311" s="24"/>
      <c r="BZ311" s="24"/>
      <c r="CA311" s="25">
        <f t="shared" si="236"/>
        <v>7.5370000000000008</v>
      </c>
      <c r="CB311" s="25">
        <f t="shared" si="237"/>
        <v>7.5370000000000008</v>
      </c>
      <c r="CC311" s="26">
        <f t="shared" si="238"/>
        <v>7.0631000000000004</v>
      </c>
      <c r="CD311" s="26">
        <f t="shared" si="239"/>
        <v>7.0631000000000004</v>
      </c>
      <c r="CE311" s="26">
        <f t="shared" si="240"/>
        <v>7.04</v>
      </c>
      <c r="CF311" s="26">
        <f t="shared" si="241"/>
        <v>7.04</v>
      </c>
      <c r="CG311" s="26">
        <f t="shared" si="242"/>
        <v>9.4930000000000003</v>
      </c>
      <c r="CH311" s="13"/>
      <c r="CI311" s="13"/>
    </row>
    <row r="312" spans="2:87" x14ac:dyDescent="0.2">
      <c r="B312" s="11">
        <f t="shared" si="243"/>
        <v>308</v>
      </c>
      <c r="C312" s="3" t="s">
        <v>259</v>
      </c>
      <c r="D312" s="3" t="s">
        <v>262</v>
      </c>
      <c r="E312" s="10">
        <v>1.6397830772323865</v>
      </c>
      <c r="F312" s="10">
        <v>1.5363762817014677</v>
      </c>
      <c r="G312" s="10"/>
      <c r="H312" s="10">
        <v>0</v>
      </c>
      <c r="I312" s="10">
        <v>0</v>
      </c>
      <c r="J312" s="10">
        <v>0</v>
      </c>
      <c r="K312" s="10">
        <v>0.51714305655283344</v>
      </c>
      <c r="L312" s="10">
        <v>3.61E-2</v>
      </c>
      <c r="M312" s="10">
        <v>4.1399999999999999E-2</v>
      </c>
      <c r="N312" s="10">
        <v>0.2286</v>
      </c>
      <c r="O312" s="10">
        <v>0.10449758451331245</v>
      </c>
      <c r="P312" s="10">
        <v>0.48110000000000003</v>
      </c>
      <c r="Q312" s="10">
        <v>5.4999999999999997E-3</v>
      </c>
      <c r="R312" s="10">
        <v>0.2175</v>
      </c>
      <c r="S312" s="10">
        <v>0</v>
      </c>
      <c r="T312" s="10">
        <v>0.24779999999999999</v>
      </c>
      <c r="U312" s="10"/>
      <c r="V312" s="10">
        <v>0</v>
      </c>
      <c r="W312" s="10"/>
      <c r="X312" s="10">
        <v>5.0557999999999996</v>
      </c>
      <c r="Y312" s="10">
        <v>6.7949951999999998</v>
      </c>
      <c r="Z312" s="10">
        <v>6.8</v>
      </c>
      <c r="AA312" s="10">
        <v>6.8</v>
      </c>
      <c r="AB312" s="10">
        <f t="shared" si="196"/>
        <v>6.7949951999999998</v>
      </c>
      <c r="AC312" s="10"/>
      <c r="AD312" s="10">
        <f t="shared" si="197"/>
        <v>2.2038684558003276</v>
      </c>
      <c r="AE312" s="10">
        <f t="shared" si="198"/>
        <v>2.0648897226067726</v>
      </c>
      <c r="AF312" s="10"/>
      <c r="AG312" s="10">
        <v>0</v>
      </c>
      <c r="AH312" s="10">
        <f t="shared" si="199"/>
        <v>0</v>
      </c>
      <c r="AI312" s="10">
        <f t="shared" si="200"/>
        <v>0</v>
      </c>
      <c r="AJ312" s="10">
        <f t="shared" si="201"/>
        <v>0.69504026800700824</v>
      </c>
      <c r="AK312" s="10">
        <f t="shared" si="202"/>
        <v>4.8518400000000003E-2</v>
      </c>
      <c r="AL312" s="10">
        <f t="shared" si="203"/>
        <v>5.5641600000000006E-2</v>
      </c>
      <c r="AM312" s="10">
        <f t="shared" si="204"/>
        <v>0.32918399999999998</v>
      </c>
      <c r="AN312" s="10">
        <f t="shared" si="205"/>
        <v>0.14044475358589195</v>
      </c>
      <c r="AO312" s="10">
        <f t="shared" si="206"/>
        <v>0.64659840000000013</v>
      </c>
      <c r="AP312" s="10">
        <f t="shared" si="207"/>
        <v>7.3920000000000001E-3</v>
      </c>
      <c r="AQ312" s="10">
        <f t="shared" si="208"/>
        <v>0.29232000000000002</v>
      </c>
      <c r="AR312" s="10">
        <v>0</v>
      </c>
      <c r="AS312" s="10">
        <f t="shared" si="209"/>
        <v>0.33304319999999998</v>
      </c>
      <c r="AT312" s="10">
        <f t="shared" si="210"/>
        <v>0.85638728448000001</v>
      </c>
      <c r="AU312" s="10">
        <f t="shared" si="211"/>
        <v>0</v>
      </c>
      <c r="AV312" s="10">
        <f t="shared" si="212"/>
        <v>0</v>
      </c>
      <c r="AW312" s="10">
        <f t="shared" si="213"/>
        <v>7.3402848844800017</v>
      </c>
      <c r="AX312" s="10">
        <f t="shared" si="214"/>
        <v>7.3402848844800017</v>
      </c>
      <c r="AY312" s="10">
        <v>6.7949951999999998</v>
      </c>
      <c r="AZ312" s="10">
        <f t="shared" si="215"/>
        <v>-0.54528968448000192</v>
      </c>
      <c r="BA312" s="10">
        <v>6.8</v>
      </c>
      <c r="BB312" s="10">
        <v>6.8</v>
      </c>
      <c r="BC312" s="10">
        <f t="shared" si="216"/>
        <v>9.1619684352000021</v>
      </c>
      <c r="BD312" s="9"/>
      <c r="BE312" s="24">
        <f t="shared" si="217"/>
        <v>2.2039</v>
      </c>
      <c r="BF312" s="24">
        <f t="shared" si="218"/>
        <v>2.0649000000000002</v>
      </c>
      <c r="BG312" s="24">
        <f t="shared" si="219"/>
        <v>0</v>
      </c>
      <c r="BH312" s="24">
        <f t="shared" si="220"/>
        <v>0</v>
      </c>
      <c r="BI312" s="24">
        <f t="shared" si="221"/>
        <v>0</v>
      </c>
      <c r="BJ312" s="24">
        <f t="shared" si="222"/>
        <v>0</v>
      </c>
      <c r="BK312" s="24">
        <f t="shared" si="223"/>
        <v>0.69499999999999995</v>
      </c>
      <c r="BL312" s="24">
        <f t="shared" si="224"/>
        <v>4.8500000000000001E-2</v>
      </c>
      <c r="BM312" s="24">
        <f t="shared" si="225"/>
        <v>5.5599999999999997E-2</v>
      </c>
      <c r="BN312" s="24">
        <f t="shared" si="226"/>
        <v>0.32919999999999999</v>
      </c>
      <c r="BO312" s="24">
        <f t="shared" si="227"/>
        <v>0.1404</v>
      </c>
      <c r="BP312" s="24">
        <f t="shared" si="228"/>
        <v>0.64659999999999995</v>
      </c>
      <c r="BQ312" s="24">
        <f t="shared" si="229"/>
        <v>7.4000000000000003E-3</v>
      </c>
      <c r="BR312" s="24">
        <f t="shared" si="230"/>
        <v>0.2923</v>
      </c>
      <c r="BS312" s="24">
        <f t="shared" si="231"/>
        <v>0</v>
      </c>
      <c r="BT312" s="24">
        <f t="shared" si="232"/>
        <v>0.33300000000000002</v>
      </c>
      <c r="BU312" s="24">
        <f t="shared" si="233"/>
        <v>0.85640000000000005</v>
      </c>
      <c r="BV312" s="24">
        <f t="shared" si="234"/>
        <v>0</v>
      </c>
      <c r="BW312" s="24">
        <f t="shared" si="235"/>
        <v>0</v>
      </c>
      <c r="BX312" s="24"/>
      <c r="BY312" s="24"/>
      <c r="BZ312" s="24"/>
      <c r="CA312" s="25">
        <f t="shared" si="236"/>
        <v>7.3402000000000003</v>
      </c>
      <c r="CB312" s="25">
        <f t="shared" si="237"/>
        <v>7.3402000000000003</v>
      </c>
      <c r="CC312" s="26">
        <f t="shared" si="238"/>
        <v>6.8168000000000006</v>
      </c>
      <c r="CD312" s="26">
        <f t="shared" si="239"/>
        <v>6.8168000000000006</v>
      </c>
      <c r="CE312" s="26">
        <f t="shared" si="240"/>
        <v>6.8</v>
      </c>
      <c r="CF312" s="26">
        <f t="shared" si="241"/>
        <v>6.8</v>
      </c>
      <c r="CG312" s="26">
        <f t="shared" si="242"/>
        <v>9.1620000000000008</v>
      </c>
      <c r="CH312" s="13"/>
      <c r="CI312" s="13"/>
    </row>
    <row r="313" spans="2:87" x14ac:dyDescent="0.2">
      <c r="B313" s="11">
        <f t="shared" si="243"/>
        <v>309</v>
      </c>
      <c r="C313" s="3" t="s">
        <v>259</v>
      </c>
      <c r="D313" s="3" t="s">
        <v>263</v>
      </c>
      <c r="E313" s="10">
        <v>0.77972652042558777</v>
      </c>
      <c r="F313" s="10">
        <v>1.4668096676737159</v>
      </c>
      <c r="G313" s="10"/>
      <c r="H313" s="10">
        <v>0</v>
      </c>
      <c r="I313" s="10">
        <v>0</v>
      </c>
      <c r="J313" s="10">
        <v>0</v>
      </c>
      <c r="K313" s="10">
        <v>0.62383370550374362</v>
      </c>
      <c r="L313" s="10">
        <v>3.1399999999999997E-2</v>
      </c>
      <c r="M313" s="10">
        <v>3.5999999999999997E-2</v>
      </c>
      <c r="N313" s="10">
        <v>0.25030000000000002</v>
      </c>
      <c r="O313" s="10">
        <v>0.1266301063969526</v>
      </c>
      <c r="P313" s="10">
        <v>1.1675</v>
      </c>
      <c r="Q313" s="10">
        <v>2.2000000000000001E-3</v>
      </c>
      <c r="R313" s="10">
        <v>8.6199999999999999E-2</v>
      </c>
      <c r="S313" s="10">
        <v>0</v>
      </c>
      <c r="T313" s="10">
        <v>0.1754</v>
      </c>
      <c r="U313" s="10"/>
      <c r="V313" s="10">
        <v>0</v>
      </c>
      <c r="W313" s="10"/>
      <c r="X313" s="10">
        <v>4.7460000000000004</v>
      </c>
      <c r="Y313" s="10">
        <v>6.3786240000000012</v>
      </c>
      <c r="Z313" s="10">
        <v>6.38</v>
      </c>
      <c r="AA313" s="10">
        <v>6.38</v>
      </c>
      <c r="AB313" s="10">
        <f t="shared" si="196"/>
        <v>6.3786240000000012</v>
      </c>
      <c r="AC313" s="10"/>
      <c r="AD313" s="10">
        <f t="shared" si="197"/>
        <v>1.04795244345199</v>
      </c>
      <c r="AE313" s="10">
        <f t="shared" si="198"/>
        <v>1.9713921933534742</v>
      </c>
      <c r="AF313" s="10"/>
      <c r="AG313" s="10">
        <v>0</v>
      </c>
      <c r="AH313" s="10">
        <f t="shared" si="199"/>
        <v>0</v>
      </c>
      <c r="AI313" s="10">
        <f t="shared" si="200"/>
        <v>0</v>
      </c>
      <c r="AJ313" s="10">
        <f t="shared" si="201"/>
        <v>0.83843250019703142</v>
      </c>
      <c r="AK313" s="10">
        <f t="shared" si="202"/>
        <v>4.2201599999999999E-2</v>
      </c>
      <c r="AL313" s="10">
        <f t="shared" si="203"/>
        <v>4.8384000000000003E-2</v>
      </c>
      <c r="AM313" s="10">
        <f t="shared" si="204"/>
        <v>0.36043200000000003</v>
      </c>
      <c r="AN313" s="10">
        <f t="shared" si="205"/>
        <v>0.1701908629975043</v>
      </c>
      <c r="AO313" s="10">
        <f t="shared" si="206"/>
        <v>1.5691200000000001</v>
      </c>
      <c r="AP313" s="10">
        <f t="shared" si="207"/>
        <v>2.9568000000000003E-3</v>
      </c>
      <c r="AQ313" s="10">
        <f t="shared" si="208"/>
        <v>0.11585280000000001</v>
      </c>
      <c r="AR313" s="10">
        <v>0</v>
      </c>
      <c r="AS313" s="10">
        <f t="shared" si="209"/>
        <v>0.23573759999999999</v>
      </c>
      <c r="AT313" s="10">
        <f t="shared" si="210"/>
        <v>0.60617566464000006</v>
      </c>
      <c r="AU313" s="10">
        <f t="shared" si="211"/>
        <v>0</v>
      </c>
      <c r="AV313" s="10">
        <f t="shared" si="212"/>
        <v>0</v>
      </c>
      <c r="AW313" s="10">
        <f t="shared" si="213"/>
        <v>6.7730908646399994</v>
      </c>
      <c r="AX313" s="10">
        <f t="shared" si="214"/>
        <v>6.7730908646399994</v>
      </c>
      <c r="AY313" s="10">
        <v>6.3786240000000012</v>
      </c>
      <c r="AZ313" s="10">
        <f t="shared" si="215"/>
        <v>-0.39446686463999825</v>
      </c>
      <c r="BA313" s="10">
        <v>6.38</v>
      </c>
      <c r="BB313" s="10">
        <v>6.38</v>
      </c>
      <c r="BC313" s="10">
        <f t="shared" si="216"/>
        <v>8.6051653631999994</v>
      </c>
      <c r="BD313" s="9"/>
      <c r="BE313" s="24">
        <f t="shared" si="217"/>
        <v>1.048</v>
      </c>
      <c r="BF313" s="24">
        <f t="shared" si="218"/>
        <v>1.9714</v>
      </c>
      <c r="BG313" s="24">
        <f t="shared" si="219"/>
        <v>0</v>
      </c>
      <c r="BH313" s="24">
        <f t="shared" si="220"/>
        <v>0</v>
      </c>
      <c r="BI313" s="24">
        <f t="shared" si="221"/>
        <v>0</v>
      </c>
      <c r="BJ313" s="24">
        <f t="shared" si="222"/>
        <v>0</v>
      </c>
      <c r="BK313" s="24">
        <f t="shared" si="223"/>
        <v>0.83840000000000003</v>
      </c>
      <c r="BL313" s="24">
        <f t="shared" si="224"/>
        <v>4.2200000000000001E-2</v>
      </c>
      <c r="BM313" s="24">
        <f t="shared" si="225"/>
        <v>4.8399999999999999E-2</v>
      </c>
      <c r="BN313" s="24">
        <f t="shared" si="226"/>
        <v>0.3604</v>
      </c>
      <c r="BO313" s="24">
        <f t="shared" si="227"/>
        <v>0.17019999999999999</v>
      </c>
      <c r="BP313" s="24">
        <f t="shared" si="228"/>
        <v>1.5690999999999999</v>
      </c>
      <c r="BQ313" s="24">
        <f t="shared" si="229"/>
        <v>3.0000000000000001E-3</v>
      </c>
      <c r="BR313" s="24">
        <f t="shared" si="230"/>
        <v>0.1159</v>
      </c>
      <c r="BS313" s="24">
        <f t="shared" si="231"/>
        <v>0</v>
      </c>
      <c r="BT313" s="24">
        <f t="shared" si="232"/>
        <v>0.23569999999999999</v>
      </c>
      <c r="BU313" s="24">
        <f t="shared" si="233"/>
        <v>0.60619999999999996</v>
      </c>
      <c r="BV313" s="24">
        <f t="shared" si="234"/>
        <v>0</v>
      </c>
      <c r="BW313" s="24">
        <f t="shared" si="235"/>
        <v>0</v>
      </c>
      <c r="BX313" s="24"/>
      <c r="BY313" s="24"/>
      <c r="BZ313" s="24"/>
      <c r="CA313" s="25">
        <f t="shared" si="236"/>
        <v>6.7732000000000001</v>
      </c>
      <c r="CB313" s="25">
        <f t="shared" si="237"/>
        <v>6.7732000000000001</v>
      </c>
      <c r="CC313" s="26">
        <f t="shared" si="238"/>
        <v>6.4026999999999994</v>
      </c>
      <c r="CD313" s="26">
        <f t="shared" si="239"/>
        <v>6.4026999999999994</v>
      </c>
      <c r="CE313" s="26">
        <f t="shared" si="240"/>
        <v>6.38</v>
      </c>
      <c r="CF313" s="26">
        <f t="shared" si="241"/>
        <v>6.38</v>
      </c>
      <c r="CG313" s="26">
        <f t="shared" si="242"/>
        <v>8.6050000000000004</v>
      </c>
      <c r="CH313" s="13"/>
      <c r="CI313" s="13"/>
    </row>
    <row r="314" spans="2:87" x14ac:dyDescent="0.2">
      <c r="B314" s="11">
        <f t="shared" si="243"/>
        <v>310</v>
      </c>
      <c r="C314" s="3" t="s">
        <v>259</v>
      </c>
      <c r="D314" s="3" t="s">
        <v>264</v>
      </c>
      <c r="E314" s="10">
        <v>0.65391797827743914</v>
      </c>
      <c r="F314" s="10">
        <v>0.73421575838414632</v>
      </c>
      <c r="G314" s="10"/>
      <c r="H314" s="10">
        <v>0</v>
      </c>
      <c r="I314" s="10">
        <v>0</v>
      </c>
      <c r="J314" s="10">
        <v>0</v>
      </c>
      <c r="K314" s="10">
        <v>0.75966223799542676</v>
      </c>
      <c r="L314" s="10">
        <v>0.01</v>
      </c>
      <c r="M314" s="10">
        <v>1.15E-2</v>
      </c>
      <c r="N314" s="10">
        <v>5.5800000000000002E-2</v>
      </c>
      <c r="O314" s="10">
        <v>0.2263040253429878</v>
      </c>
      <c r="P314" s="10">
        <v>1.0365</v>
      </c>
      <c r="Q314" s="10">
        <v>2E-3</v>
      </c>
      <c r="R314" s="10">
        <v>8.3099999999999993E-2</v>
      </c>
      <c r="S314" s="10">
        <v>0</v>
      </c>
      <c r="T314" s="10">
        <v>0.10680000000000001</v>
      </c>
      <c r="U314" s="10"/>
      <c r="V314" s="10">
        <v>0</v>
      </c>
      <c r="W314" s="10"/>
      <c r="X314" s="10">
        <v>3.6797999999999993</v>
      </c>
      <c r="Y314" s="10">
        <v>4.9456511999999995</v>
      </c>
      <c r="Z314" s="10">
        <v>4.95</v>
      </c>
      <c r="AA314" s="10">
        <v>4.95</v>
      </c>
      <c r="AB314" s="10">
        <f t="shared" si="196"/>
        <v>4.9456511999999995</v>
      </c>
      <c r="AC314" s="10"/>
      <c r="AD314" s="10">
        <f t="shared" si="197"/>
        <v>0.87886576280487827</v>
      </c>
      <c r="AE314" s="10">
        <f t="shared" si="198"/>
        <v>0.9867859792682927</v>
      </c>
      <c r="AF314" s="10"/>
      <c r="AG314" s="10">
        <v>0</v>
      </c>
      <c r="AH314" s="10">
        <f t="shared" si="199"/>
        <v>0</v>
      </c>
      <c r="AI314" s="10">
        <f t="shared" si="200"/>
        <v>0</v>
      </c>
      <c r="AJ314" s="10">
        <f t="shared" si="201"/>
        <v>1.0209860478658537</v>
      </c>
      <c r="AK314" s="10">
        <f t="shared" si="202"/>
        <v>1.3440000000000002E-2</v>
      </c>
      <c r="AL314" s="10">
        <f t="shared" si="203"/>
        <v>1.5456000000000001E-2</v>
      </c>
      <c r="AM314" s="10">
        <f t="shared" si="204"/>
        <v>8.0352000000000007E-2</v>
      </c>
      <c r="AN314" s="10">
        <f t="shared" si="205"/>
        <v>0.3041526100609756</v>
      </c>
      <c r="AO314" s="10">
        <f t="shared" si="206"/>
        <v>1.3930560000000001</v>
      </c>
      <c r="AP314" s="10">
        <f t="shared" si="207"/>
        <v>2.6880000000000003E-3</v>
      </c>
      <c r="AQ314" s="10">
        <f t="shared" si="208"/>
        <v>0.11168640000000001</v>
      </c>
      <c r="AR314" s="10">
        <v>0</v>
      </c>
      <c r="AS314" s="10">
        <f t="shared" si="209"/>
        <v>0.14353920000000001</v>
      </c>
      <c r="AT314" s="10">
        <f t="shared" si="210"/>
        <v>0.36909669888000002</v>
      </c>
      <c r="AU314" s="10">
        <f t="shared" si="211"/>
        <v>0</v>
      </c>
      <c r="AV314" s="10">
        <f t="shared" si="212"/>
        <v>0</v>
      </c>
      <c r="AW314" s="10">
        <f t="shared" si="213"/>
        <v>5.1765654988800005</v>
      </c>
      <c r="AX314" s="10">
        <f t="shared" si="214"/>
        <v>5.1765654988800005</v>
      </c>
      <c r="AY314" s="10">
        <v>4.9456511999999995</v>
      </c>
      <c r="AZ314" s="10">
        <f t="shared" si="215"/>
        <v>-0.23091429888000103</v>
      </c>
      <c r="BA314" s="10">
        <v>4.95</v>
      </c>
      <c r="BB314" s="10">
        <v>4.95</v>
      </c>
      <c r="BC314" s="10">
        <f t="shared" si="216"/>
        <v>6.6541547520000011</v>
      </c>
      <c r="BD314" s="9"/>
      <c r="BE314" s="24">
        <f t="shared" si="217"/>
        <v>0.87890000000000001</v>
      </c>
      <c r="BF314" s="24">
        <f t="shared" si="218"/>
        <v>0.98680000000000001</v>
      </c>
      <c r="BG314" s="24">
        <f t="shared" si="219"/>
        <v>0</v>
      </c>
      <c r="BH314" s="24">
        <f t="shared" si="220"/>
        <v>0</v>
      </c>
      <c r="BI314" s="24">
        <f t="shared" si="221"/>
        <v>0</v>
      </c>
      <c r="BJ314" s="24">
        <f t="shared" si="222"/>
        <v>0</v>
      </c>
      <c r="BK314" s="24">
        <f t="shared" si="223"/>
        <v>1.0209999999999999</v>
      </c>
      <c r="BL314" s="24">
        <f t="shared" si="224"/>
        <v>1.34E-2</v>
      </c>
      <c r="BM314" s="24">
        <f t="shared" si="225"/>
        <v>1.55E-2</v>
      </c>
      <c r="BN314" s="24">
        <f t="shared" si="226"/>
        <v>8.0399999999999999E-2</v>
      </c>
      <c r="BO314" s="24">
        <f t="shared" si="227"/>
        <v>0.30420000000000003</v>
      </c>
      <c r="BP314" s="24">
        <f t="shared" si="228"/>
        <v>1.3931</v>
      </c>
      <c r="BQ314" s="24">
        <f t="shared" si="229"/>
        <v>2.7000000000000001E-3</v>
      </c>
      <c r="BR314" s="24">
        <f t="shared" si="230"/>
        <v>0.11169999999999999</v>
      </c>
      <c r="BS314" s="24">
        <f t="shared" si="231"/>
        <v>0</v>
      </c>
      <c r="BT314" s="24">
        <f t="shared" si="232"/>
        <v>0.14349999999999999</v>
      </c>
      <c r="BU314" s="24">
        <f t="shared" si="233"/>
        <v>0.36909999999999998</v>
      </c>
      <c r="BV314" s="24">
        <f t="shared" si="234"/>
        <v>0</v>
      </c>
      <c r="BW314" s="24">
        <f t="shared" si="235"/>
        <v>0</v>
      </c>
      <c r="BX314" s="24"/>
      <c r="BY314" s="24"/>
      <c r="BZ314" s="24"/>
      <c r="CA314" s="25">
        <f t="shared" si="236"/>
        <v>5.1767999999999983</v>
      </c>
      <c r="CB314" s="25">
        <f t="shared" si="237"/>
        <v>5.1767999999999983</v>
      </c>
      <c r="CC314" s="26">
        <f t="shared" si="238"/>
        <v>4.9511999999999992</v>
      </c>
      <c r="CD314" s="26">
        <f t="shared" si="239"/>
        <v>4.9511999999999992</v>
      </c>
      <c r="CE314" s="26">
        <f t="shared" si="240"/>
        <v>4.95</v>
      </c>
      <c r="CF314" s="26">
        <f t="shared" si="241"/>
        <v>4.95</v>
      </c>
      <c r="CG314" s="26">
        <f t="shared" si="242"/>
        <v>6.6539999999999999</v>
      </c>
      <c r="CH314" s="13"/>
      <c r="CI314" s="13"/>
    </row>
    <row r="315" spans="2:87" x14ac:dyDescent="0.2">
      <c r="B315" s="11">
        <f t="shared" si="243"/>
        <v>311</v>
      </c>
      <c r="C315" s="3" t="s">
        <v>259</v>
      </c>
      <c r="D315" s="3" t="s">
        <v>265</v>
      </c>
      <c r="E315" s="10">
        <v>0.55353376604696325</v>
      </c>
      <c r="F315" s="10">
        <v>1.2516098673091445</v>
      </c>
      <c r="G315" s="10"/>
      <c r="H315" s="10">
        <v>0</v>
      </c>
      <c r="I315" s="10">
        <v>0</v>
      </c>
      <c r="J315" s="10">
        <v>0</v>
      </c>
      <c r="K315" s="10">
        <v>0.68499164658923373</v>
      </c>
      <c r="L315" s="10">
        <v>2.8E-3</v>
      </c>
      <c r="M315" s="10">
        <v>3.2000000000000002E-3</v>
      </c>
      <c r="N315" s="10">
        <v>5.0200000000000002E-2</v>
      </c>
      <c r="O315" s="10">
        <v>0.35256472005465855</v>
      </c>
      <c r="P315" s="10">
        <v>0.65339999999999998</v>
      </c>
      <c r="Q315" s="10">
        <v>2.3E-3</v>
      </c>
      <c r="R315" s="10">
        <v>7.7399999999999997E-2</v>
      </c>
      <c r="S315" s="10">
        <v>0</v>
      </c>
      <c r="T315" s="10">
        <v>0.51749999999999996</v>
      </c>
      <c r="U315" s="10"/>
      <c r="V315" s="10">
        <v>0</v>
      </c>
      <c r="W315" s="10"/>
      <c r="X315" s="10">
        <v>4.1494999999999997</v>
      </c>
      <c r="Y315" s="10">
        <v>5.5769280000000006</v>
      </c>
      <c r="Z315" s="10">
        <v>5.58</v>
      </c>
      <c r="AA315" s="10">
        <v>5.58</v>
      </c>
      <c r="AB315" s="10">
        <f t="shared" si="196"/>
        <v>5.5769280000000006</v>
      </c>
      <c r="AC315" s="10"/>
      <c r="AD315" s="10">
        <f t="shared" si="197"/>
        <v>0.74394938156711865</v>
      </c>
      <c r="AE315" s="10">
        <f t="shared" si="198"/>
        <v>1.6821636616634901</v>
      </c>
      <c r="AF315" s="10"/>
      <c r="AG315" s="10">
        <v>0</v>
      </c>
      <c r="AH315" s="10">
        <f t="shared" si="199"/>
        <v>0</v>
      </c>
      <c r="AI315" s="10">
        <f t="shared" si="200"/>
        <v>0</v>
      </c>
      <c r="AJ315" s="10">
        <f t="shared" si="201"/>
        <v>0.92062877301593016</v>
      </c>
      <c r="AK315" s="10">
        <f t="shared" si="202"/>
        <v>3.7632000000000004E-3</v>
      </c>
      <c r="AL315" s="10">
        <f t="shared" si="203"/>
        <v>4.3008000000000005E-3</v>
      </c>
      <c r="AM315" s="10">
        <f t="shared" si="204"/>
        <v>7.2288000000000005E-2</v>
      </c>
      <c r="AN315" s="10">
        <f t="shared" si="205"/>
        <v>0.47384698375346113</v>
      </c>
      <c r="AO315" s="10">
        <f t="shared" si="206"/>
        <v>0.87816959999999999</v>
      </c>
      <c r="AP315" s="10">
        <f t="shared" si="207"/>
        <v>3.0912000000000001E-3</v>
      </c>
      <c r="AQ315" s="10">
        <f t="shared" si="208"/>
        <v>0.1040256</v>
      </c>
      <c r="AR315" s="10">
        <v>0</v>
      </c>
      <c r="AS315" s="10">
        <f t="shared" si="209"/>
        <v>0.69552000000000003</v>
      </c>
      <c r="AT315" s="10">
        <f t="shared" si="210"/>
        <v>1.7884601280000001</v>
      </c>
      <c r="AU315" s="10">
        <f t="shared" si="211"/>
        <v>0</v>
      </c>
      <c r="AV315" s="10">
        <f t="shared" si="212"/>
        <v>0</v>
      </c>
      <c r="AW315" s="10">
        <f t="shared" si="213"/>
        <v>6.6746873279999992</v>
      </c>
      <c r="AX315" s="10">
        <f t="shared" si="214"/>
        <v>6.6746873279999992</v>
      </c>
      <c r="AY315" s="10">
        <v>5.5769280000000006</v>
      </c>
      <c r="AZ315" s="10">
        <f t="shared" si="215"/>
        <v>-1.0977593279999986</v>
      </c>
      <c r="BA315" s="10">
        <v>5.58</v>
      </c>
      <c r="BB315" s="10">
        <v>5.58</v>
      </c>
      <c r="BC315" s="10">
        <f t="shared" si="216"/>
        <v>7.5018682368</v>
      </c>
      <c r="BD315" s="9"/>
      <c r="BE315" s="24">
        <f t="shared" si="217"/>
        <v>0.74390000000000001</v>
      </c>
      <c r="BF315" s="24">
        <f t="shared" si="218"/>
        <v>1.6821999999999999</v>
      </c>
      <c r="BG315" s="24">
        <f t="shared" si="219"/>
        <v>0</v>
      </c>
      <c r="BH315" s="24">
        <f t="shared" si="220"/>
        <v>0</v>
      </c>
      <c r="BI315" s="24">
        <f t="shared" si="221"/>
        <v>0</v>
      </c>
      <c r="BJ315" s="24">
        <f t="shared" si="222"/>
        <v>0</v>
      </c>
      <c r="BK315" s="24">
        <f t="shared" si="223"/>
        <v>0.92059999999999997</v>
      </c>
      <c r="BL315" s="24">
        <f t="shared" si="224"/>
        <v>3.8E-3</v>
      </c>
      <c r="BM315" s="24">
        <f t="shared" si="225"/>
        <v>4.3E-3</v>
      </c>
      <c r="BN315" s="24">
        <f t="shared" si="226"/>
        <v>7.2300000000000003E-2</v>
      </c>
      <c r="BO315" s="24">
        <f t="shared" si="227"/>
        <v>0.4738</v>
      </c>
      <c r="BP315" s="24">
        <f t="shared" si="228"/>
        <v>0.87819999999999998</v>
      </c>
      <c r="BQ315" s="24">
        <f t="shared" si="229"/>
        <v>3.0999999999999999E-3</v>
      </c>
      <c r="BR315" s="24">
        <f t="shared" si="230"/>
        <v>0.104</v>
      </c>
      <c r="BS315" s="24">
        <f t="shared" si="231"/>
        <v>0</v>
      </c>
      <c r="BT315" s="24">
        <f t="shared" si="232"/>
        <v>0.69550000000000001</v>
      </c>
      <c r="BU315" s="24">
        <f t="shared" si="233"/>
        <v>1.7885</v>
      </c>
      <c r="BV315" s="24">
        <f t="shared" si="234"/>
        <v>0</v>
      </c>
      <c r="BW315" s="24">
        <f t="shared" si="235"/>
        <v>0</v>
      </c>
      <c r="BX315" s="24"/>
      <c r="BY315" s="24"/>
      <c r="BZ315" s="24"/>
      <c r="CA315" s="25">
        <f t="shared" si="236"/>
        <v>6.6746999999999996</v>
      </c>
      <c r="CB315" s="25">
        <f t="shared" si="237"/>
        <v>6.6746999999999996</v>
      </c>
      <c r="CC315" s="26">
        <f t="shared" si="238"/>
        <v>5.5816999999999997</v>
      </c>
      <c r="CD315" s="26">
        <f t="shared" si="239"/>
        <v>5.5816999999999997</v>
      </c>
      <c r="CE315" s="26">
        <f t="shared" si="240"/>
        <v>5.58</v>
      </c>
      <c r="CF315" s="26">
        <f t="shared" si="241"/>
        <v>5.58</v>
      </c>
      <c r="CG315" s="26">
        <f t="shared" si="242"/>
        <v>7.5019999999999998</v>
      </c>
      <c r="CH315" s="13"/>
      <c r="CI315" s="13"/>
    </row>
    <row r="316" spans="2:87" x14ac:dyDescent="0.2">
      <c r="B316" s="11">
        <f t="shared" si="243"/>
        <v>312</v>
      </c>
      <c r="C316" s="3" t="s">
        <v>259</v>
      </c>
      <c r="D316" s="3" t="s">
        <v>266</v>
      </c>
      <c r="E316" s="10">
        <v>0.45420615561165945</v>
      </c>
      <c r="F316" s="10">
        <v>1.2178892127610741</v>
      </c>
      <c r="G316" s="10"/>
      <c r="H316" s="10">
        <v>0</v>
      </c>
      <c r="I316" s="10">
        <v>0</v>
      </c>
      <c r="J316" s="10">
        <v>0</v>
      </c>
      <c r="K316" s="10">
        <v>0.89299441817764502</v>
      </c>
      <c r="L316" s="10">
        <v>1.32E-2</v>
      </c>
      <c r="M316" s="10">
        <v>1.5100000000000001E-2</v>
      </c>
      <c r="N316" s="10">
        <v>7.0300000000000001E-2</v>
      </c>
      <c r="O316" s="10">
        <v>0.1436102134496213</v>
      </c>
      <c r="P316" s="10">
        <v>1.034</v>
      </c>
      <c r="Q316" s="10">
        <v>1.6000000000000001E-3</v>
      </c>
      <c r="R316" s="10">
        <v>5.2600000000000001E-2</v>
      </c>
      <c r="S316" s="10">
        <v>0</v>
      </c>
      <c r="T316" s="10">
        <v>9.1999999999999998E-2</v>
      </c>
      <c r="U316" s="10"/>
      <c r="V316" s="10">
        <v>0</v>
      </c>
      <c r="W316" s="10"/>
      <c r="X316" s="10">
        <v>3.9874999999999994</v>
      </c>
      <c r="Y316" s="10">
        <v>5.3591999999999986</v>
      </c>
      <c r="Z316" s="10">
        <v>5.36</v>
      </c>
      <c r="AA316" s="10">
        <v>5.36</v>
      </c>
      <c r="AB316" s="10">
        <f t="shared" si="196"/>
        <v>5.3591999999999986</v>
      </c>
      <c r="AC316" s="10"/>
      <c r="AD316" s="10">
        <f t="shared" si="197"/>
        <v>0.61045307314207042</v>
      </c>
      <c r="AE316" s="10">
        <f t="shared" si="198"/>
        <v>1.6368431019508838</v>
      </c>
      <c r="AF316" s="10"/>
      <c r="AG316" s="10">
        <v>0</v>
      </c>
      <c r="AH316" s="10">
        <f t="shared" si="199"/>
        <v>0</v>
      </c>
      <c r="AI316" s="10">
        <f t="shared" si="200"/>
        <v>0</v>
      </c>
      <c r="AJ316" s="10">
        <f t="shared" si="201"/>
        <v>1.2001844980307548</v>
      </c>
      <c r="AK316" s="10">
        <f t="shared" si="202"/>
        <v>1.7740800000000001E-2</v>
      </c>
      <c r="AL316" s="10">
        <f t="shared" si="203"/>
        <v>2.0294400000000004E-2</v>
      </c>
      <c r="AM316" s="10">
        <f t="shared" si="204"/>
        <v>0.101232</v>
      </c>
      <c r="AN316" s="10">
        <f t="shared" si="205"/>
        <v>0.19301212687629105</v>
      </c>
      <c r="AO316" s="10">
        <f t="shared" si="206"/>
        <v>1.3896960000000003</v>
      </c>
      <c r="AP316" s="10">
        <f t="shared" si="207"/>
        <v>2.1504000000000002E-3</v>
      </c>
      <c r="AQ316" s="10">
        <f t="shared" si="208"/>
        <v>7.0694400000000004E-2</v>
      </c>
      <c r="AR316" s="10">
        <v>0</v>
      </c>
      <c r="AS316" s="10">
        <f t="shared" si="209"/>
        <v>0.12364800000000001</v>
      </c>
      <c r="AT316" s="10">
        <f t="shared" si="210"/>
        <v>0.31794846720000003</v>
      </c>
      <c r="AU316" s="10">
        <f t="shared" si="211"/>
        <v>0</v>
      </c>
      <c r="AV316" s="10">
        <f t="shared" si="212"/>
        <v>0</v>
      </c>
      <c r="AW316" s="10">
        <f t="shared" si="213"/>
        <v>5.5602492671999997</v>
      </c>
      <c r="AX316" s="10">
        <f t="shared" si="214"/>
        <v>5.5602492671999997</v>
      </c>
      <c r="AY316" s="10">
        <v>5.3591999999999986</v>
      </c>
      <c r="AZ316" s="10">
        <f t="shared" si="215"/>
        <v>-0.20104926720000105</v>
      </c>
      <c r="BA316" s="10">
        <v>5.36</v>
      </c>
      <c r="BB316" s="10">
        <v>5.36</v>
      </c>
      <c r="BC316" s="10">
        <f t="shared" si="216"/>
        <v>7.2118351872000002</v>
      </c>
      <c r="BD316" s="9"/>
      <c r="BE316" s="24">
        <f t="shared" si="217"/>
        <v>0.61050000000000004</v>
      </c>
      <c r="BF316" s="24">
        <f t="shared" si="218"/>
        <v>1.6368</v>
      </c>
      <c r="BG316" s="24">
        <f t="shared" si="219"/>
        <v>0</v>
      </c>
      <c r="BH316" s="24">
        <f t="shared" si="220"/>
        <v>0</v>
      </c>
      <c r="BI316" s="24">
        <f t="shared" si="221"/>
        <v>0</v>
      </c>
      <c r="BJ316" s="24">
        <f t="shared" si="222"/>
        <v>0</v>
      </c>
      <c r="BK316" s="24">
        <f t="shared" si="223"/>
        <v>1.2001999999999999</v>
      </c>
      <c r="BL316" s="24">
        <f t="shared" si="224"/>
        <v>1.77E-2</v>
      </c>
      <c r="BM316" s="24">
        <f t="shared" si="225"/>
        <v>2.0299999999999999E-2</v>
      </c>
      <c r="BN316" s="24">
        <f t="shared" si="226"/>
        <v>0.1012</v>
      </c>
      <c r="BO316" s="24">
        <f t="shared" si="227"/>
        <v>0.193</v>
      </c>
      <c r="BP316" s="24">
        <f t="shared" si="228"/>
        <v>1.3896999999999999</v>
      </c>
      <c r="BQ316" s="24">
        <f t="shared" si="229"/>
        <v>2.2000000000000001E-3</v>
      </c>
      <c r="BR316" s="24">
        <f t="shared" si="230"/>
        <v>7.0699999999999999E-2</v>
      </c>
      <c r="BS316" s="24">
        <f t="shared" si="231"/>
        <v>0</v>
      </c>
      <c r="BT316" s="24">
        <f t="shared" si="232"/>
        <v>0.1236</v>
      </c>
      <c r="BU316" s="24">
        <f t="shared" si="233"/>
        <v>0.31790000000000002</v>
      </c>
      <c r="BV316" s="24">
        <f t="shared" si="234"/>
        <v>0</v>
      </c>
      <c r="BW316" s="24">
        <f t="shared" si="235"/>
        <v>0</v>
      </c>
      <c r="BX316" s="24"/>
      <c r="BY316" s="24"/>
      <c r="BZ316" s="24"/>
      <c r="CA316" s="25">
        <f t="shared" si="236"/>
        <v>5.5602</v>
      </c>
      <c r="CB316" s="25">
        <f t="shared" si="237"/>
        <v>5.5602</v>
      </c>
      <c r="CC316" s="26">
        <f t="shared" si="238"/>
        <v>5.3658999999999999</v>
      </c>
      <c r="CD316" s="26">
        <f t="shared" si="239"/>
        <v>5.3658999999999999</v>
      </c>
      <c r="CE316" s="26">
        <f t="shared" si="240"/>
        <v>5.36</v>
      </c>
      <c r="CF316" s="26">
        <f t="shared" si="241"/>
        <v>5.36</v>
      </c>
      <c r="CG316" s="26">
        <f t="shared" si="242"/>
        <v>7.2119999999999997</v>
      </c>
      <c r="CH316" s="13"/>
      <c r="CI316" s="13"/>
    </row>
    <row r="317" spans="2:87" x14ac:dyDescent="0.2">
      <c r="B317" s="11">
        <f t="shared" si="243"/>
        <v>313</v>
      </c>
      <c r="C317" s="3" t="s">
        <v>259</v>
      </c>
      <c r="D317" s="3" t="s">
        <v>267</v>
      </c>
      <c r="E317" s="10">
        <v>0.42388162792116668</v>
      </c>
      <c r="F317" s="10">
        <v>0.48274757459271461</v>
      </c>
      <c r="G317" s="10"/>
      <c r="H317" s="10">
        <v>0</v>
      </c>
      <c r="I317" s="10">
        <v>0</v>
      </c>
      <c r="J317" s="10">
        <v>0</v>
      </c>
      <c r="K317" s="10">
        <v>0.78550344743425471</v>
      </c>
      <c r="L317" s="10">
        <v>7.0000000000000001E-3</v>
      </c>
      <c r="M317" s="10">
        <v>8.0000000000000002E-3</v>
      </c>
      <c r="N317" s="10">
        <v>3.5400000000000001E-2</v>
      </c>
      <c r="O317" s="10">
        <v>0.22586735005186406</v>
      </c>
      <c r="P317" s="10">
        <v>1.0365</v>
      </c>
      <c r="Q317" s="10">
        <v>1.6000000000000001E-3</v>
      </c>
      <c r="R317" s="10">
        <v>5.1999999999999998E-2</v>
      </c>
      <c r="S317" s="10">
        <v>0</v>
      </c>
      <c r="T317" s="10">
        <v>5.33E-2</v>
      </c>
      <c r="U317" s="10"/>
      <c r="V317" s="10">
        <v>0</v>
      </c>
      <c r="W317" s="10"/>
      <c r="X317" s="10">
        <v>3.1118000000000001</v>
      </c>
      <c r="Y317" s="10">
        <v>4.1822591999999998</v>
      </c>
      <c r="Z317" s="10">
        <v>4.18</v>
      </c>
      <c r="AA317" s="10">
        <v>4.18</v>
      </c>
      <c r="AB317" s="10">
        <f t="shared" si="196"/>
        <v>4.1822591999999998</v>
      </c>
      <c r="AC317" s="10"/>
      <c r="AD317" s="10">
        <f t="shared" si="197"/>
        <v>0.56969690792604799</v>
      </c>
      <c r="AE317" s="10">
        <f t="shared" si="198"/>
        <v>0.64881274025260838</v>
      </c>
      <c r="AF317" s="10"/>
      <c r="AG317" s="10">
        <v>0</v>
      </c>
      <c r="AH317" s="10">
        <f t="shared" si="199"/>
        <v>0</v>
      </c>
      <c r="AI317" s="10">
        <f t="shared" si="200"/>
        <v>0</v>
      </c>
      <c r="AJ317" s="10">
        <f t="shared" si="201"/>
        <v>1.0557166333516383</v>
      </c>
      <c r="AK317" s="10">
        <f t="shared" si="202"/>
        <v>9.4080000000000014E-3</v>
      </c>
      <c r="AL317" s="10">
        <f t="shared" si="203"/>
        <v>1.0752000000000001E-2</v>
      </c>
      <c r="AM317" s="10">
        <f t="shared" si="204"/>
        <v>5.0975999999999994E-2</v>
      </c>
      <c r="AN317" s="10">
        <f t="shared" si="205"/>
        <v>0.30356571846970531</v>
      </c>
      <c r="AO317" s="10">
        <f t="shared" si="206"/>
        <v>1.3930560000000001</v>
      </c>
      <c r="AP317" s="10">
        <f t="shared" si="207"/>
        <v>2.1504000000000002E-3</v>
      </c>
      <c r="AQ317" s="10">
        <f t="shared" si="208"/>
        <v>6.9887999999999992E-2</v>
      </c>
      <c r="AR317" s="10">
        <v>0</v>
      </c>
      <c r="AS317" s="10">
        <f t="shared" si="209"/>
        <v>7.163520000000001E-2</v>
      </c>
      <c r="AT317" s="10">
        <f t="shared" si="210"/>
        <v>0.18420275328000005</v>
      </c>
      <c r="AU317" s="10">
        <f t="shared" si="211"/>
        <v>0</v>
      </c>
      <c r="AV317" s="10">
        <f t="shared" si="212"/>
        <v>0</v>
      </c>
      <c r="AW317" s="10">
        <f t="shared" si="213"/>
        <v>4.2982251532799998</v>
      </c>
      <c r="AX317" s="10">
        <f t="shared" si="214"/>
        <v>4.2982251532799998</v>
      </c>
      <c r="AY317" s="10">
        <v>4.1822591999999998</v>
      </c>
      <c r="AZ317" s="10">
        <f t="shared" si="215"/>
        <v>-0.11596595327999992</v>
      </c>
      <c r="BA317" s="10">
        <v>4.18</v>
      </c>
      <c r="BB317" s="10">
        <v>4.18</v>
      </c>
      <c r="BC317" s="10">
        <f t="shared" si="216"/>
        <v>5.6255238144000002</v>
      </c>
      <c r="BD317" s="9"/>
      <c r="BE317" s="24">
        <f t="shared" si="217"/>
        <v>0.56969999999999998</v>
      </c>
      <c r="BF317" s="24">
        <f t="shared" si="218"/>
        <v>0.64880000000000004</v>
      </c>
      <c r="BG317" s="24">
        <f t="shared" si="219"/>
        <v>0</v>
      </c>
      <c r="BH317" s="24">
        <f t="shared" si="220"/>
        <v>0</v>
      </c>
      <c r="BI317" s="24">
        <f t="shared" si="221"/>
        <v>0</v>
      </c>
      <c r="BJ317" s="24">
        <f t="shared" si="222"/>
        <v>0</v>
      </c>
      <c r="BK317" s="24">
        <f t="shared" si="223"/>
        <v>1.0557000000000001</v>
      </c>
      <c r="BL317" s="24">
        <f t="shared" si="224"/>
        <v>9.4000000000000004E-3</v>
      </c>
      <c r="BM317" s="24">
        <f t="shared" si="225"/>
        <v>1.0800000000000001E-2</v>
      </c>
      <c r="BN317" s="24">
        <f t="shared" si="226"/>
        <v>5.0999999999999997E-2</v>
      </c>
      <c r="BO317" s="24">
        <f t="shared" si="227"/>
        <v>0.30359999999999998</v>
      </c>
      <c r="BP317" s="24">
        <f t="shared" si="228"/>
        <v>1.3931</v>
      </c>
      <c r="BQ317" s="24">
        <f t="shared" si="229"/>
        <v>2.2000000000000001E-3</v>
      </c>
      <c r="BR317" s="24">
        <f t="shared" si="230"/>
        <v>6.9900000000000004E-2</v>
      </c>
      <c r="BS317" s="24">
        <f t="shared" si="231"/>
        <v>0</v>
      </c>
      <c r="BT317" s="24">
        <f t="shared" si="232"/>
        <v>7.1599999999999997E-2</v>
      </c>
      <c r="BU317" s="24">
        <f t="shared" si="233"/>
        <v>0.1842</v>
      </c>
      <c r="BV317" s="24">
        <f t="shared" si="234"/>
        <v>0</v>
      </c>
      <c r="BW317" s="24">
        <f t="shared" si="235"/>
        <v>0</v>
      </c>
      <c r="BX317" s="24"/>
      <c r="BY317" s="24"/>
      <c r="BZ317" s="24"/>
      <c r="CA317" s="25">
        <f t="shared" si="236"/>
        <v>4.2984</v>
      </c>
      <c r="CB317" s="25">
        <f t="shared" si="237"/>
        <v>4.2984</v>
      </c>
      <c r="CC317" s="26">
        <f t="shared" si="238"/>
        <v>4.1858000000000004</v>
      </c>
      <c r="CD317" s="26">
        <f t="shared" si="239"/>
        <v>4.1858000000000004</v>
      </c>
      <c r="CE317" s="26">
        <f t="shared" si="240"/>
        <v>4.18</v>
      </c>
      <c r="CF317" s="26">
        <f t="shared" si="241"/>
        <v>4.18</v>
      </c>
      <c r="CG317" s="26">
        <f t="shared" si="242"/>
        <v>5.6260000000000003</v>
      </c>
      <c r="CH317" s="13"/>
      <c r="CI317" s="13"/>
    </row>
    <row r="318" spans="2:87" x14ac:dyDescent="0.2">
      <c r="B318" s="11">
        <f t="shared" si="243"/>
        <v>314</v>
      </c>
      <c r="C318" s="3" t="s">
        <v>259</v>
      </c>
      <c r="D318" s="3" t="s">
        <v>257</v>
      </c>
      <c r="E318" s="10">
        <v>0.81634763948497857</v>
      </c>
      <c r="F318" s="10">
        <v>0.98288497854077261</v>
      </c>
      <c r="G318" s="10"/>
      <c r="H318" s="10">
        <v>0</v>
      </c>
      <c r="I318" s="10">
        <v>0</v>
      </c>
      <c r="J318" s="10">
        <v>0</v>
      </c>
      <c r="K318" s="10">
        <v>0.81065922746781105</v>
      </c>
      <c r="L318" s="10">
        <v>2.75E-2</v>
      </c>
      <c r="M318" s="10">
        <v>3.15E-2</v>
      </c>
      <c r="N318" s="10">
        <v>7.22E-2</v>
      </c>
      <c r="O318" s="10">
        <v>0.26650815450643778</v>
      </c>
      <c r="P318" s="10">
        <v>1.0152000000000001</v>
      </c>
      <c r="Q318" s="10">
        <v>2.0999999999999999E-3</v>
      </c>
      <c r="R318" s="10">
        <v>9.7299999999999998E-2</v>
      </c>
      <c r="S318" s="10">
        <v>0</v>
      </c>
      <c r="T318" s="10">
        <v>0.1729</v>
      </c>
      <c r="U318" s="10"/>
      <c r="V318" s="10">
        <v>0</v>
      </c>
      <c r="W318" s="10"/>
      <c r="X318" s="10">
        <v>4.2951000000000006</v>
      </c>
      <c r="Y318" s="10">
        <v>5.772614400000001</v>
      </c>
      <c r="Z318" s="10">
        <v>5.77</v>
      </c>
      <c r="AA318" s="10">
        <v>5.77</v>
      </c>
      <c r="AB318" s="10">
        <f t="shared" si="196"/>
        <v>5.772614400000001</v>
      </c>
      <c r="AC318" s="10"/>
      <c r="AD318" s="10">
        <f t="shared" si="197"/>
        <v>1.0971712274678114</v>
      </c>
      <c r="AE318" s="10">
        <f t="shared" si="198"/>
        <v>1.3209974111587985</v>
      </c>
      <c r="AF318" s="10"/>
      <c r="AG318" s="10">
        <v>0</v>
      </c>
      <c r="AH318" s="10">
        <f t="shared" si="199"/>
        <v>0</v>
      </c>
      <c r="AI318" s="10">
        <f t="shared" si="200"/>
        <v>0</v>
      </c>
      <c r="AJ318" s="10">
        <f t="shared" si="201"/>
        <v>1.0895260017167381</v>
      </c>
      <c r="AK318" s="10">
        <f t="shared" si="202"/>
        <v>3.6960000000000007E-2</v>
      </c>
      <c r="AL318" s="10">
        <f t="shared" si="203"/>
        <v>4.2336000000000006E-2</v>
      </c>
      <c r="AM318" s="10">
        <f t="shared" si="204"/>
        <v>0.10396799999999999</v>
      </c>
      <c r="AN318" s="10">
        <f t="shared" si="205"/>
        <v>0.35818695965665243</v>
      </c>
      <c r="AO318" s="10">
        <f t="shared" si="206"/>
        <v>1.3644288000000002</v>
      </c>
      <c r="AP318" s="10">
        <f t="shared" si="207"/>
        <v>2.8223999999999996E-3</v>
      </c>
      <c r="AQ318" s="10">
        <f t="shared" si="208"/>
        <v>0.1307712</v>
      </c>
      <c r="AR318" s="10">
        <v>0</v>
      </c>
      <c r="AS318" s="10">
        <f t="shared" si="209"/>
        <v>0.23237760000000002</v>
      </c>
      <c r="AT318" s="10">
        <f t="shared" si="210"/>
        <v>0.59753576064000002</v>
      </c>
      <c r="AU318" s="10">
        <f t="shared" si="211"/>
        <v>0</v>
      </c>
      <c r="AV318" s="10">
        <f t="shared" si="212"/>
        <v>0</v>
      </c>
      <c r="AW318" s="10">
        <f t="shared" si="213"/>
        <v>6.1447037606400015</v>
      </c>
      <c r="AX318" s="10">
        <f t="shared" si="214"/>
        <v>6.1447037606400023</v>
      </c>
      <c r="AY318" s="10">
        <v>5.772614400000001</v>
      </c>
      <c r="AZ318" s="10">
        <f t="shared" si="215"/>
        <v>-0.37208936064000042</v>
      </c>
      <c r="BA318" s="10">
        <v>5.77</v>
      </c>
      <c r="BB318" s="10">
        <v>5.77</v>
      </c>
      <c r="BC318" s="10">
        <f t="shared" si="216"/>
        <v>7.7677092864000041</v>
      </c>
      <c r="BD318" s="9"/>
      <c r="BE318" s="24">
        <f t="shared" si="217"/>
        <v>1.0972</v>
      </c>
      <c r="BF318" s="24">
        <f t="shared" si="218"/>
        <v>1.321</v>
      </c>
      <c r="BG318" s="24">
        <f t="shared" si="219"/>
        <v>0</v>
      </c>
      <c r="BH318" s="24">
        <f t="shared" si="220"/>
        <v>0</v>
      </c>
      <c r="BI318" s="24">
        <f t="shared" si="221"/>
        <v>0</v>
      </c>
      <c r="BJ318" s="24">
        <f t="shared" si="222"/>
        <v>0</v>
      </c>
      <c r="BK318" s="24">
        <f t="shared" si="223"/>
        <v>1.0894999999999999</v>
      </c>
      <c r="BL318" s="24">
        <f t="shared" si="224"/>
        <v>3.6999999999999998E-2</v>
      </c>
      <c r="BM318" s="24">
        <f t="shared" si="225"/>
        <v>4.2299999999999997E-2</v>
      </c>
      <c r="BN318" s="24">
        <f t="shared" si="226"/>
        <v>0.104</v>
      </c>
      <c r="BO318" s="24">
        <f t="shared" si="227"/>
        <v>0.35820000000000002</v>
      </c>
      <c r="BP318" s="24">
        <f t="shared" si="228"/>
        <v>1.3644000000000001</v>
      </c>
      <c r="BQ318" s="24">
        <f t="shared" si="229"/>
        <v>2.8E-3</v>
      </c>
      <c r="BR318" s="24">
        <f t="shared" si="230"/>
        <v>0.1308</v>
      </c>
      <c r="BS318" s="24">
        <f t="shared" si="231"/>
        <v>0</v>
      </c>
      <c r="BT318" s="24">
        <f t="shared" si="232"/>
        <v>0.2324</v>
      </c>
      <c r="BU318" s="24">
        <f t="shared" si="233"/>
        <v>0.59750000000000003</v>
      </c>
      <c r="BV318" s="24">
        <f t="shared" si="234"/>
        <v>0</v>
      </c>
      <c r="BW318" s="24">
        <f t="shared" si="235"/>
        <v>0</v>
      </c>
      <c r="BX318" s="24"/>
      <c r="BY318" s="24"/>
      <c r="BZ318" s="24"/>
      <c r="CA318" s="25">
        <f t="shared" si="236"/>
        <v>6.1446999999999994</v>
      </c>
      <c r="CB318" s="25">
        <f t="shared" si="237"/>
        <v>6.1446999999999994</v>
      </c>
      <c r="CC318" s="26">
        <f t="shared" si="238"/>
        <v>5.7795999999999994</v>
      </c>
      <c r="CD318" s="26">
        <f t="shared" si="239"/>
        <v>5.7795999999999994</v>
      </c>
      <c r="CE318" s="26">
        <f t="shared" si="240"/>
        <v>5.77</v>
      </c>
      <c r="CF318" s="26">
        <f t="shared" si="241"/>
        <v>5.77</v>
      </c>
      <c r="CG318" s="26">
        <f t="shared" si="242"/>
        <v>7.7679999999999998</v>
      </c>
      <c r="CH318" s="13"/>
      <c r="CI318" s="13"/>
    </row>
    <row r="319" spans="2:87" x14ac:dyDescent="0.2">
      <c r="B319" s="11">
        <f t="shared" si="243"/>
        <v>315</v>
      </c>
      <c r="C319" s="3" t="s">
        <v>259</v>
      </c>
      <c r="D319" s="3" t="s">
        <v>268</v>
      </c>
      <c r="E319" s="10">
        <v>0.87563847286026497</v>
      </c>
      <c r="F319" s="10">
        <v>0.9377127603585923</v>
      </c>
      <c r="G319" s="10"/>
      <c r="H319" s="10">
        <v>0</v>
      </c>
      <c r="I319" s="10">
        <v>0</v>
      </c>
      <c r="J319" s="10">
        <v>0</v>
      </c>
      <c r="K319" s="10">
        <v>0.74831286740109726</v>
      </c>
      <c r="L319" s="10">
        <v>6.4000000000000003E-3</v>
      </c>
      <c r="M319" s="10">
        <v>7.3000000000000001E-3</v>
      </c>
      <c r="N319" s="10">
        <v>6.4500000000000002E-2</v>
      </c>
      <c r="O319" s="10">
        <v>0.17803589938004549</v>
      </c>
      <c r="P319" s="10">
        <v>1.026</v>
      </c>
      <c r="Q319" s="10">
        <v>2.5999999999999999E-3</v>
      </c>
      <c r="R319" s="10">
        <v>0.10340000000000001</v>
      </c>
      <c r="S319" s="10">
        <v>0</v>
      </c>
      <c r="T319" s="10">
        <v>0.10589999999999999</v>
      </c>
      <c r="U319" s="10"/>
      <c r="V319" s="10">
        <v>0</v>
      </c>
      <c r="W319" s="10"/>
      <c r="X319" s="10">
        <v>4.0557999999999996</v>
      </c>
      <c r="Y319" s="10">
        <v>5.4509951999999995</v>
      </c>
      <c r="Z319" s="10">
        <v>5.45</v>
      </c>
      <c r="AA319" s="10">
        <v>5.45</v>
      </c>
      <c r="AB319" s="10">
        <f t="shared" si="196"/>
        <v>5.4509951999999995</v>
      </c>
      <c r="AC319" s="10"/>
      <c r="AD319" s="10">
        <f t="shared" si="197"/>
        <v>1.1768581075241962</v>
      </c>
      <c r="AE319" s="10">
        <f t="shared" si="198"/>
        <v>1.2602859499219481</v>
      </c>
      <c r="AF319" s="10"/>
      <c r="AG319" s="10">
        <v>0</v>
      </c>
      <c r="AH319" s="10">
        <f t="shared" si="199"/>
        <v>0</v>
      </c>
      <c r="AI319" s="10">
        <f t="shared" si="200"/>
        <v>0</v>
      </c>
      <c r="AJ319" s="10">
        <f t="shared" si="201"/>
        <v>1.0057324937870749</v>
      </c>
      <c r="AK319" s="10">
        <f t="shared" si="202"/>
        <v>8.6016000000000009E-3</v>
      </c>
      <c r="AL319" s="10">
        <f t="shared" si="203"/>
        <v>9.8112000000000008E-3</v>
      </c>
      <c r="AM319" s="10">
        <f t="shared" si="204"/>
        <v>9.287999999999999E-2</v>
      </c>
      <c r="AN319" s="10">
        <f t="shared" si="205"/>
        <v>0.23928024876678117</v>
      </c>
      <c r="AO319" s="10">
        <f t="shared" si="206"/>
        <v>1.3789440000000002</v>
      </c>
      <c r="AP319" s="10">
        <f t="shared" si="207"/>
        <v>3.4943999999999999E-3</v>
      </c>
      <c r="AQ319" s="10">
        <f t="shared" si="208"/>
        <v>0.13896960000000003</v>
      </c>
      <c r="AR319" s="10">
        <v>0</v>
      </c>
      <c r="AS319" s="10">
        <f t="shared" si="209"/>
        <v>0.1423296</v>
      </c>
      <c r="AT319" s="10">
        <f t="shared" si="210"/>
        <v>0.36598633344000003</v>
      </c>
      <c r="AU319" s="10">
        <f t="shared" si="211"/>
        <v>0</v>
      </c>
      <c r="AV319" s="10">
        <f t="shared" si="212"/>
        <v>0</v>
      </c>
      <c r="AW319" s="10">
        <f t="shared" si="213"/>
        <v>5.680843933440002</v>
      </c>
      <c r="AX319" s="10">
        <f t="shared" si="214"/>
        <v>5.680843933440002</v>
      </c>
      <c r="AY319" s="10">
        <v>5.4509951999999995</v>
      </c>
      <c r="AZ319" s="10">
        <f t="shared" si="215"/>
        <v>-0.22984873344000256</v>
      </c>
      <c r="BA319" s="10">
        <v>5.45</v>
      </c>
      <c r="BB319" s="10">
        <v>5.45</v>
      </c>
      <c r="BC319" s="10">
        <f t="shared" si="216"/>
        <v>7.3344595968000021</v>
      </c>
      <c r="BD319" s="9"/>
      <c r="BE319" s="24">
        <f t="shared" si="217"/>
        <v>1.1769000000000001</v>
      </c>
      <c r="BF319" s="24">
        <f t="shared" si="218"/>
        <v>1.2603</v>
      </c>
      <c r="BG319" s="24">
        <f t="shared" si="219"/>
        <v>0</v>
      </c>
      <c r="BH319" s="24">
        <f t="shared" si="220"/>
        <v>0</v>
      </c>
      <c r="BI319" s="24">
        <f t="shared" si="221"/>
        <v>0</v>
      </c>
      <c r="BJ319" s="24">
        <f t="shared" si="222"/>
        <v>0</v>
      </c>
      <c r="BK319" s="24">
        <f t="shared" si="223"/>
        <v>1.0057</v>
      </c>
      <c r="BL319" s="24">
        <f t="shared" si="224"/>
        <v>8.6E-3</v>
      </c>
      <c r="BM319" s="24">
        <f t="shared" si="225"/>
        <v>9.7999999999999997E-3</v>
      </c>
      <c r="BN319" s="24">
        <f t="shared" si="226"/>
        <v>9.2899999999999996E-2</v>
      </c>
      <c r="BO319" s="24">
        <f t="shared" si="227"/>
        <v>0.23930000000000001</v>
      </c>
      <c r="BP319" s="24">
        <f t="shared" si="228"/>
        <v>1.3789</v>
      </c>
      <c r="BQ319" s="24">
        <f t="shared" si="229"/>
        <v>3.5000000000000001E-3</v>
      </c>
      <c r="BR319" s="24">
        <f t="shared" si="230"/>
        <v>0.13900000000000001</v>
      </c>
      <c r="BS319" s="24">
        <f t="shared" si="231"/>
        <v>0</v>
      </c>
      <c r="BT319" s="24">
        <f t="shared" si="232"/>
        <v>0.14230000000000001</v>
      </c>
      <c r="BU319" s="24">
        <f t="shared" si="233"/>
        <v>0.36599999999999999</v>
      </c>
      <c r="BV319" s="24">
        <f t="shared" si="234"/>
        <v>0</v>
      </c>
      <c r="BW319" s="24">
        <f t="shared" si="235"/>
        <v>0</v>
      </c>
      <c r="BX319" s="24"/>
      <c r="BY319" s="24"/>
      <c r="BZ319" s="24"/>
      <c r="CA319" s="25">
        <f t="shared" si="236"/>
        <v>5.6808999999999994</v>
      </c>
      <c r="CB319" s="25">
        <f t="shared" si="237"/>
        <v>5.6808999999999994</v>
      </c>
      <c r="CC319" s="26">
        <f t="shared" si="238"/>
        <v>5.4571999999999994</v>
      </c>
      <c r="CD319" s="26">
        <f t="shared" si="239"/>
        <v>5.4571999999999994</v>
      </c>
      <c r="CE319" s="26">
        <f t="shared" si="240"/>
        <v>5.45</v>
      </c>
      <c r="CF319" s="26">
        <f t="shared" si="241"/>
        <v>5.45</v>
      </c>
      <c r="CG319" s="26">
        <f t="shared" si="242"/>
        <v>7.3339999999999996</v>
      </c>
      <c r="CH319" s="13"/>
      <c r="CI319" s="13"/>
    </row>
    <row r="320" spans="2:87" x14ac:dyDescent="0.2">
      <c r="B320" s="11">
        <f t="shared" si="243"/>
        <v>316</v>
      </c>
      <c r="C320" s="3" t="s">
        <v>259</v>
      </c>
      <c r="D320" s="3" t="s">
        <v>269</v>
      </c>
      <c r="E320" s="10">
        <v>1.35814427265294</v>
      </c>
      <c r="F320" s="10">
        <v>0.96498198171411576</v>
      </c>
      <c r="G320" s="10"/>
      <c r="H320" s="10">
        <v>0</v>
      </c>
      <c r="I320" s="10">
        <v>0.17069999999999999</v>
      </c>
      <c r="J320" s="10">
        <v>0</v>
      </c>
      <c r="K320" s="10">
        <v>0.61834022151193047</v>
      </c>
      <c r="L320" s="10">
        <v>3.8E-3</v>
      </c>
      <c r="M320" s="10">
        <v>3.8999999999999998E-3</v>
      </c>
      <c r="N320" s="10">
        <v>9.0499999999999997E-2</v>
      </c>
      <c r="O320" s="10">
        <v>0.17993352412101388</v>
      </c>
      <c r="P320" s="10">
        <v>1.0281</v>
      </c>
      <c r="Q320" s="10">
        <v>7.7000000000000002E-3</v>
      </c>
      <c r="R320" s="10">
        <v>0.16889999999999999</v>
      </c>
      <c r="S320" s="10">
        <v>0</v>
      </c>
      <c r="T320" s="10">
        <v>5.5399999999999998E-2</v>
      </c>
      <c r="U320" s="10"/>
      <c r="V320" s="10">
        <v>3.2199999999999999E-2</v>
      </c>
      <c r="W320" s="10"/>
      <c r="X320" s="10">
        <v>4.682599999999999</v>
      </c>
      <c r="Y320" s="10">
        <v>6.2934143999999987</v>
      </c>
      <c r="Z320" s="10">
        <v>6.29</v>
      </c>
      <c r="AA320" s="10">
        <v>6.02</v>
      </c>
      <c r="AB320" s="10">
        <f t="shared" si="196"/>
        <v>6.0207167999999998</v>
      </c>
      <c r="AC320" s="10"/>
      <c r="AD320" s="10">
        <f t="shared" si="197"/>
        <v>1.8253459024455514</v>
      </c>
      <c r="AE320" s="10">
        <f t="shared" si="198"/>
        <v>1.2969357834237716</v>
      </c>
      <c r="AF320" s="10"/>
      <c r="AG320" s="10">
        <v>0</v>
      </c>
      <c r="AH320" s="10">
        <f t="shared" si="199"/>
        <v>0.22942080000000001</v>
      </c>
      <c r="AI320" s="10">
        <f t="shared" si="200"/>
        <v>0</v>
      </c>
      <c r="AJ320" s="10">
        <f t="shared" si="201"/>
        <v>0.83104925771203453</v>
      </c>
      <c r="AK320" s="10">
        <f t="shared" si="202"/>
        <v>5.1072000000000001E-3</v>
      </c>
      <c r="AL320" s="10">
        <f t="shared" si="203"/>
        <v>5.2415999999999999E-3</v>
      </c>
      <c r="AM320" s="10">
        <f t="shared" si="204"/>
        <v>0.13031999999999999</v>
      </c>
      <c r="AN320" s="10">
        <f t="shared" si="205"/>
        <v>0.24183065641864268</v>
      </c>
      <c r="AO320" s="10">
        <f t="shared" si="206"/>
        <v>1.3817664000000001</v>
      </c>
      <c r="AP320" s="10">
        <f t="shared" si="207"/>
        <v>1.0348800000000002E-2</v>
      </c>
      <c r="AQ320" s="10">
        <f t="shared" si="208"/>
        <v>0.2270016</v>
      </c>
      <c r="AR320" s="10">
        <v>0</v>
      </c>
      <c r="AS320" s="10">
        <f t="shared" si="209"/>
        <v>7.4457599999999999E-2</v>
      </c>
      <c r="AT320" s="10">
        <f t="shared" si="210"/>
        <v>0.19146027264000001</v>
      </c>
      <c r="AU320" s="10">
        <f t="shared" si="211"/>
        <v>4.3276800000000004E-2</v>
      </c>
      <c r="AV320" s="10">
        <f t="shared" si="212"/>
        <v>0.11128196352000001</v>
      </c>
      <c r="AW320" s="10">
        <f t="shared" si="213"/>
        <v>6.4871102361600004</v>
      </c>
      <c r="AX320" s="10">
        <f t="shared" si="214"/>
        <v>6.4871102361600004</v>
      </c>
      <c r="AY320" s="10">
        <v>6.2934143999999987</v>
      </c>
      <c r="AZ320" s="10">
        <f t="shared" si="215"/>
        <v>-0.19369583616000163</v>
      </c>
      <c r="BA320" s="10">
        <v>6.29</v>
      </c>
      <c r="BB320" s="10">
        <v>6.02</v>
      </c>
      <c r="BC320" s="10">
        <f t="shared" si="216"/>
        <v>8.1035200512000003</v>
      </c>
      <c r="BD320" s="9"/>
      <c r="BE320" s="24">
        <f t="shared" si="217"/>
        <v>1.8252999999999999</v>
      </c>
      <c r="BF320" s="24">
        <f t="shared" si="218"/>
        <v>1.2968999999999999</v>
      </c>
      <c r="BG320" s="24">
        <f t="shared" si="219"/>
        <v>0</v>
      </c>
      <c r="BH320" s="24">
        <f t="shared" si="220"/>
        <v>0</v>
      </c>
      <c r="BI320" s="24">
        <f t="shared" si="221"/>
        <v>0.22939999999999999</v>
      </c>
      <c r="BJ320" s="24">
        <f t="shared" si="222"/>
        <v>0</v>
      </c>
      <c r="BK320" s="24">
        <f t="shared" si="223"/>
        <v>0.83099999999999996</v>
      </c>
      <c r="BL320" s="24">
        <f t="shared" si="224"/>
        <v>5.1000000000000004E-3</v>
      </c>
      <c r="BM320" s="24">
        <f t="shared" si="225"/>
        <v>5.1999999999999998E-3</v>
      </c>
      <c r="BN320" s="24">
        <f t="shared" si="226"/>
        <v>0.1303</v>
      </c>
      <c r="BO320" s="24">
        <f t="shared" si="227"/>
        <v>0.24179999999999999</v>
      </c>
      <c r="BP320" s="24">
        <f t="shared" si="228"/>
        <v>1.3817999999999999</v>
      </c>
      <c r="BQ320" s="24">
        <f t="shared" si="229"/>
        <v>1.03E-2</v>
      </c>
      <c r="BR320" s="24">
        <f t="shared" si="230"/>
        <v>0.22700000000000001</v>
      </c>
      <c r="BS320" s="24">
        <f t="shared" si="231"/>
        <v>0</v>
      </c>
      <c r="BT320" s="24">
        <f t="shared" si="232"/>
        <v>7.4499999999999997E-2</v>
      </c>
      <c r="BU320" s="24">
        <f t="shared" si="233"/>
        <v>0.1915</v>
      </c>
      <c r="BV320" s="24">
        <f t="shared" si="234"/>
        <v>4.3299999999999998E-2</v>
      </c>
      <c r="BW320" s="24">
        <f t="shared" si="235"/>
        <v>0.1113</v>
      </c>
      <c r="BX320" s="24"/>
      <c r="BY320" s="24"/>
      <c r="BZ320" s="24"/>
      <c r="CA320" s="25">
        <f t="shared" si="236"/>
        <v>6.4869000000000003</v>
      </c>
      <c r="CB320" s="25">
        <f t="shared" si="237"/>
        <v>6.1462000000000003</v>
      </c>
      <c r="CC320" s="26">
        <f t="shared" si="238"/>
        <v>6.3019000000000007</v>
      </c>
      <c r="CD320" s="26">
        <f t="shared" si="239"/>
        <v>6.0292000000000003</v>
      </c>
      <c r="CE320" s="26">
        <f t="shared" si="240"/>
        <v>6.29</v>
      </c>
      <c r="CF320" s="26">
        <f t="shared" si="241"/>
        <v>6.02</v>
      </c>
      <c r="CG320" s="26">
        <f t="shared" si="242"/>
        <v>8.1039999999999992</v>
      </c>
      <c r="CH320" s="13"/>
      <c r="CI320" s="13"/>
    </row>
    <row r="321" spans="2:89" x14ac:dyDescent="0.2">
      <c r="B321" s="11">
        <f t="shared" si="243"/>
        <v>317</v>
      </c>
      <c r="C321" s="3" t="s">
        <v>270</v>
      </c>
      <c r="D321" s="3" t="s">
        <v>29</v>
      </c>
      <c r="E321" s="10">
        <v>1.9316627959779435</v>
      </c>
      <c r="F321" s="10">
        <v>0.59193463797888068</v>
      </c>
      <c r="G321" s="10"/>
      <c r="H321" s="10">
        <v>0</v>
      </c>
      <c r="I321" s="10">
        <v>0</v>
      </c>
      <c r="J321" s="10">
        <v>0</v>
      </c>
      <c r="K321" s="10">
        <v>0.55820047572710563</v>
      </c>
      <c r="L321" s="10">
        <v>2.52E-2</v>
      </c>
      <c r="M321" s="10">
        <v>2.8899999999999999E-2</v>
      </c>
      <c r="N321" s="10">
        <v>0.31840000000000002</v>
      </c>
      <c r="O321" s="10">
        <v>0.17960209031607019</v>
      </c>
      <c r="P321" s="10">
        <v>0.60209999999999997</v>
      </c>
      <c r="Q321" s="10">
        <v>1.8499999999999999E-2</v>
      </c>
      <c r="R321" s="10">
        <v>0.23699999999999999</v>
      </c>
      <c r="S321" s="10">
        <v>0</v>
      </c>
      <c r="T321" s="10">
        <v>8.3000000000000004E-2</v>
      </c>
      <c r="U321" s="10"/>
      <c r="V321" s="10">
        <v>0</v>
      </c>
      <c r="W321" s="10"/>
      <c r="X321" s="10">
        <v>4.5745000000000005</v>
      </c>
      <c r="Y321" s="10">
        <v>6.1481280000000016</v>
      </c>
      <c r="Z321" s="10">
        <v>6.15</v>
      </c>
      <c r="AA321" s="10">
        <v>6.15</v>
      </c>
      <c r="AB321" s="10">
        <f t="shared" si="196"/>
        <v>6.1481280000000016</v>
      </c>
      <c r="AC321" s="10"/>
      <c r="AD321" s="10">
        <f t="shared" si="197"/>
        <v>2.5961547977943562</v>
      </c>
      <c r="AE321" s="10">
        <f t="shared" si="198"/>
        <v>0.79556015344361575</v>
      </c>
      <c r="AF321" s="10"/>
      <c r="AG321" s="10">
        <v>0</v>
      </c>
      <c r="AH321" s="10">
        <f t="shared" si="199"/>
        <v>0</v>
      </c>
      <c r="AI321" s="10">
        <f t="shared" si="200"/>
        <v>0</v>
      </c>
      <c r="AJ321" s="10">
        <f t="shared" si="201"/>
        <v>0.75022143937723007</v>
      </c>
      <c r="AK321" s="10">
        <f t="shared" si="202"/>
        <v>3.3868800000000004E-2</v>
      </c>
      <c r="AL321" s="10">
        <f t="shared" si="203"/>
        <v>3.8841599999999997E-2</v>
      </c>
      <c r="AM321" s="10">
        <f t="shared" si="204"/>
        <v>0.45849600000000001</v>
      </c>
      <c r="AN321" s="10">
        <f t="shared" si="205"/>
        <v>0.24138520938479835</v>
      </c>
      <c r="AO321" s="10">
        <f t="shared" si="206"/>
        <v>0.80922240000000001</v>
      </c>
      <c r="AP321" s="10">
        <f t="shared" si="207"/>
        <v>2.4864000000000001E-2</v>
      </c>
      <c r="AQ321" s="10">
        <f t="shared" si="208"/>
        <v>0.31852799999999998</v>
      </c>
      <c r="AR321" s="10">
        <v>0</v>
      </c>
      <c r="AS321" s="10">
        <f t="shared" si="209"/>
        <v>0.11155200000000001</v>
      </c>
      <c r="AT321" s="10">
        <f t="shared" si="210"/>
        <v>0.28684481280000007</v>
      </c>
      <c r="AU321" s="10">
        <f t="shared" si="211"/>
        <v>0</v>
      </c>
      <c r="AV321" s="10">
        <f t="shared" si="212"/>
        <v>0</v>
      </c>
      <c r="AW321" s="10">
        <f t="shared" si="213"/>
        <v>6.3539872127999999</v>
      </c>
      <c r="AX321" s="10">
        <f t="shared" si="214"/>
        <v>6.3539872127999999</v>
      </c>
      <c r="AY321" s="10">
        <v>6.1481280000000016</v>
      </c>
      <c r="AZ321" s="10">
        <f t="shared" si="215"/>
        <v>-0.2058592127999983</v>
      </c>
      <c r="BA321" s="10">
        <v>6.15</v>
      </c>
      <c r="BB321" s="10">
        <v>6.15</v>
      </c>
      <c r="BC321" s="10">
        <f t="shared" si="216"/>
        <v>8.3041652736000007</v>
      </c>
      <c r="BD321" s="9"/>
      <c r="BE321" s="24">
        <f t="shared" si="217"/>
        <v>2.5962000000000001</v>
      </c>
      <c r="BF321" s="24">
        <f t="shared" si="218"/>
        <v>0.79559999999999997</v>
      </c>
      <c r="BG321" s="24">
        <f t="shared" si="219"/>
        <v>0</v>
      </c>
      <c r="BH321" s="24">
        <f t="shared" si="220"/>
        <v>0</v>
      </c>
      <c r="BI321" s="24">
        <f t="shared" si="221"/>
        <v>0</v>
      </c>
      <c r="BJ321" s="24">
        <f t="shared" si="222"/>
        <v>0</v>
      </c>
      <c r="BK321" s="24">
        <f t="shared" si="223"/>
        <v>0.75019999999999998</v>
      </c>
      <c r="BL321" s="24">
        <f t="shared" si="224"/>
        <v>3.39E-2</v>
      </c>
      <c r="BM321" s="24">
        <f t="shared" si="225"/>
        <v>3.8800000000000001E-2</v>
      </c>
      <c r="BN321" s="24">
        <f t="shared" si="226"/>
        <v>0.45850000000000002</v>
      </c>
      <c r="BO321" s="24">
        <f t="shared" si="227"/>
        <v>0.2414</v>
      </c>
      <c r="BP321" s="24">
        <f t="shared" si="228"/>
        <v>0.80920000000000003</v>
      </c>
      <c r="BQ321" s="24">
        <f t="shared" si="229"/>
        <v>2.4899999999999999E-2</v>
      </c>
      <c r="BR321" s="24">
        <f t="shared" si="230"/>
        <v>0.31850000000000001</v>
      </c>
      <c r="BS321" s="24">
        <f t="shared" si="231"/>
        <v>0</v>
      </c>
      <c r="BT321" s="24">
        <f t="shared" si="232"/>
        <v>0.1116</v>
      </c>
      <c r="BU321" s="24">
        <f t="shared" si="233"/>
        <v>0.2868</v>
      </c>
      <c r="BV321" s="24">
        <f t="shared" si="234"/>
        <v>0</v>
      </c>
      <c r="BW321" s="24">
        <f t="shared" si="235"/>
        <v>0</v>
      </c>
      <c r="BX321" s="24"/>
      <c r="BY321" s="24"/>
      <c r="BZ321" s="24"/>
      <c r="CA321" s="25">
        <f t="shared" si="236"/>
        <v>6.3539999999999992</v>
      </c>
      <c r="CB321" s="25">
        <f t="shared" si="237"/>
        <v>6.3539999999999992</v>
      </c>
      <c r="CC321" s="26">
        <f t="shared" si="238"/>
        <v>6.178799999999999</v>
      </c>
      <c r="CD321" s="26">
        <f t="shared" si="239"/>
        <v>6.178799999999999</v>
      </c>
      <c r="CE321" s="26">
        <f t="shared" si="240"/>
        <v>6.15</v>
      </c>
      <c r="CF321" s="26">
        <f t="shared" si="241"/>
        <v>6.15</v>
      </c>
      <c r="CG321" s="26">
        <f t="shared" si="242"/>
        <v>8.3040000000000003</v>
      </c>
      <c r="CH321" s="13"/>
      <c r="CI321" s="13"/>
    </row>
    <row r="322" spans="2:89" x14ac:dyDescent="0.2">
      <c r="B322" s="11">
        <f t="shared" si="243"/>
        <v>318</v>
      </c>
      <c r="C322" s="3" t="s">
        <v>270</v>
      </c>
      <c r="D322" s="3" t="s">
        <v>42</v>
      </c>
      <c r="E322" s="10">
        <v>2.6607444780980294</v>
      </c>
      <c r="F322" s="10">
        <v>0.3131340172610324</v>
      </c>
      <c r="G322" s="10"/>
      <c r="H322" s="10">
        <v>0</v>
      </c>
      <c r="I322" s="10">
        <v>0</v>
      </c>
      <c r="J322" s="10">
        <v>0</v>
      </c>
      <c r="K322" s="10">
        <v>0.7823238039407262</v>
      </c>
      <c r="L322" s="10">
        <v>0</v>
      </c>
      <c r="M322" s="10">
        <v>0</v>
      </c>
      <c r="N322" s="10">
        <v>7.9200000000000007E-2</v>
      </c>
      <c r="O322" s="10">
        <v>0.16819770070021167</v>
      </c>
      <c r="P322" s="10">
        <v>0.43409999999999999</v>
      </c>
      <c r="Q322" s="10">
        <v>6.9199999999999998E-2</v>
      </c>
      <c r="R322" s="10">
        <v>0.30059999999999998</v>
      </c>
      <c r="S322" s="10">
        <v>0</v>
      </c>
      <c r="T322" s="10">
        <v>0.29099999999999998</v>
      </c>
      <c r="U322" s="10"/>
      <c r="V322" s="10">
        <v>0</v>
      </c>
      <c r="W322" s="10"/>
      <c r="X322" s="10">
        <v>5.0985000000000005</v>
      </c>
      <c r="Y322" s="10">
        <v>6.8523840000000016</v>
      </c>
      <c r="Z322" s="10">
        <v>6.85</v>
      </c>
      <c r="AA322" s="10">
        <v>6.85</v>
      </c>
      <c r="AB322" s="10">
        <f t="shared" si="196"/>
        <v>6.8523840000000016</v>
      </c>
      <c r="AC322" s="10"/>
      <c r="AD322" s="10">
        <f t="shared" si="197"/>
        <v>3.5760405785637519</v>
      </c>
      <c r="AE322" s="10">
        <f t="shared" si="198"/>
        <v>0.42085211919882753</v>
      </c>
      <c r="AF322" s="10"/>
      <c r="AG322" s="10">
        <v>0</v>
      </c>
      <c r="AH322" s="10">
        <f t="shared" si="199"/>
        <v>0</v>
      </c>
      <c r="AI322" s="10">
        <f t="shared" si="200"/>
        <v>0</v>
      </c>
      <c r="AJ322" s="10">
        <f t="shared" si="201"/>
        <v>1.0514431924963361</v>
      </c>
      <c r="AK322" s="10">
        <f t="shared" si="202"/>
        <v>0</v>
      </c>
      <c r="AL322" s="10">
        <f t="shared" si="203"/>
        <v>0</v>
      </c>
      <c r="AM322" s="10">
        <f t="shared" si="204"/>
        <v>0.114048</v>
      </c>
      <c r="AN322" s="10">
        <f t="shared" si="205"/>
        <v>0.22605770974108449</v>
      </c>
      <c r="AO322" s="10">
        <f t="shared" si="206"/>
        <v>0.58343040000000002</v>
      </c>
      <c r="AP322" s="10">
        <f t="shared" si="207"/>
        <v>9.3004799999999999E-2</v>
      </c>
      <c r="AQ322" s="10">
        <f t="shared" si="208"/>
        <v>0.40400640000000004</v>
      </c>
      <c r="AR322" s="10">
        <v>0</v>
      </c>
      <c r="AS322" s="10">
        <f t="shared" si="209"/>
        <v>0.39110399999999995</v>
      </c>
      <c r="AT322" s="10">
        <f t="shared" si="210"/>
        <v>1.0056848255999999</v>
      </c>
      <c r="AU322" s="10">
        <f t="shared" si="211"/>
        <v>0</v>
      </c>
      <c r="AV322" s="10">
        <f t="shared" si="212"/>
        <v>0</v>
      </c>
      <c r="AW322" s="10">
        <f t="shared" si="213"/>
        <v>7.4745680256</v>
      </c>
      <c r="AX322" s="10">
        <f t="shared" si="214"/>
        <v>7.4745680256</v>
      </c>
      <c r="AY322" s="10">
        <v>6.8523840000000016</v>
      </c>
      <c r="AZ322" s="10">
        <f t="shared" si="215"/>
        <v>-0.62218402559999841</v>
      </c>
      <c r="BA322" s="10">
        <v>6.85</v>
      </c>
      <c r="BB322" s="10">
        <v>6.85</v>
      </c>
      <c r="BC322" s="10">
        <f t="shared" si="216"/>
        <v>9.2198227968000008</v>
      </c>
      <c r="BD322" s="9"/>
      <c r="BE322" s="24">
        <f t="shared" si="217"/>
        <v>3.5760000000000001</v>
      </c>
      <c r="BF322" s="24">
        <f t="shared" si="218"/>
        <v>0.4209</v>
      </c>
      <c r="BG322" s="24">
        <f t="shared" si="219"/>
        <v>0</v>
      </c>
      <c r="BH322" s="24">
        <f t="shared" si="220"/>
        <v>0</v>
      </c>
      <c r="BI322" s="24">
        <f t="shared" si="221"/>
        <v>0</v>
      </c>
      <c r="BJ322" s="24">
        <f t="shared" si="222"/>
        <v>0</v>
      </c>
      <c r="BK322" s="24">
        <f t="shared" si="223"/>
        <v>1.0513999999999999</v>
      </c>
      <c r="BL322" s="24">
        <f t="shared" si="224"/>
        <v>0</v>
      </c>
      <c r="BM322" s="24">
        <f t="shared" si="225"/>
        <v>0</v>
      </c>
      <c r="BN322" s="24">
        <f t="shared" si="226"/>
        <v>0.114</v>
      </c>
      <c r="BO322" s="24">
        <f t="shared" si="227"/>
        <v>0.2261</v>
      </c>
      <c r="BP322" s="24">
        <f t="shared" si="228"/>
        <v>0.58340000000000003</v>
      </c>
      <c r="BQ322" s="24">
        <f t="shared" si="229"/>
        <v>9.2999999999999999E-2</v>
      </c>
      <c r="BR322" s="24">
        <f t="shared" si="230"/>
        <v>0.40400000000000003</v>
      </c>
      <c r="BS322" s="24">
        <f t="shared" si="231"/>
        <v>0</v>
      </c>
      <c r="BT322" s="24">
        <f t="shared" si="232"/>
        <v>0.3911</v>
      </c>
      <c r="BU322" s="24">
        <f t="shared" si="233"/>
        <v>1.0057</v>
      </c>
      <c r="BV322" s="24">
        <f t="shared" si="234"/>
        <v>0</v>
      </c>
      <c r="BW322" s="24">
        <f t="shared" si="235"/>
        <v>0</v>
      </c>
      <c r="BX322" s="24"/>
      <c r="BY322" s="24"/>
      <c r="BZ322" s="24"/>
      <c r="CA322" s="25">
        <f t="shared" si="236"/>
        <v>7.4744999999999999</v>
      </c>
      <c r="CB322" s="25">
        <f t="shared" si="237"/>
        <v>7.4744999999999999</v>
      </c>
      <c r="CC322" s="26">
        <f t="shared" si="238"/>
        <v>6.8598999999999997</v>
      </c>
      <c r="CD322" s="26">
        <f t="shared" si="239"/>
        <v>6.8598999999999997</v>
      </c>
      <c r="CE322" s="26">
        <f t="shared" si="240"/>
        <v>6.85</v>
      </c>
      <c r="CF322" s="26">
        <f t="shared" si="241"/>
        <v>6.85</v>
      </c>
      <c r="CG322" s="26">
        <f t="shared" si="242"/>
        <v>9.2200000000000006</v>
      </c>
      <c r="CH322" s="13"/>
      <c r="CI322" s="13"/>
    </row>
    <row r="323" spans="2:89" x14ac:dyDescent="0.2">
      <c r="B323" s="11">
        <f t="shared" si="243"/>
        <v>319</v>
      </c>
      <c r="C323" s="3" t="s">
        <v>270</v>
      </c>
      <c r="D323" s="3" t="s">
        <v>271</v>
      </c>
      <c r="E323" s="10">
        <v>2.3410254278032578</v>
      </c>
      <c r="F323" s="10">
        <v>0.63745464178396327</v>
      </c>
      <c r="G323" s="10"/>
      <c r="H323" s="10">
        <v>0</v>
      </c>
      <c r="I323" s="10">
        <v>0</v>
      </c>
      <c r="J323" s="10">
        <v>0</v>
      </c>
      <c r="K323" s="10">
        <v>0.59957234224260636</v>
      </c>
      <c r="L323" s="10">
        <v>2.5999999999999999E-3</v>
      </c>
      <c r="M323" s="10">
        <v>2.8999999999999998E-3</v>
      </c>
      <c r="N323" s="10">
        <v>0.59419999999999995</v>
      </c>
      <c r="O323" s="10">
        <v>0.40084758817017241</v>
      </c>
      <c r="P323" s="10">
        <v>0</v>
      </c>
      <c r="Q323" s="10">
        <v>0</v>
      </c>
      <c r="R323" s="10">
        <v>0.26900000000000002</v>
      </c>
      <c r="S323" s="10">
        <v>0</v>
      </c>
      <c r="T323" s="10">
        <v>0.30940000000000001</v>
      </c>
      <c r="U323" s="10"/>
      <c r="V323" s="10">
        <v>0</v>
      </c>
      <c r="W323" s="10"/>
      <c r="X323" s="10">
        <v>5.1570000000000009</v>
      </c>
      <c r="Y323" s="10">
        <v>6.9310080000000012</v>
      </c>
      <c r="Z323" s="10">
        <v>6.93</v>
      </c>
      <c r="AA323" s="10">
        <v>6.93</v>
      </c>
      <c r="AB323" s="10">
        <f t="shared" si="196"/>
        <v>6.9310080000000012</v>
      </c>
      <c r="AC323" s="10"/>
      <c r="AD323" s="10">
        <f t="shared" si="197"/>
        <v>3.1463381749675787</v>
      </c>
      <c r="AE323" s="10">
        <f t="shared" si="198"/>
        <v>0.85673903855764677</v>
      </c>
      <c r="AF323" s="10"/>
      <c r="AG323" s="10">
        <v>0</v>
      </c>
      <c r="AH323" s="10">
        <f t="shared" si="199"/>
        <v>0</v>
      </c>
      <c r="AI323" s="10">
        <f t="shared" si="200"/>
        <v>0</v>
      </c>
      <c r="AJ323" s="10">
        <f t="shared" si="201"/>
        <v>0.80582522797406297</v>
      </c>
      <c r="AK323" s="10">
        <f t="shared" si="202"/>
        <v>3.4943999999999999E-3</v>
      </c>
      <c r="AL323" s="10">
        <f t="shared" si="203"/>
        <v>3.8975999999999998E-3</v>
      </c>
      <c r="AM323" s="10">
        <f t="shared" si="204"/>
        <v>0.85564799999999985</v>
      </c>
      <c r="AN323" s="10">
        <f t="shared" si="205"/>
        <v>0.53873915850071175</v>
      </c>
      <c r="AO323" s="10">
        <f t="shared" si="206"/>
        <v>0</v>
      </c>
      <c r="AP323" s="10">
        <f t="shared" si="207"/>
        <v>0</v>
      </c>
      <c r="AQ323" s="10">
        <f t="shared" si="208"/>
        <v>0.36153600000000002</v>
      </c>
      <c r="AR323" s="10">
        <v>0</v>
      </c>
      <c r="AS323" s="10">
        <f t="shared" si="209"/>
        <v>0.41583360000000008</v>
      </c>
      <c r="AT323" s="10">
        <f t="shared" si="210"/>
        <v>1.0692745190400004</v>
      </c>
      <c r="AU323" s="10">
        <f t="shared" si="211"/>
        <v>0</v>
      </c>
      <c r="AV323" s="10">
        <f t="shared" si="212"/>
        <v>0</v>
      </c>
      <c r="AW323" s="10">
        <f t="shared" si="213"/>
        <v>7.6414921190400014</v>
      </c>
      <c r="AX323" s="10">
        <f t="shared" si="214"/>
        <v>7.6414921190400005</v>
      </c>
      <c r="AY323" s="10">
        <v>6.9310080000000012</v>
      </c>
      <c r="AZ323" s="10">
        <f t="shared" si="215"/>
        <v>-0.71048411904000019</v>
      </c>
      <c r="BA323" s="10">
        <v>6.93</v>
      </c>
      <c r="BB323" s="10">
        <v>6.93</v>
      </c>
      <c r="BC323" s="10">
        <f t="shared" si="216"/>
        <v>9.3919408127999997</v>
      </c>
      <c r="BD323" s="9"/>
      <c r="BE323" s="24">
        <f t="shared" si="217"/>
        <v>3.1463000000000001</v>
      </c>
      <c r="BF323" s="24">
        <f t="shared" si="218"/>
        <v>0.85670000000000002</v>
      </c>
      <c r="BG323" s="24">
        <f t="shared" si="219"/>
        <v>0</v>
      </c>
      <c r="BH323" s="24">
        <f t="shared" si="220"/>
        <v>0</v>
      </c>
      <c r="BI323" s="24">
        <f t="shared" si="221"/>
        <v>0</v>
      </c>
      <c r="BJ323" s="24">
        <f t="shared" si="222"/>
        <v>0</v>
      </c>
      <c r="BK323" s="24">
        <f t="shared" si="223"/>
        <v>0.80579999999999996</v>
      </c>
      <c r="BL323" s="24">
        <f t="shared" si="224"/>
        <v>3.5000000000000001E-3</v>
      </c>
      <c r="BM323" s="24">
        <f t="shared" si="225"/>
        <v>3.8999999999999998E-3</v>
      </c>
      <c r="BN323" s="24">
        <f t="shared" si="226"/>
        <v>0.85560000000000003</v>
      </c>
      <c r="BO323" s="24">
        <f t="shared" si="227"/>
        <v>0.53869999999999996</v>
      </c>
      <c r="BP323" s="24">
        <f t="shared" si="228"/>
        <v>0</v>
      </c>
      <c r="BQ323" s="24">
        <f t="shared" si="229"/>
        <v>0</v>
      </c>
      <c r="BR323" s="24">
        <f t="shared" si="230"/>
        <v>0.36149999999999999</v>
      </c>
      <c r="BS323" s="24">
        <f t="shared" si="231"/>
        <v>0</v>
      </c>
      <c r="BT323" s="24">
        <f t="shared" si="232"/>
        <v>0.4158</v>
      </c>
      <c r="BU323" s="24">
        <f t="shared" si="233"/>
        <v>1.0692999999999999</v>
      </c>
      <c r="BV323" s="24">
        <f t="shared" si="234"/>
        <v>0</v>
      </c>
      <c r="BW323" s="24">
        <f t="shared" si="235"/>
        <v>0</v>
      </c>
      <c r="BX323" s="24"/>
      <c r="BY323" s="24"/>
      <c r="BZ323" s="24"/>
      <c r="CA323" s="25">
        <f t="shared" si="236"/>
        <v>7.6413000000000002</v>
      </c>
      <c r="CB323" s="25">
        <f t="shared" si="237"/>
        <v>7.6413000000000002</v>
      </c>
      <c r="CC323" s="26">
        <f t="shared" si="238"/>
        <v>6.9878</v>
      </c>
      <c r="CD323" s="26">
        <f t="shared" si="239"/>
        <v>6.9878</v>
      </c>
      <c r="CE323" s="26">
        <f t="shared" si="240"/>
        <v>6.93</v>
      </c>
      <c r="CF323" s="26">
        <f t="shared" si="241"/>
        <v>6.93</v>
      </c>
      <c r="CG323" s="26">
        <f t="shared" si="242"/>
        <v>9.3919999999999995</v>
      </c>
      <c r="CH323" s="13"/>
      <c r="CI323" s="13"/>
    </row>
    <row r="324" spans="2:89" x14ac:dyDescent="0.2">
      <c r="B324" s="11">
        <f t="shared" si="243"/>
        <v>320</v>
      </c>
      <c r="C324" s="3" t="s">
        <v>270</v>
      </c>
      <c r="D324" s="3" t="s">
        <v>272</v>
      </c>
      <c r="E324" s="10">
        <v>1.0678370178660879</v>
      </c>
      <c r="F324" s="10">
        <v>1.500991340791451</v>
      </c>
      <c r="G324" s="10"/>
      <c r="H324" s="10">
        <v>0</v>
      </c>
      <c r="I324" s="10">
        <v>0.31530000000000002</v>
      </c>
      <c r="J324" s="10">
        <v>0</v>
      </c>
      <c r="K324" s="10">
        <v>0.7673628552345968</v>
      </c>
      <c r="L324" s="10">
        <v>1.7399999999999999E-2</v>
      </c>
      <c r="M324" s="10">
        <v>1.8700000000000001E-2</v>
      </c>
      <c r="N324" s="10">
        <v>0.2213</v>
      </c>
      <c r="O324" s="10">
        <v>0.4191087861078644</v>
      </c>
      <c r="P324" s="10">
        <v>0</v>
      </c>
      <c r="Q324" s="10">
        <v>0</v>
      </c>
      <c r="R324" s="10">
        <v>0.1227</v>
      </c>
      <c r="S324" s="10">
        <v>0</v>
      </c>
      <c r="T324" s="10">
        <v>0.4733</v>
      </c>
      <c r="U324" s="10"/>
      <c r="V324" s="10">
        <v>0.19400000000000001</v>
      </c>
      <c r="W324" s="10"/>
      <c r="X324" s="10">
        <v>5.1180000000000003</v>
      </c>
      <c r="Y324" s="10">
        <v>6.8785920000000011</v>
      </c>
      <c r="Z324" s="10">
        <v>6.88</v>
      </c>
      <c r="AA324" s="10">
        <v>6.19</v>
      </c>
      <c r="AB324" s="10">
        <f t="shared" si="196"/>
        <v>6.1940928000000008</v>
      </c>
      <c r="AC324" s="10"/>
      <c r="AD324" s="10">
        <f t="shared" si="197"/>
        <v>1.4351729520120222</v>
      </c>
      <c r="AE324" s="10">
        <f t="shared" si="198"/>
        <v>2.0173323620237102</v>
      </c>
      <c r="AF324" s="10"/>
      <c r="AG324" s="10">
        <v>0</v>
      </c>
      <c r="AH324" s="10">
        <f t="shared" si="199"/>
        <v>0.42376320000000006</v>
      </c>
      <c r="AI324" s="10">
        <f t="shared" si="200"/>
        <v>0</v>
      </c>
      <c r="AJ324" s="10">
        <f t="shared" si="201"/>
        <v>1.0313356774352982</v>
      </c>
      <c r="AK324" s="10">
        <f t="shared" si="202"/>
        <v>2.3385600000000003E-2</v>
      </c>
      <c r="AL324" s="10">
        <f t="shared" si="203"/>
        <v>2.5132800000000004E-2</v>
      </c>
      <c r="AM324" s="10">
        <f t="shared" si="204"/>
        <v>0.31867199999999996</v>
      </c>
      <c r="AN324" s="10">
        <f t="shared" si="205"/>
        <v>0.56328220852896982</v>
      </c>
      <c r="AO324" s="10">
        <f t="shared" si="206"/>
        <v>0</v>
      </c>
      <c r="AP324" s="10">
        <f t="shared" si="207"/>
        <v>0</v>
      </c>
      <c r="AQ324" s="10">
        <f t="shared" si="208"/>
        <v>0.16490880000000002</v>
      </c>
      <c r="AR324" s="10">
        <v>0</v>
      </c>
      <c r="AS324" s="10">
        <f t="shared" si="209"/>
        <v>0.63611519999999999</v>
      </c>
      <c r="AT324" s="10">
        <f t="shared" si="210"/>
        <v>1.6357066252800001</v>
      </c>
      <c r="AU324" s="10">
        <f t="shared" si="211"/>
        <v>0.26073600000000002</v>
      </c>
      <c r="AV324" s="10">
        <f t="shared" si="212"/>
        <v>0.67045655040000007</v>
      </c>
      <c r="AW324" s="10">
        <f t="shared" si="213"/>
        <v>8.3091487756800024</v>
      </c>
      <c r="AX324" s="10">
        <f t="shared" si="214"/>
        <v>8.3091487756800024</v>
      </c>
      <c r="AY324" s="10">
        <v>6.8785920000000011</v>
      </c>
      <c r="AZ324" s="10">
        <f t="shared" si="215"/>
        <v>-1.4305567756800013</v>
      </c>
      <c r="BA324" s="10">
        <v>6.88</v>
      </c>
      <c r="BB324" s="10">
        <v>6.19</v>
      </c>
      <c r="BC324" s="10">
        <f t="shared" si="216"/>
        <v>8.3534137344000019</v>
      </c>
      <c r="BD324" s="9"/>
      <c r="BE324" s="30">
        <v>0.88</v>
      </c>
      <c r="BF324" s="24">
        <v>0.97</v>
      </c>
      <c r="BG324" s="24"/>
      <c r="BH324" s="24"/>
      <c r="BI324" s="24">
        <v>0.44</v>
      </c>
      <c r="BJ324" s="24"/>
      <c r="BK324" s="24">
        <v>1.44</v>
      </c>
      <c r="BL324" s="24">
        <v>0.04</v>
      </c>
      <c r="BM324" s="24">
        <v>0.04</v>
      </c>
      <c r="BN324" s="24">
        <v>0.2</v>
      </c>
      <c r="BO324" s="24"/>
      <c r="BP324" s="24">
        <v>1.0900000000000001</v>
      </c>
      <c r="BQ324" s="24">
        <v>0.01</v>
      </c>
      <c r="BR324" s="24">
        <v>0.14000000000000001</v>
      </c>
      <c r="BS324" s="24"/>
      <c r="BT324" s="24"/>
      <c r="BU324" s="24"/>
      <c r="BV324" s="24"/>
      <c r="BW324" s="24"/>
      <c r="BX324" s="24">
        <f>1.53*2.5714</f>
        <v>3.9342420000000002</v>
      </c>
      <c r="BY324" s="24">
        <v>0.67</v>
      </c>
      <c r="BZ324" s="24"/>
      <c r="CA324" s="25">
        <f t="shared" si="236"/>
        <v>9.8542419999999993</v>
      </c>
      <c r="CB324" s="25"/>
      <c r="CC324" s="26">
        <f t="shared" si="238"/>
        <v>9.8542419999999993</v>
      </c>
      <c r="CD324" s="26">
        <f t="shared" si="239"/>
        <v>0</v>
      </c>
      <c r="CE324" s="26">
        <f t="shared" si="240"/>
        <v>6.88</v>
      </c>
      <c r="CF324" s="26">
        <f t="shared" si="241"/>
        <v>6.19</v>
      </c>
      <c r="CG324" s="26">
        <f t="shared" si="242"/>
        <v>8.3529999999999998</v>
      </c>
      <c r="CH324" s="13"/>
      <c r="CI324" s="13"/>
      <c r="CK324" s="13"/>
    </row>
    <row r="325" spans="2:89" x14ac:dyDescent="0.2">
      <c r="B325" s="11">
        <f t="shared" si="243"/>
        <v>321</v>
      </c>
      <c r="C325" s="3" t="s">
        <v>273</v>
      </c>
      <c r="D325" s="3" t="s">
        <v>99</v>
      </c>
      <c r="E325" s="10">
        <v>2.894220081921842</v>
      </c>
      <c r="F325" s="10">
        <v>0.42543127975202033</v>
      </c>
      <c r="G325" s="10"/>
      <c r="H325" s="10">
        <v>0</v>
      </c>
      <c r="I325" s="10">
        <v>0</v>
      </c>
      <c r="J325" s="10">
        <v>0</v>
      </c>
      <c r="K325" s="10">
        <v>0.73034952396767405</v>
      </c>
      <c r="L325" s="10">
        <v>4.8500000000000001E-2</v>
      </c>
      <c r="M325" s="10">
        <v>5.5599999999999997E-2</v>
      </c>
      <c r="N325" s="10">
        <v>0.13780000000000001</v>
      </c>
      <c r="O325" s="10">
        <v>0.25699911435846345</v>
      </c>
      <c r="P325" s="10">
        <v>0</v>
      </c>
      <c r="Q325" s="10">
        <v>0</v>
      </c>
      <c r="R325" s="10">
        <v>0.35049999999999998</v>
      </c>
      <c r="S325" s="10">
        <v>0</v>
      </c>
      <c r="T325" s="10">
        <v>0.16639999999999999</v>
      </c>
      <c r="U325" s="10"/>
      <c r="V325" s="10">
        <v>0</v>
      </c>
      <c r="W325" s="10"/>
      <c r="X325" s="10">
        <v>5.0658000000000003</v>
      </c>
      <c r="Y325" s="10">
        <v>6.8084352000000008</v>
      </c>
      <c r="Z325" s="10">
        <v>6.81</v>
      </c>
      <c r="AA325" s="10">
        <v>6.81</v>
      </c>
      <c r="AB325" s="10">
        <f t="shared" si="196"/>
        <v>6.8084352000000008</v>
      </c>
      <c r="AC325" s="10"/>
      <c r="AD325" s="10">
        <f t="shared" si="197"/>
        <v>3.889831790102956</v>
      </c>
      <c r="AE325" s="10">
        <f t="shared" si="198"/>
        <v>0.57177963998671533</v>
      </c>
      <c r="AF325" s="10"/>
      <c r="AG325" s="10">
        <v>0</v>
      </c>
      <c r="AH325" s="10">
        <f t="shared" si="199"/>
        <v>0</v>
      </c>
      <c r="AI325" s="10">
        <f t="shared" si="200"/>
        <v>0</v>
      </c>
      <c r="AJ325" s="10">
        <f t="shared" si="201"/>
        <v>0.98158976021255395</v>
      </c>
      <c r="AK325" s="10">
        <f t="shared" si="202"/>
        <v>6.5184000000000006E-2</v>
      </c>
      <c r="AL325" s="10">
        <f t="shared" si="203"/>
        <v>7.4726399999999998E-2</v>
      </c>
      <c r="AM325" s="10">
        <f t="shared" si="204"/>
        <v>0.198432</v>
      </c>
      <c r="AN325" s="10">
        <f t="shared" si="205"/>
        <v>0.34540680969777493</v>
      </c>
      <c r="AO325" s="10">
        <f t="shared" si="206"/>
        <v>0</v>
      </c>
      <c r="AP325" s="10">
        <f t="shared" si="207"/>
        <v>0</v>
      </c>
      <c r="AQ325" s="10">
        <f t="shared" si="208"/>
        <v>0.47107199999999999</v>
      </c>
      <c r="AR325" s="10">
        <v>0</v>
      </c>
      <c r="AS325" s="10">
        <f t="shared" si="209"/>
        <v>0.2236416</v>
      </c>
      <c r="AT325" s="10">
        <f t="shared" si="210"/>
        <v>0.57507201023999999</v>
      </c>
      <c r="AU325" s="10">
        <f t="shared" si="211"/>
        <v>0</v>
      </c>
      <c r="AV325" s="10">
        <f t="shared" si="212"/>
        <v>0</v>
      </c>
      <c r="AW325" s="10">
        <f t="shared" si="213"/>
        <v>7.1730944102400018</v>
      </c>
      <c r="AX325" s="10">
        <f t="shared" si="214"/>
        <v>7.1730944102400009</v>
      </c>
      <c r="AY325" s="10">
        <v>6.8084352000000008</v>
      </c>
      <c r="AZ325" s="10">
        <f t="shared" si="215"/>
        <v>-0.36465921024000103</v>
      </c>
      <c r="BA325" s="10">
        <v>6.81</v>
      </c>
      <c r="BB325" s="10">
        <v>6.81</v>
      </c>
      <c r="BC325" s="10">
        <f t="shared" si="216"/>
        <v>9.1683164160000015</v>
      </c>
      <c r="BD325" s="9"/>
      <c r="BE325" s="24">
        <f t="shared" si="217"/>
        <v>3.8898000000000001</v>
      </c>
      <c r="BF325" s="24">
        <f t="shared" si="218"/>
        <v>0.57179999999999997</v>
      </c>
      <c r="BG325" s="24">
        <f t="shared" si="219"/>
        <v>0</v>
      </c>
      <c r="BH325" s="24">
        <f t="shared" si="220"/>
        <v>0</v>
      </c>
      <c r="BI325" s="24">
        <f t="shared" si="221"/>
        <v>0</v>
      </c>
      <c r="BJ325" s="24">
        <f t="shared" si="222"/>
        <v>0</v>
      </c>
      <c r="BK325" s="24">
        <f t="shared" si="223"/>
        <v>0.98160000000000003</v>
      </c>
      <c r="BL325" s="24">
        <f t="shared" si="224"/>
        <v>6.5199999999999994E-2</v>
      </c>
      <c r="BM325" s="24">
        <f t="shared" si="225"/>
        <v>7.4700000000000003E-2</v>
      </c>
      <c r="BN325" s="24">
        <f t="shared" si="226"/>
        <v>0.19839999999999999</v>
      </c>
      <c r="BO325" s="24">
        <f t="shared" si="227"/>
        <v>0.34539999999999998</v>
      </c>
      <c r="BP325" s="24">
        <f t="shared" si="228"/>
        <v>0</v>
      </c>
      <c r="BQ325" s="24">
        <f t="shared" si="229"/>
        <v>0</v>
      </c>
      <c r="BR325" s="24">
        <f t="shared" si="230"/>
        <v>0.47110000000000002</v>
      </c>
      <c r="BS325" s="24">
        <f t="shared" si="231"/>
        <v>0</v>
      </c>
      <c r="BT325" s="24">
        <f t="shared" si="232"/>
        <v>0.22359999999999999</v>
      </c>
      <c r="BU325" s="24">
        <f t="shared" si="233"/>
        <v>0.57509999999999994</v>
      </c>
      <c r="BV325" s="24">
        <f t="shared" si="234"/>
        <v>0</v>
      </c>
      <c r="BW325" s="24">
        <f t="shared" si="235"/>
        <v>0</v>
      </c>
      <c r="BX325" s="24"/>
      <c r="BY325" s="24"/>
      <c r="BZ325" s="24"/>
      <c r="CA325" s="25">
        <f t="shared" si="236"/>
        <v>7.1730999999999998</v>
      </c>
      <c r="CB325" s="25">
        <f t="shared" si="237"/>
        <v>7.1730999999999998</v>
      </c>
      <c r="CC325" s="26">
        <f t="shared" si="238"/>
        <v>6.8216000000000001</v>
      </c>
      <c r="CD325" s="26">
        <f t="shared" si="239"/>
        <v>6.8216000000000001</v>
      </c>
      <c r="CE325" s="26">
        <f t="shared" si="240"/>
        <v>6.81</v>
      </c>
      <c r="CF325" s="26">
        <f t="shared" si="241"/>
        <v>6.81</v>
      </c>
      <c r="CG325" s="26">
        <f t="shared" si="242"/>
        <v>9.1679999999999993</v>
      </c>
      <c r="CH325" s="13"/>
      <c r="CI325" s="13"/>
    </row>
    <row r="326" spans="2:89" x14ac:dyDescent="0.2">
      <c r="B326" s="11">
        <f t="shared" si="243"/>
        <v>322</v>
      </c>
      <c r="C326" s="3" t="s">
        <v>274</v>
      </c>
      <c r="D326" s="3" t="s">
        <v>79</v>
      </c>
      <c r="E326" s="10">
        <v>0.66675514457124807</v>
      </c>
      <c r="F326" s="10">
        <v>1.5738593531507963</v>
      </c>
      <c r="G326" s="10"/>
      <c r="H326" s="10">
        <v>0</v>
      </c>
      <c r="I326" s="10">
        <v>0.40350000000000003</v>
      </c>
      <c r="J326" s="10">
        <v>6.4100000000000004E-2</v>
      </c>
      <c r="K326" s="10">
        <v>0.73080756010645498</v>
      </c>
      <c r="L326" s="10">
        <v>2.1100000000000001E-2</v>
      </c>
      <c r="M326" s="10">
        <v>2.3599999999999999E-2</v>
      </c>
      <c r="N326" s="10">
        <v>0.185</v>
      </c>
      <c r="O326" s="10">
        <v>0.4094779421715008</v>
      </c>
      <c r="P326" s="10">
        <v>0.13070000000000001</v>
      </c>
      <c r="Q326" s="10">
        <v>0</v>
      </c>
      <c r="R326" s="10">
        <v>6.3E-2</v>
      </c>
      <c r="S326" s="10">
        <v>0</v>
      </c>
      <c r="T326" s="10">
        <v>0.33739999999999998</v>
      </c>
      <c r="U326" s="10"/>
      <c r="V326" s="10">
        <v>0.43740000000000001</v>
      </c>
      <c r="W326" s="10"/>
      <c r="X326" s="10">
        <v>5.0467000000000004</v>
      </c>
      <c r="Y326" s="10">
        <v>6.7827648000000007</v>
      </c>
      <c r="Z326" s="10">
        <v>6.78</v>
      </c>
      <c r="AA326" s="10">
        <v>5.65</v>
      </c>
      <c r="AB326" s="10">
        <f t="shared" ref="AB326:AB389" si="244">(E326+F326+G326+H326+J326+K326+L326+M326+N326+O326+P326+Q326+R326+S326+T326)*1.12*1.2</f>
        <v>5.6525951999999995</v>
      </c>
      <c r="AC326" s="10"/>
      <c r="AD326" s="10">
        <f t="shared" ref="AD326:AD389" si="245">E326*1.12*1.2</f>
        <v>0.89611891430375745</v>
      </c>
      <c r="AE326" s="10">
        <f t="shared" ref="AE326:AE389" si="246">F326*1.12*1.2</f>
        <v>2.1152669706346701</v>
      </c>
      <c r="AF326" s="10"/>
      <c r="AG326" s="10">
        <v>0</v>
      </c>
      <c r="AH326" s="10">
        <f t="shared" ref="AH326:AH389" si="247">I326*1.12*1.2</f>
        <v>0.54230400000000001</v>
      </c>
      <c r="AI326" s="10">
        <f t="shared" ref="AI326:AI389" si="248">J326*1.12*1.2</f>
        <v>8.6150400000000002E-2</v>
      </c>
      <c r="AJ326" s="10">
        <f t="shared" ref="AJ326:AJ389" si="249">K326*1.12*1.2</f>
        <v>0.98220536078307552</v>
      </c>
      <c r="AK326" s="10">
        <f t="shared" ref="AK326:AK389" si="250">L326*1.12*1.2</f>
        <v>2.8358400000000002E-2</v>
      </c>
      <c r="AL326" s="10">
        <f t="shared" ref="AL326:AL389" si="251">M326*1.12*1.2</f>
        <v>3.1718400000000001E-2</v>
      </c>
      <c r="AM326" s="10">
        <f t="shared" ref="AM326:AM389" si="252">N326*1.2*1.2</f>
        <v>0.26639999999999997</v>
      </c>
      <c r="AN326" s="10">
        <f t="shared" ref="AN326:AN389" si="253">O326*1.12*1.2</f>
        <v>0.55033835427849709</v>
      </c>
      <c r="AO326" s="10">
        <f t="shared" ref="AO326:AO389" si="254">P326*1.12*1.2</f>
        <v>0.17566080000000001</v>
      </c>
      <c r="AP326" s="10">
        <f t="shared" ref="AP326:AP389" si="255">Q326*1.12*1.2</f>
        <v>0</v>
      </c>
      <c r="AQ326" s="10">
        <f t="shared" ref="AQ326:AQ389" si="256">R326*1.12*1.2</f>
        <v>8.4672000000000011E-2</v>
      </c>
      <c r="AR326" s="10">
        <v>0</v>
      </c>
      <c r="AS326" s="10">
        <f t="shared" ref="AS326:AS389" si="257">T326*1.12*1.2</f>
        <v>0.45346559999999997</v>
      </c>
      <c r="AT326" s="10">
        <f t="shared" ref="AT326:AT389" si="258">AS326*2.5714</f>
        <v>1.16604144384</v>
      </c>
      <c r="AU326" s="10">
        <f t="shared" ref="AU326:AU389" si="259">V326*1.12*1.2</f>
        <v>0.58786559999999999</v>
      </c>
      <c r="AV326" s="10">
        <f t="shared" ref="AV326:AV389" si="260">AU326*2.5714</f>
        <v>1.5116376038400001</v>
      </c>
      <c r="AW326" s="10">
        <f t="shared" ref="AW326:AW389" si="261">SUM(AD326:AV326)-AS326-AU326</f>
        <v>8.4368726476800013</v>
      </c>
      <c r="AX326" s="10">
        <f t="shared" ref="AX326:AX389" si="262">AD326+AE326+AF326+AG326+AH326+AI326+AJ326+AK326+AL326+AM326+AN326+AO326+AP326+AQ326+AR326+AT326+AV326</f>
        <v>8.4368726476800013</v>
      </c>
      <c r="AY326" s="10">
        <v>6.7827648000000007</v>
      </c>
      <c r="AZ326" s="10">
        <f t="shared" ref="AZ326:AZ389" si="263">AY326-AW326</f>
        <v>-1.6541078476800006</v>
      </c>
      <c r="BA326" s="10">
        <v>6.78</v>
      </c>
      <c r="BB326" s="10">
        <v>5.65</v>
      </c>
      <c r="BC326" s="10">
        <f t="shared" ref="BC326:BC389" si="264">(AD326+AE326+AF326+AG326+AI326+AJ326+AK326+AL326+AM326+AN326+AO326+AP326+AQ326+AR326+AS326)*1.12*1.2</f>
        <v>7.6209573888000017</v>
      </c>
      <c r="BD326" s="9"/>
      <c r="BE326" s="24">
        <f t="shared" ref="BE326:BE389" si="265">ROUND(AD326,4)</f>
        <v>0.89610000000000001</v>
      </c>
      <c r="BF326" s="24">
        <f t="shared" ref="BF326:BF389" si="266">ROUND(AE326,4)</f>
        <v>2.1153</v>
      </c>
      <c r="BG326" s="24">
        <f t="shared" ref="BG326:BG389" si="267">ROUND(AF326,4)</f>
        <v>0</v>
      </c>
      <c r="BH326" s="24">
        <f t="shared" ref="BH326:BH389" si="268">ROUND(AG326,4)</f>
        <v>0</v>
      </c>
      <c r="BI326" s="24">
        <f t="shared" ref="BI326:BI389" si="269">ROUND(AH326,4)</f>
        <v>0.5423</v>
      </c>
      <c r="BJ326" s="24">
        <f t="shared" ref="BJ326:BJ389" si="270">ROUND(AI326,4)</f>
        <v>8.6199999999999999E-2</v>
      </c>
      <c r="BK326" s="24">
        <f t="shared" ref="BK326:BK389" si="271">ROUND(AJ326,4)</f>
        <v>0.98219999999999996</v>
      </c>
      <c r="BL326" s="24">
        <f t="shared" ref="BL326:BL389" si="272">ROUND(AK326,4)</f>
        <v>2.8400000000000002E-2</v>
      </c>
      <c r="BM326" s="24">
        <f t="shared" ref="BM326:BM389" si="273">ROUND(AL326,4)</f>
        <v>3.1699999999999999E-2</v>
      </c>
      <c r="BN326" s="24">
        <f t="shared" ref="BN326:BN389" si="274">ROUND(AM326,4)</f>
        <v>0.26640000000000003</v>
      </c>
      <c r="BO326" s="24">
        <f t="shared" ref="BO326:BO389" si="275">ROUND(AN326,4)</f>
        <v>0.55030000000000001</v>
      </c>
      <c r="BP326" s="24">
        <f t="shared" ref="BP326:BP389" si="276">ROUND(AO326,4)</f>
        <v>0.1757</v>
      </c>
      <c r="BQ326" s="24">
        <f t="shared" ref="BQ326:BQ389" si="277">ROUND(AP326,4)</f>
        <v>0</v>
      </c>
      <c r="BR326" s="24">
        <f t="shared" ref="BR326:BR389" si="278">ROUND(AQ326,4)</f>
        <v>8.4699999999999998E-2</v>
      </c>
      <c r="BS326" s="24">
        <f t="shared" ref="BS326:BS389" si="279">ROUND(AR326,4)</f>
        <v>0</v>
      </c>
      <c r="BT326" s="24">
        <f t="shared" ref="BT326:BT389" si="280">ROUND(AS326,4)</f>
        <v>0.45350000000000001</v>
      </c>
      <c r="BU326" s="24">
        <f t="shared" ref="BU326:BU389" si="281">ROUND(AT326,4)</f>
        <v>1.1659999999999999</v>
      </c>
      <c r="BV326" s="24">
        <f t="shared" ref="BV326:BV389" si="282">ROUND(AU326,4)</f>
        <v>0.58789999999999998</v>
      </c>
      <c r="BW326" s="24">
        <f t="shared" ref="BW326:BW389" si="283">ROUND(AV326,4)</f>
        <v>1.5116000000000001</v>
      </c>
      <c r="BX326" s="24"/>
      <c r="BY326" s="24"/>
      <c r="BZ326" s="24"/>
      <c r="CA326" s="25">
        <f t="shared" ref="CA326:CA389" si="284">BE326+BF326+BG326+BH326+BI326+BJ326+BK326+BL326+BM326+BN326+BO326+BP326+BQ326+BR326+BS326+BU326+BW326+BX326+BY326+BZ326</f>
        <v>8.4368999999999996</v>
      </c>
      <c r="CB326" s="25">
        <f t="shared" ref="CB326:CB389" si="285">BE326+BF326+BG326+BH326+BJ326+BK326+BL326+BM326+BN326+BO326+BP326+BQ326+BR326+BS326+BU326</f>
        <v>6.3829999999999991</v>
      </c>
      <c r="CC326" s="26">
        <f t="shared" ref="CC326:CC389" si="286">CA326-BU326-BW326+BV326+BT326</f>
        <v>6.8007</v>
      </c>
      <c r="CD326" s="26">
        <f t="shared" ref="CD326:CD389" si="287">CB326-BU326+BT326</f>
        <v>5.6704999999999988</v>
      </c>
      <c r="CE326" s="26">
        <f t="shared" ref="CE326:CE389" si="288">ROUND(BA326,3)</f>
        <v>6.78</v>
      </c>
      <c r="CF326" s="26">
        <f t="shared" ref="CF326:CF389" si="289">ROUND(BB326,3)</f>
        <v>5.65</v>
      </c>
      <c r="CG326" s="26">
        <f t="shared" ref="CG326:CG389" si="290">ROUND(BC326,3)</f>
        <v>7.6210000000000004</v>
      </c>
      <c r="CH326" s="13"/>
      <c r="CI326" s="13"/>
    </row>
    <row r="327" spans="2:89" x14ac:dyDescent="0.2">
      <c r="B327" s="11">
        <f t="shared" ref="B327:B390" si="291">B326+1</f>
        <v>323</v>
      </c>
      <c r="C327" s="3" t="s">
        <v>274</v>
      </c>
      <c r="D327" s="3" t="s">
        <v>195</v>
      </c>
      <c r="E327" s="10">
        <v>1.0231870344506517</v>
      </c>
      <c r="F327" s="10">
        <v>1.2507659644630664</v>
      </c>
      <c r="G327" s="10"/>
      <c r="H327" s="10">
        <v>0</v>
      </c>
      <c r="I327" s="10">
        <v>0.3962</v>
      </c>
      <c r="J327" s="10">
        <v>6.1899999999999997E-2</v>
      </c>
      <c r="K327" s="10">
        <v>0.55811314788950961</v>
      </c>
      <c r="L327" s="10">
        <v>2.0899999999999998E-2</v>
      </c>
      <c r="M327" s="10">
        <v>2.3400000000000001E-2</v>
      </c>
      <c r="N327" s="10">
        <v>0.18160000000000001</v>
      </c>
      <c r="O327" s="10">
        <v>0.3234338531967722</v>
      </c>
      <c r="P327" s="10">
        <v>0.13070000000000001</v>
      </c>
      <c r="Q327" s="10">
        <v>1.44E-2</v>
      </c>
      <c r="R327" s="10">
        <v>0.1205</v>
      </c>
      <c r="S327" s="10">
        <v>0</v>
      </c>
      <c r="T327" s="10">
        <v>0.32579999999999998</v>
      </c>
      <c r="U327" s="10"/>
      <c r="V327" s="10">
        <v>0.59470000000000001</v>
      </c>
      <c r="W327" s="10"/>
      <c r="X327" s="10">
        <v>5.0256000000000007</v>
      </c>
      <c r="Y327" s="10">
        <v>6.7544064000000015</v>
      </c>
      <c r="Z327" s="10">
        <v>6.75</v>
      </c>
      <c r="AA327" s="10">
        <v>5.42</v>
      </c>
      <c r="AB327" s="10">
        <f t="shared" si="244"/>
        <v>5.422636800000002</v>
      </c>
      <c r="AC327" s="10"/>
      <c r="AD327" s="10">
        <f t="shared" si="245"/>
        <v>1.375163374301676</v>
      </c>
      <c r="AE327" s="10">
        <f t="shared" si="246"/>
        <v>1.6810294562383612</v>
      </c>
      <c r="AF327" s="10"/>
      <c r="AG327" s="10">
        <v>0</v>
      </c>
      <c r="AH327" s="10">
        <f t="shared" si="247"/>
        <v>0.53249279999999999</v>
      </c>
      <c r="AI327" s="10">
        <f t="shared" si="248"/>
        <v>8.3193599999999993E-2</v>
      </c>
      <c r="AJ327" s="10">
        <f t="shared" si="249"/>
        <v>0.75010407076350094</v>
      </c>
      <c r="AK327" s="10">
        <f t="shared" si="250"/>
        <v>2.8089600000000003E-2</v>
      </c>
      <c r="AL327" s="10">
        <f t="shared" si="251"/>
        <v>3.1449600000000001E-2</v>
      </c>
      <c r="AM327" s="10">
        <f t="shared" si="252"/>
        <v>0.26150400000000001</v>
      </c>
      <c r="AN327" s="10">
        <f t="shared" si="253"/>
        <v>0.43469509869646183</v>
      </c>
      <c r="AO327" s="10">
        <f t="shared" si="254"/>
        <v>0.17566080000000001</v>
      </c>
      <c r="AP327" s="10">
        <f t="shared" si="255"/>
        <v>1.9353599999999999E-2</v>
      </c>
      <c r="AQ327" s="10">
        <f t="shared" si="256"/>
        <v>0.16195199999999998</v>
      </c>
      <c r="AR327" s="10">
        <v>0</v>
      </c>
      <c r="AS327" s="10">
        <f t="shared" si="257"/>
        <v>0.43787519999999996</v>
      </c>
      <c r="AT327" s="10">
        <f t="shared" si="258"/>
        <v>1.12595228928</v>
      </c>
      <c r="AU327" s="10">
        <f t="shared" si="259"/>
        <v>0.79927680000000012</v>
      </c>
      <c r="AV327" s="10">
        <f t="shared" si="260"/>
        <v>2.0552603635200004</v>
      </c>
      <c r="AW327" s="10">
        <f t="shared" si="261"/>
        <v>8.7159006528000003</v>
      </c>
      <c r="AX327" s="10">
        <f t="shared" si="262"/>
        <v>8.715900652800002</v>
      </c>
      <c r="AY327" s="10">
        <v>6.7544064000000015</v>
      </c>
      <c r="AZ327" s="10">
        <f t="shared" si="263"/>
        <v>-1.9614942527999988</v>
      </c>
      <c r="BA327" s="10">
        <v>6.75</v>
      </c>
      <c r="BB327" s="10">
        <v>5.42</v>
      </c>
      <c r="BC327" s="10">
        <f t="shared" si="264"/>
        <v>7.3114546176000008</v>
      </c>
      <c r="BD327" s="9"/>
      <c r="BE327" s="24">
        <f t="shared" si="265"/>
        <v>1.3752</v>
      </c>
      <c r="BF327" s="24">
        <f t="shared" si="266"/>
        <v>1.681</v>
      </c>
      <c r="BG327" s="24">
        <f t="shared" si="267"/>
        <v>0</v>
      </c>
      <c r="BH327" s="24">
        <f t="shared" si="268"/>
        <v>0</v>
      </c>
      <c r="BI327" s="24">
        <f t="shared" si="269"/>
        <v>0.53249999999999997</v>
      </c>
      <c r="BJ327" s="24">
        <f t="shared" si="270"/>
        <v>8.3199999999999996E-2</v>
      </c>
      <c r="BK327" s="24">
        <f t="shared" si="271"/>
        <v>0.75009999999999999</v>
      </c>
      <c r="BL327" s="24">
        <f t="shared" si="272"/>
        <v>2.81E-2</v>
      </c>
      <c r="BM327" s="24">
        <f t="shared" si="273"/>
        <v>3.1399999999999997E-2</v>
      </c>
      <c r="BN327" s="24">
        <f t="shared" si="274"/>
        <v>0.26150000000000001</v>
      </c>
      <c r="BO327" s="24">
        <f t="shared" si="275"/>
        <v>0.43469999999999998</v>
      </c>
      <c r="BP327" s="24">
        <f t="shared" si="276"/>
        <v>0.1757</v>
      </c>
      <c r="BQ327" s="24">
        <f t="shared" si="277"/>
        <v>1.9400000000000001E-2</v>
      </c>
      <c r="BR327" s="24">
        <f t="shared" si="278"/>
        <v>0.16200000000000001</v>
      </c>
      <c r="BS327" s="24">
        <f t="shared" si="279"/>
        <v>0</v>
      </c>
      <c r="BT327" s="24">
        <f t="shared" si="280"/>
        <v>0.43790000000000001</v>
      </c>
      <c r="BU327" s="24">
        <f t="shared" si="281"/>
        <v>1.1259999999999999</v>
      </c>
      <c r="BV327" s="24">
        <f t="shared" si="282"/>
        <v>0.79930000000000001</v>
      </c>
      <c r="BW327" s="24">
        <f t="shared" si="283"/>
        <v>2.0552999999999999</v>
      </c>
      <c r="BX327" s="24"/>
      <c r="BY327" s="24"/>
      <c r="BZ327" s="24"/>
      <c r="CA327" s="25">
        <f t="shared" si="284"/>
        <v>8.7161000000000008</v>
      </c>
      <c r="CB327" s="25">
        <f t="shared" si="285"/>
        <v>6.1282999999999994</v>
      </c>
      <c r="CC327" s="26">
        <f t="shared" si="286"/>
        <v>6.7720000000000011</v>
      </c>
      <c r="CD327" s="26">
        <f t="shared" si="287"/>
        <v>5.4401999999999999</v>
      </c>
      <c r="CE327" s="26">
        <f t="shared" si="288"/>
        <v>6.75</v>
      </c>
      <c r="CF327" s="26">
        <f t="shared" si="289"/>
        <v>5.42</v>
      </c>
      <c r="CG327" s="26">
        <f t="shared" si="290"/>
        <v>7.3109999999999999</v>
      </c>
      <c r="CH327" s="13"/>
      <c r="CI327" s="13"/>
    </row>
    <row r="328" spans="2:89" x14ac:dyDescent="0.2">
      <c r="B328" s="11">
        <f t="shared" si="291"/>
        <v>324</v>
      </c>
      <c r="C328" s="3" t="s">
        <v>274</v>
      </c>
      <c r="D328" s="3" t="s">
        <v>275</v>
      </c>
      <c r="E328" s="10">
        <v>1.1677979636579838</v>
      </c>
      <c r="F328" s="10">
        <v>1.283893381888447</v>
      </c>
      <c r="G328" s="10"/>
      <c r="H328" s="10">
        <v>0</v>
      </c>
      <c r="I328" s="10">
        <v>0.40339999999999998</v>
      </c>
      <c r="J328" s="10">
        <v>6.3E-2</v>
      </c>
      <c r="K328" s="10">
        <v>0.56467417784549068</v>
      </c>
      <c r="L328" s="10">
        <v>2.1100000000000001E-2</v>
      </c>
      <c r="M328" s="10">
        <v>2.3599999999999999E-2</v>
      </c>
      <c r="N328" s="10">
        <v>0.185</v>
      </c>
      <c r="O328" s="10">
        <v>0.33223447660807848</v>
      </c>
      <c r="P328" s="10">
        <v>0.158</v>
      </c>
      <c r="Q328" s="10">
        <v>0</v>
      </c>
      <c r="R328" s="10">
        <v>0.13539999999999999</v>
      </c>
      <c r="S328" s="10">
        <v>0</v>
      </c>
      <c r="T328" s="10">
        <v>0.38379999999999997</v>
      </c>
      <c r="U328" s="10"/>
      <c r="V328" s="10">
        <v>0.3342</v>
      </c>
      <c r="W328" s="10"/>
      <c r="X328" s="10">
        <v>5.0561000000000007</v>
      </c>
      <c r="Y328" s="10">
        <v>6.7953984000000016</v>
      </c>
      <c r="Z328" s="10">
        <v>6.8</v>
      </c>
      <c r="AA328" s="10">
        <v>5.8</v>
      </c>
      <c r="AB328" s="10">
        <f t="shared" si="244"/>
        <v>5.8040640000000012</v>
      </c>
      <c r="AC328" s="10"/>
      <c r="AD328" s="10">
        <f t="shared" si="245"/>
        <v>1.5695204631563304</v>
      </c>
      <c r="AE328" s="10">
        <f t="shared" si="246"/>
        <v>1.7255527052580728</v>
      </c>
      <c r="AF328" s="10"/>
      <c r="AG328" s="10">
        <v>0</v>
      </c>
      <c r="AH328" s="10">
        <f t="shared" si="247"/>
        <v>0.54216960000000003</v>
      </c>
      <c r="AI328" s="10">
        <f t="shared" si="248"/>
        <v>8.4672000000000011E-2</v>
      </c>
      <c r="AJ328" s="10">
        <f t="shared" si="249"/>
        <v>0.75892209502433949</v>
      </c>
      <c r="AK328" s="10">
        <f t="shared" si="250"/>
        <v>2.8358400000000002E-2</v>
      </c>
      <c r="AL328" s="10">
        <f t="shared" si="251"/>
        <v>3.1718400000000001E-2</v>
      </c>
      <c r="AM328" s="10">
        <f t="shared" si="252"/>
        <v>0.26639999999999997</v>
      </c>
      <c r="AN328" s="10">
        <f t="shared" si="253"/>
        <v>0.44652313656125747</v>
      </c>
      <c r="AO328" s="10">
        <f t="shared" si="254"/>
        <v>0.21235200000000001</v>
      </c>
      <c r="AP328" s="10">
        <f t="shared" si="255"/>
        <v>0</v>
      </c>
      <c r="AQ328" s="10">
        <f t="shared" si="256"/>
        <v>0.18197759999999999</v>
      </c>
      <c r="AR328" s="10">
        <v>0</v>
      </c>
      <c r="AS328" s="10">
        <f t="shared" si="257"/>
        <v>0.51582720000000004</v>
      </c>
      <c r="AT328" s="10">
        <f t="shared" si="258"/>
        <v>1.3263980620800002</v>
      </c>
      <c r="AU328" s="10">
        <f t="shared" si="259"/>
        <v>0.44916480000000003</v>
      </c>
      <c r="AV328" s="10">
        <f t="shared" si="260"/>
        <v>1.1549823667200001</v>
      </c>
      <c r="AW328" s="10">
        <f t="shared" si="261"/>
        <v>8.3295468287999999</v>
      </c>
      <c r="AX328" s="10">
        <f t="shared" si="262"/>
        <v>8.3295468287999999</v>
      </c>
      <c r="AY328" s="10">
        <v>6.7953984000000016</v>
      </c>
      <c r="AZ328" s="10">
        <f t="shared" si="263"/>
        <v>-1.5341484287999982</v>
      </c>
      <c r="BA328" s="10">
        <v>6.8</v>
      </c>
      <c r="BB328" s="10">
        <v>5.8</v>
      </c>
      <c r="BC328" s="10">
        <f t="shared" si="264"/>
        <v>7.8245314560000008</v>
      </c>
      <c r="BD328" s="9"/>
      <c r="BE328" s="24">
        <f t="shared" si="265"/>
        <v>1.5694999999999999</v>
      </c>
      <c r="BF328" s="24">
        <f t="shared" si="266"/>
        <v>1.7256</v>
      </c>
      <c r="BG328" s="24">
        <f t="shared" si="267"/>
        <v>0</v>
      </c>
      <c r="BH328" s="24">
        <f t="shared" si="268"/>
        <v>0</v>
      </c>
      <c r="BI328" s="24">
        <f t="shared" si="269"/>
        <v>0.54220000000000002</v>
      </c>
      <c r="BJ328" s="24">
        <f t="shared" si="270"/>
        <v>8.4699999999999998E-2</v>
      </c>
      <c r="BK328" s="24">
        <f t="shared" si="271"/>
        <v>0.75890000000000002</v>
      </c>
      <c r="BL328" s="24">
        <f t="shared" si="272"/>
        <v>2.8400000000000002E-2</v>
      </c>
      <c r="BM328" s="24">
        <f t="shared" si="273"/>
        <v>3.1699999999999999E-2</v>
      </c>
      <c r="BN328" s="24">
        <f t="shared" si="274"/>
        <v>0.26640000000000003</v>
      </c>
      <c r="BO328" s="24">
        <f t="shared" si="275"/>
        <v>0.44650000000000001</v>
      </c>
      <c r="BP328" s="24">
        <f t="shared" si="276"/>
        <v>0.21240000000000001</v>
      </c>
      <c r="BQ328" s="24">
        <f t="shared" si="277"/>
        <v>0</v>
      </c>
      <c r="BR328" s="24">
        <f t="shared" si="278"/>
        <v>0.182</v>
      </c>
      <c r="BS328" s="24">
        <f t="shared" si="279"/>
        <v>0</v>
      </c>
      <c r="BT328" s="24">
        <f t="shared" si="280"/>
        <v>0.51580000000000004</v>
      </c>
      <c r="BU328" s="24">
        <f t="shared" si="281"/>
        <v>1.3264</v>
      </c>
      <c r="BV328" s="24">
        <f t="shared" si="282"/>
        <v>0.44919999999999999</v>
      </c>
      <c r="BW328" s="24">
        <f t="shared" si="283"/>
        <v>1.155</v>
      </c>
      <c r="BX328" s="24"/>
      <c r="BY328" s="24"/>
      <c r="BZ328" s="24"/>
      <c r="CA328" s="25">
        <f t="shared" si="284"/>
        <v>8.329699999999999</v>
      </c>
      <c r="CB328" s="25">
        <f t="shared" si="285"/>
        <v>6.6325000000000003</v>
      </c>
      <c r="CC328" s="26">
        <f t="shared" si="286"/>
        <v>6.8132999999999999</v>
      </c>
      <c r="CD328" s="26">
        <f t="shared" si="287"/>
        <v>5.8219000000000012</v>
      </c>
      <c r="CE328" s="26">
        <f t="shared" si="288"/>
        <v>6.8</v>
      </c>
      <c r="CF328" s="26">
        <f t="shared" si="289"/>
        <v>5.8</v>
      </c>
      <c r="CG328" s="26">
        <f t="shared" si="290"/>
        <v>7.8250000000000002</v>
      </c>
      <c r="CH328" s="13"/>
      <c r="CI328" s="13"/>
    </row>
    <row r="329" spans="2:89" x14ac:dyDescent="0.2">
      <c r="B329" s="11">
        <f t="shared" si="291"/>
        <v>325</v>
      </c>
      <c r="C329" s="3" t="s">
        <v>274</v>
      </c>
      <c r="D329" s="3" t="s">
        <v>276</v>
      </c>
      <c r="E329" s="10">
        <v>1.4614297324377483</v>
      </c>
      <c r="F329" s="10">
        <v>1.0118242475971351</v>
      </c>
      <c r="G329" s="10"/>
      <c r="H329" s="10">
        <v>0</v>
      </c>
      <c r="I329" s="10">
        <v>0.6502</v>
      </c>
      <c r="J329" s="10">
        <v>0</v>
      </c>
      <c r="K329" s="10">
        <v>0.62627513266782942</v>
      </c>
      <c r="L329" s="10">
        <v>1.35E-2</v>
      </c>
      <c r="M329" s="10">
        <v>1.54E-2</v>
      </c>
      <c r="N329" s="10">
        <v>9.1700000000000004E-2</v>
      </c>
      <c r="O329" s="10">
        <v>0.16347088729728729</v>
      </c>
      <c r="P329" s="10">
        <v>9.4700000000000006E-2</v>
      </c>
      <c r="Q329" s="10">
        <v>4.0800000000000003E-2</v>
      </c>
      <c r="R329" s="10">
        <v>0.17419999999999999</v>
      </c>
      <c r="S329" s="10">
        <v>0</v>
      </c>
      <c r="T329" s="10">
        <v>0.44080000000000003</v>
      </c>
      <c r="U329" s="10"/>
      <c r="V329" s="10">
        <v>0.26840000000000003</v>
      </c>
      <c r="W329" s="10"/>
      <c r="X329" s="10">
        <v>5.0526999999999989</v>
      </c>
      <c r="Y329" s="10">
        <v>6.790828799999999</v>
      </c>
      <c r="Z329" s="10">
        <v>6.79</v>
      </c>
      <c r="AA329" s="10">
        <v>5.56</v>
      </c>
      <c r="AB329" s="10">
        <f t="shared" si="244"/>
        <v>5.5562304000000013</v>
      </c>
      <c r="AC329" s="10"/>
      <c r="AD329" s="10">
        <f t="shared" si="245"/>
        <v>1.964161560396334</v>
      </c>
      <c r="AE329" s="10">
        <f t="shared" si="246"/>
        <v>1.3598917887705495</v>
      </c>
      <c r="AF329" s="10"/>
      <c r="AG329" s="10">
        <v>0</v>
      </c>
      <c r="AH329" s="10">
        <f t="shared" si="247"/>
        <v>0.87386880000000011</v>
      </c>
      <c r="AI329" s="10">
        <f t="shared" si="248"/>
        <v>0</v>
      </c>
      <c r="AJ329" s="10">
        <f t="shared" si="249"/>
        <v>0.84171377830556271</v>
      </c>
      <c r="AK329" s="10">
        <f t="shared" si="250"/>
        <v>1.8144E-2</v>
      </c>
      <c r="AL329" s="10">
        <f t="shared" si="251"/>
        <v>2.0697600000000003E-2</v>
      </c>
      <c r="AM329" s="10">
        <f t="shared" si="252"/>
        <v>0.132048</v>
      </c>
      <c r="AN329" s="10">
        <f t="shared" si="253"/>
        <v>0.21970487252755413</v>
      </c>
      <c r="AO329" s="10">
        <f t="shared" si="254"/>
        <v>0.12727680000000002</v>
      </c>
      <c r="AP329" s="10">
        <f t="shared" si="255"/>
        <v>5.4835200000000008E-2</v>
      </c>
      <c r="AQ329" s="10">
        <f t="shared" si="256"/>
        <v>0.23412479999999999</v>
      </c>
      <c r="AR329" s="10">
        <v>0</v>
      </c>
      <c r="AS329" s="10">
        <f t="shared" si="257"/>
        <v>0.59243520000000005</v>
      </c>
      <c r="AT329" s="10">
        <f t="shared" si="258"/>
        <v>1.5233878732800001</v>
      </c>
      <c r="AU329" s="10">
        <f t="shared" si="259"/>
        <v>0.36072960000000004</v>
      </c>
      <c r="AV329" s="10">
        <f t="shared" si="260"/>
        <v>0.92758009344000014</v>
      </c>
      <c r="AW329" s="10">
        <f t="shared" si="261"/>
        <v>8.2974351667199997</v>
      </c>
      <c r="AX329" s="10">
        <f t="shared" si="262"/>
        <v>8.2974351667200015</v>
      </c>
      <c r="AY329" s="10">
        <v>6.790828799999999</v>
      </c>
      <c r="AZ329" s="10">
        <f t="shared" si="263"/>
        <v>-1.5066063667200007</v>
      </c>
      <c r="BA329" s="10">
        <v>6.79</v>
      </c>
      <c r="BB329" s="10">
        <v>5.56</v>
      </c>
      <c r="BC329" s="10">
        <f t="shared" si="264"/>
        <v>7.4794051584000023</v>
      </c>
      <c r="BD329" s="9"/>
      <c r="BE329" s="24">
        <f t="shared" si="265"/>
        <v>1.9641999999999999</v>
      </c>
      <c r="BF329" s="24">
        <f t="shared" si="266"/>
        <v>1.3599000000000001</v>
      </c>
      <c r="BG329" s="24">
        <f t="shared" si="267"/>
        <v>0</v>
      </c>
      <c r="BH329" s="24">
        <f t="shared" si="268"/>
        <v>0</v>
      </c>
      <c r="BI329" s="24">
        <f t="shared" si="269"/>
        <v>0.87390000000000001</v>
      </c>
      <c r="BJ329" s="24">
        <f t="shared" si="270"/>
        <v>0</v>
      </c>
      <c r="BK329" s="24">
        <f t="shared" si="271"/>
        <v>0.8417</v>
      </c>
      <c r="BL329" s="24">
        <f t="shared" si="272"/>
        <v>1.8100000000000002E-2</v>
      </c>
      <c r="BM329" s="24">
        <f t="shared" si="273"/>
        <v>2.07E-2</v>
      </c>
      <c r="BN329" s="24">
        <f t="shared" si="274"/>
        <v>0.13200000000000001</v>
      </c>
      <c r="BO329" s="24">
        <f t="shared" si="275"/>
        <v>0.21970000000000001</v>
      </c>
      <c r="BP329" s="24">
        <f t="shared" si="276"/>
        <v>0.1273</v>
      </c>
      <c r="BQ329" s="24">
        <f t="shared" si="277"/>
        <v>5.4800000000000001E-2</v>
      </c>
      <c r="BR329" s="24">
        <f t="shared" si="278"/>
        <v>0.2341</v>
      </c>
      <c r="BS329" s="24">
        <f t="shared" si="279"/>
        <v>0</v>
      </c>
      <c r="BT329" s="24">
        <f t="shared" si="280"/>
        <v>0.59240000000000004</v>
      </c>
      <c r="BU329" s="24">
        <f t="shared" si="281"/>
        <v>1.5234000000000001</v>
      </c>
      <c r="BV329" s="24">
        <f t="shared" si="282"/>
        <v>0.36070000000000002</v>
      </c>
      <c r="BW329" s="24">
        <f t="shared" si="283"/>
        <v>0.92759999999999998</v>
      </c>
      <c r="BX329" s="24"/>
      <c r="BY329" s="24"/>
      <c r="BZ329" s="24"/>
      <c r="CA329" s="25">
        <f t="shared" si="284"/>
        <v>8.2973999999999997</v>
      </c>
      <c r="CB329" s="25">
        <f t="shared" si="285"/>
        <v>6.4958999999999989</v>
      </c>
      <c r="CC329" s="26">
        <f t="shared" si="286"/>
        <v>6.7994999999999983</v>
      </c>
      <c r="CD329" s="26">
        <f t="shared" si="287"/>
        <v>5.564899999999998</v>
      </c>
      <c r="CE329" s="26">
        <f t="shared" si="288"/>
        <v>6.79</v>
      </c>
      <c r="CF329" s="26">
        <f t="shared" si="289"/>
        <v>5.56</v>
      </c>
      <c r="CG329" s="26">
        <f t="shared" si="290"/>
        <v>7.4790000000000001</v>
      </c>
      <c r="CH329" s="13"/>
      <c r="CI329" s="13"/>
    </row>
    <row r="330" spans="2:89" x14ac:dyDescent="0.2">
      <c r="B330" s="11">
        <f t="shared" si="291"/>
        <v>326</v>
      </c>
      <c r="C330" s="3" t="s">
        <v>274</v>
      </c>
      <c r="D330" s="3" t="s">
        <v>42</v>
      </c>
      <c r="E330" s="10">
        <v>1.4309583647122108</v>
      </c>
      <c r="F330" s="10">
        <v>1.2617289940828402</v>
      </c>
      <c r="G330" s="10"/>
      <c r="H330" s="10">
        <v>0</v>
      </c>
      <c r="I330" s="10">
        <v>0.40329999999999999</v>
      </c>
      <c r="J330" s="10">
        <v>6.3100000000000003E-2</v>
      </c>
      <c r="K330" s="10">
        <v>0.63479435180204413</v>
      </c>
      <c r="L330" s="10">
        <v>2.1100000000000001E-2</v>
      </c>
      <c r="M330" s="10">
        <v>2.3599999999999999E-2</v>
      </c>
      <c r="N330" s="10">
        <v>0.18490000000000001</v>
      </c>
      <c r="O330" s="10">
        <v>0.3253182894029048</v>
      </c>
      <c r="P330" s="10">
        <v>5.6599999999999998E-2</v>
      </c>
      <c r="Q330" s="10">
        <v>1.7100000000000001E-2</v>
      </c>
      <c r="R330" s="10">
        <v>0.16819999999999999</v>
      </c>
      <c r="S330" s="10">
        <v>0</v>
      </c>
      <c r="T330" s="10">
        <v>0.21640000000000001</v>
      </c>
      <c r="U330" s="10"/>
      <c r="V330" s="10">
        <v>0.21410000000000001</v>
      </c>
      <c r="W330" s="10"/>
      <c r="X330" s="10">
        <v>5.0212000000000003</v>
      </c>
      <c r="Y330" s="10">
        <v>6.7484928000000011</v>
      </c>
      <c r="Z330" s="10">
        <v>6.75</v>
      </c>
      <c r="AA330" s="10">
        <v>5.92</v>
      </c>
      <c r="AB330" s="10">
        <f t="shared" si="244"/>
        <v>5.9187072000000009</v>
      </c>
      <c r="AC330" s="10"/>
      <c r="AD330" s="10">
        <f t="shared" si="245"/>
        <v>1.9232080421732116</v>
      </c>
      <c r="AE330" s="10">
        <f t="shared" si="246"/>
        <v>1.6957637680473374</v>
      </c>
      <c r="AF330" s="10"/>
      <c r="AG330" s="10">
        <v>0</v>
      </c>
      <c r="AH330" s="10">
        <f t="shared" si="247"/>
        <v>0.54203520000000005</v>
      </c>
      <c r="AI330" s="10">
        <f t="shared" si="248"/>
        <v>8.4806400000000018E-2</v>
      </c>
      <c r="AJ330" s="10">
        <f t="shared" si="249"/>
        <v>0.85316360882194731</v>
      </c>
      <c r="AK330" s="10">
        <f t="shared" si="250"/>
        <v>2.8358400000000002E-2</v>
      </c>
      <c r="AL330" s="10">
        <f t="shared" si="251"/>
        <v>3.1718400000000001E-2</v>
      </c>
      <c r="AM330" s="10">
        <f t="shared" si="252"/>
        <v>0.26625599999999999</v>
      </c>
      <c r="AN330" s="10">
        <f t="shared" si="253"/>
        <v>0.43722778095750409</v>
      </c>
      <c r="AO330" s="10">
        <f t="shared" si="254"/>
        <v>7.6070399999999996E-2</v>
      </c>
      <c r="AP330" s="10">
        <f t="shared" si="255"/>
        <v>2.2982400000000004E-2</v>
      </c>
      <c r="AQ330" s="10">
        <f t="shared" si="256"/>
        <v>0.22606079999999998</v>
      </c>
      <c r="AR330" s="10">
        <v>0</v>
      </c>
      <c r="AS330" s="10">
        <f t="shared" si="257"/>
        <v>0.29084160000000003</v>
      </c>
      <c r="AT330" s="10">
        <f t="shared" si="258"/>
        <v>0.74787009024000017</v>
      </c>
      <c r="AU330" s="10">
        <f t="shared" si="259"/>
        <v>0.28775040000000002</v>
      </c>
      <c r="AV330" s="10">
        <f t="shared" si="260"/>
        <v>0.73992137856000006</v>
      </c>
      <c r="AW330" s="10">
        <f t="shared" si="261"/>
        <v>7.6754426688000006</v>
      </c>
      <c r="AX330" s="10">
        <f t="shared" si="262"/>
        <v>7.6754426688000006</v>
      </c>
      <c r="AY330" s="10">
        <v>6.7484928000000011</v>
      </c>
      <c r="AZ330" s="10">
        <f t="shared" si="263"/>
        <v>-0.92694986879999952</v>
      </c>
      <c r="BA330" s="10">
        <v>6.75</v>
      </c>
      <c r="BB330" s="10">
        <v>5.92</v>
      </c>
      <c r="BC330" s="10">
        <f t="shared" si="264"/>
        <v>7.9785990144000012</v>
      </c>
      <c r="BD330" s="9"/>
      <c r="BE330" s="24">
        <f t="shared" si="265"/>
        <v>1.9232</v>
      </c>
      <c r="BF330" s="24">
        <f t="shared" si="266"/>
        <v>1.6958</v>
      </c>
      <c r="BG330" s="24">
        <f t="shared" si="267"/>
        <v>0</v>
      </c>
      <c r="BH330" s="24">
        <f t="shared" si="268"/>
        <v>0</v>
      </c>
      <c r="BI330" s="24">
        <f t="shared" si="269"/>
        <v>0.54200000000000004</v>
      </c>
      <c r="BJ330" s="24">
        <f t="shared" si="270"/>
        <v>8.48E-2</v>
      </c>
      <c r="BK330" s="24">
        <f t="shared" si="271"/>
        <v>0.85319999999999996</v>
      </c>
      <c r="BL330" s="24">
        <f t="shared" si="272"/>
        <v>2.8400000000000002E-2</v>
      </c>
      <c r="BM330" s="24">
        <f t="shared" si="273"/>
        <v>3.1699999999999999E-2</v>
      </c>
      <c r="BN330" s="24">
        <f t="shared" si="274"/>
        <v>0.26629999999999998</v>
      </c>
      <c r="BO330" s="24">
        <f t="shared" si="275"/>
        <v>0.43719999999999998</v>
      </c>
      <c r="BP330" s="24">
        <f t="shared" si="276"/>
        <v>7.6100000000000001E-2</v>
      </c>
      <c r="BQ330" s="24">
        <f t="shared" si="277"/>
        <v>2.3E-2</v>
      </c>
      <c r="BR330" s="24">
        <f t="shared" si="278"/>
        <v>0.2261</v>
      </c>
      <c r="BS330" s="24">
        <f t="shared" si="279"/>
        <v>0</v>
      </c>
      <c r="BT330" s="24">
        <f t="shared" si="280"/>
        <v>0.2908</v>
      </c>
      <c r="BU330" s="24">
        <f t="shared" si="281"/>
        <v>0.74790000000000001</v>
      </c>
      <c r="BV330" s="24">
        <f t="shared" si="282"/>
        <v>0.2878</v>
      </c>
      <c r="BW330" s="24">
        <f t="shared" si="283"/>
        <v>0.7399</v>
      </c>
      <c r="BX330" s="24"/>
      <c r="BY330" s="24"/>
      <c r="BZ330" s="24"/>
      <c r="CA330" s="25">
        <f t="shared" si="284"/>
        <v>7.6756000000000011</v>
      </c>
      <c r="CB330" s="25">
        <f t="shared" si="285"/>
        <v>6.3936999999999991</v>
      </c>
      <c r="CC330" s="26">
        <f t="shared" si="286"/>
        <v>6.7664000000000009</v>
      </c>
      <c r="CD330" s="26">
        <f t="shared" si="287"/>
        <v>5.9365999999999994</v>
      </c>
      <c r="CE330" s="26">
        <f t="shared" si="288"/>
        <v>6.75</v>
      </c>
      <c r="CF330" s="26">
        <f t="shared" si="289"/>
        <v>5.92</v>
      </c>
      <c r="CG330" s="26">
        <f t="shared" si="290"/>
        <v>7.9790000000000001</v>
      </c>
      <c r="CH330" s="13"/>
      <c r="CI330" s="13"/>
    </row>
    <row r="331" spans="2:89" x14ac:dyDescent="0.2">
      <c r="B331" s="11">
        <f t="shared" si="291"/>
        <v>327</v>
      </c>
      <c r="C331" s="3" t="s">
        <v>274</v>
      </c>
      <c r="D331" s="2" t="s">
        <v>107</v>
      </c>
      <c r="E331" s="10">
        <v>1.0646697308143718</v>
      </c>
      <c r="F331" s="10">
        <v>1.3044489304509144</v>
      </c>
      <c r="G331" s="10"/>
      <c r="H331" s="10">
        <v>0</v>
      </c>
      <c r="I331" s="10">
        <v>0.4</v>
      </c>
      <c r="J331" s="10">
        <v>6.4899999999999999E-2</v>
      </c>
      <c r="K331" s="10">
        <v>0.60865101275886868</v>
      </c>
      <c r="L331" s="10">
        <v>2.0899999999999998E-2</v>
      </c>
      <c r="M331" s="10">
        <v>2.3400000000000001E-2</v>
      </c>
      <c r="N331" s="10">
        <v>0.1835</v>
      </c>
      <c r="O331" s="10">
        <v>0.32943032597584521</v>
      </c>
      <c r="P331" s="10">
        <v>9.8500000000000004E-2</v>
      </c>
      <c r="Q331" s="10">
        <v>2.46E-2</v>
      </c>
      <c r="R331" s="10">
        <v>0.1227</v>
      </c>
      <c r="S331" s="10">
        <v>0</v>
      </c>
      <c r="T331" s="10">
        <v>0.63349999999999995</v>
      </c>
      <c r="U331" s="10"/>
      <c r="V331" s="10">
        <v>0.15010000000000001</v>
      </c>
      <c r="W331" s="10"/>
      <c r="X331" s="10">
        <v>5.029300000000001</v>
      </c>
      <c r="Y331" s="10">
        <v>6.7593792000000024</v>
      </c>
      <c r="Z331" s="10">
        <v>6.76</v>
      </c>
      <c r="AA331" s="10">
        <v>6.02</v>
      </c>
      <c r="AB331" s="10">
        <f t="shared" si="244"/>
        <v>6.0200448000000009</v>
      </c>
      <c r="AC331" s="10"/>
      <c r="AD331" s="10">
        <f t="shared" si="245"/>
        <v>1.4309161182145158</v>
      </c>
      <c r="AE331" s="10">
        <f t="shared" si="246"/>
        <v>1.753179362526029</v>
      </c>
      <c r="AF331" s="10"/>
      <c r="AG331" s="10">
        <v>0</v>
      </c>
      <c r="AH331" s="10">
        <f t="shared" si="247"/>
        <v>0.53760000000000008</v>
      </c>
      <c r="AI331" s="10">
        <f t="shared" si="248"/>
        <v>8.72256E-2</v>
      </c>
      <c r="AJ331" s="10">
        <f t="shared" si="249"/>
        <v>0.81802696114791951</v>
      </c>
      <c r="AK331" s="10">
        <f t="shared" si="250"/>
        <v>2.8089600000000003E-2</v>
      </c>
      <c r="AL331" s="10">
        <f t="shared" si="251"/>
        <v>3.1449600000000001E-2</v>
      </c>
      <c r="AM331" s="10">
        <f t="shared" si="252"/>
        <v>0.26423999999999997</v>
      </c>
      <c r="AN331" s="10">
        <f t="shared" si="253"/>
        <v>0.44275435811153596</v>
      </c>
      <c r="AO331" s="10">
        <f t="shared" si="254"/>
        <v>0.132384</v>
      </c>
      <c r="AP331" s="10">
        <f t="shared" si="255"/>
        <v>3.3062400000000006E-2</v>
      </c>
      <c r="AQ331" s="10">
        <f t="shared" si="256"/>
        <v>0.16490880000000002</v>
      </c>
      <c r="AR331" s="10">
        <v>0</v>
      </c>
      <c r="AS331" s="10">
        <f t="shared" si="257"/>
        <v>0.85142400000000007</v>
      </c>
      <c r="AT331" s="10">
        <f t="shared" si="258"/>
        <v>2.1893516736000005</v>
      </c>
      <c r="AU331" s="10">
        <f t="shared" si="259"/>
        <v>0.20173440000000004</v>
      </c>
      <c r="AV331" s="10">
        <f t="shared" si="260"/>
        <v>0.51873983616000008</v>
      </c>
      <c r="AW331" s="10">
        <f t="shared" si="261"/>
        <v>8.4319283097600017</v>
      </c>
      <c r="AX331" s="10">
        <f t="shared" si="262"/>
        <v>8.4319283097600017</v>
      </c>
      <c r="AY331" s="10">
        <v>6.7593792000000024</v>
      </c>
      <c r="AZ331" s="10">
        <f t="shared" si="263"/>
        <v>-1.6725491097599994</v>
      </c>
      <c r="BA331" s="10">
        <v>6.76</v>
      </c>
      <c r="BB331" s="10">
        <v>6.02</v>
      </c>
      <c r="BC331" s="10">
        <f t="shared" si="264"/>
        <v>8.1146161152000023</v>
      </c>
      <c r="BD331" s="9"/>
      <c r="BE331" s="24">
        <f t="shared" si="265"/>
        <v>1.4309000000000001</v>
      </c>
      <c r="BF331" s="24">
        <f t="shared" si="266"/>
        <v>1.7532000000000001</v>
      </c>
      <c r="BG331" s="24">
        <f t="shared" si="267"/>
        <v>0</v>
      </c>
      <c r="BH331" s="24">
        <f t="shared" si="268"/>
        <v>0</v>
      </c>
      <c r="BI331" s="24">
        <f t="shared" si="269"/>
        <v>0.53759999999999997</v>
      </c>
      <c r="BJ331" s="24">
        <f t="shared" si="270"/>
        <v>8.72E-2</v>
      </c>
      <c r="BK331" s="24">
        <f t="shared" si="271"/>
        <v>0.81799999999999995</v>
      </c>
      <c r="BL331" s="24">
        <f t="shared" si="272"/>
        <v>2.81E-2</v>
      </c>
      <c r="BM331" s="24">
        <f t="shared" si="273"/>
        <v>3.1399999999999997E-2</v>
      </c>
      <c r="BN331" s="24">
        <f t="shared" si="274"/>
        <v>0.26419999999999999</v>
      </c>
      <c r="BO331" s="24">
        <f t="shared" si="275"/>
        <v>0.44280000000000003</v>
      </c>
      <c r="BP331" s="24">
        <f t="shared" si="276"/>
        <v>0.13239999999999999</v>
      </c>
      <c r="BQ331" s="24">
        <f t="shared" si="277"/>
        <v>3.3099999999999997E-2</v>
      </c>
      <c r="BR331" s="24">
        <f t="shared" si="278"/>
        <v>0.16489999999999999</v>
      </c>
      <c r="BS331" s="24">
        <f t="shared" si="279"/>
        <v>0</v>
      </c>
      <c r="BT331" s="24">
        <f t="shared" si="280"/>
        <v>0.85140000000000005</v>
      </c>
      <c r="BU331" s="24">
        <f t="shared" si="281"/>
        <v>2.1894</v>
      </c>
      <c r="BV331" s="24">
        <f t="shared" si="282"/>
        <v>0.20169999999999999</v>
      </c>
      <c r="BW331" s="24">
        <f t="shared" si="283"/>
        <v>0.51870000000000005</v>
      </c>
      <c r="BX331" s="24"/>
      <c r="BY331" s="24"/>
      <c r="BZ331" s="24"/>
      <c r="CA331" s="25">
        <f t="shared" si="284"/>
        <v>8.4319000000000006</v>
      </c>
      <c r="CB331" s="25">
        <f t="shared" si="285"/>
        <v>7.3755999999999995</v>
      </c>
      <c r="CC331" s="26">
        <f t="shared" si="286"/>
        <v>6.7769000000000004</v>
      </c>
      <c r="CD331" s="26">
        <f t="shared" si="287"/>
        <v>6.0375999999999994</v>
      </c>
      <c r="CE331" s="26">
        <f t="shared" si="288"/>
        <v>6.76</v>
      </c>
      <c r="CF331" s="26">
        <f t="shared" si="289"/>
        <v>6.02</v>
      </c>
      <c r="CG331" s="26">
        <f t="shared" si="290"/>
        <v>8.1150000000000002</v>
      </c>
      <c r="CH331" s="13"/>
      <c r="CI331" s="13"/>
    </row>
    <row r="332" spans="2:89" x14ac:dyDescent="0.2">
      <c r="B332" s="11">
        <f t="shared" si="291"/>
        <v>328</v>
      </c>
      <c r="C332" s="3" t="s">
        <v>274</v>
      </c>
      <c r="D332" s="2" t="s">
        <v>108</v>
      </c>
      <c r="E332" s="10">
        <v>1.4237337290664898</v>
      </c>
      <c r="F332" s="10">
        <v>1.1917965776819766</v>
      </c>
      <c r="G332" s="10"/>
      <c r="H332" s="10">
        <v>0</v>
      </c>
      <c r="I332" s="10">
        <v>0.40329999999999999</v>
      </c>
      <c r="J332" s="10">
        <v>6.4500000000000002E-2</v>
      </c>
      <c r="K332" s="10">
        <v>0.56066879124523294</v>
      </c>
      <c r="L332" s="10">
        <v>4.1399999999999999E-2</v>
      </c>
      <c r="M332" s="10">
        <v>4.6899999999999997E-2</v>
      </c>
      <c r="N332" s="10">
        <v>0.185</v>
      </c>
      <c r="O332" s="10">
        <v>0.30690090200630077</v>
      </c>
      <c r="P332" s="10">
        <v>0.10290000000000001</v>
      </c>
      <c r="Q332" s="10">
        <v>0</v>
      </c>
      <c r="R332" s="10">
        <v>0.17799999999999999</v>
      </c>
      <c r="S332" s="10">
        <v>0</v>
      </c>
      <c r="T332" s="10">
        <v>0.16339999999999999</v>
      </c>
      <c r="U332" s="10"/>
      <c r="V332" s="10">
        <v>0.36599999999999999</v>
      </c>
      <c r="W332" s="10"/>
      <c r="X332" s="10">
        <v>5.0344999999999995</v>
      </c>
      <c r="Y332" s="10">
        <v>6.766367999999999</v>
      </c>
      <c r="Z332" s="10">
        <v>6.77</v>
      </c>
      <c r="AA332" s="10">
        <v>5.73</v>
      </c>
      <c r="AB332" s="10">
        <f t="shared" si="244"/>
        <v>5.732428800000001</v>
      </c>
      <c r="AC332" s="10"/>
      <c r="AD332" s="10">
        <f t="shared" si="245"/>
        <v>1.9134981318653623</v>
      </c>
      <c r="AE332" s="10">
        <f t="shared" si="246"/>
        <v>1.6017746004045765</v>
      </c>
      <c r="AF332" s="10"/>
      <c r="AG332" s="10">
        <v>0</v>
      </c>
      <c r="AH332" s="10">
        <f t="shared" si="247"/>
        <v>0.54203520000000005</v>
      </c>
      <c r="AI332" s="10">
        <f t="shared" si="248"/>
        <v>8.6688000000000015E-2</v>
      </c>
      <c r="AJ332" s="10">
        <f t="shared" si="249"/>
        <v>0.75353885543359311</v>
      </c>
      <c r="AK332" s="10">
        <f t="shared" si="250"/>
        <v>5.5641600000000006E-2</v>
      </c>
      <c r="AL332" s="10">
        <f t="shared" si="251"/>
        <v>6.3033600000000009E-2</v>
      </c>
      <c r="AM332" s="10">
        <f t="shared" si="252"/>
        <v>0.26639999999999997</v>
      </c>
      <c r="AN332" s="10">
        <f t="shared" si="253"/>
        <v>0.41247481229646826</v>
      </c>
      <c r="AO332" s="10">
        <f t="shared" si="254"/>
        <v>0.13829760000000002</v>
      </c>
      <c r="AP332" s="10">
        <f t="shared" si="255"/>
        <v>0</v>
      </c>
      <c r="AQ332" s="10">
        <f t="shared" si="256"/>
        <v>0.239232</v>
      </c>
      <c r="AR332" s="10">
        <v>0</v>
      </c>
      <c r="AS332" s="10">
        <f t="shared" si="257"/>
        <v>0.21960959999999999</v>
      </c>
      <c r="AT332" s="10">
        <f t="shared" si="258"/>
        <v>0.56470412544000004</v>
      </c>
      <c r="AU332" s="10">
        <f t="shared" si="259"/>
        <v>0.49190400000000001</v>
      </c>
      <c r="AV332" s="10">
        <f t="shared" si="260"/>
        <v>1.2648819456</v>
      </c>
      <c r="AW332" s="10">
        <f t="shared" si="261"/>
        <v>7.9022004710400005</v>
      </c>
      <c r="AX332" s="10">
        <f t="shared" si="262"/>
        <v>7.9022004710399996</v>
      </c>
      <c r="AY332" s="10">
        <v>6.766367999999999</v>
      </c>
      <c r="AZ332" s="10">
        <f t="shared" si="263"/>
        <v>-1.1358324710400014</v>
      </c>
      <c r="BA332" s="10">
        <v>6.77</v>
      </c>
      <c r="BB332" s="10">
        <v>5.73</v>
      </c>
      <c r="BC332" s="10">
        <f t="shared" si="264"/>
        <v>7.7282537472000019</v>
      </c>
      <c r="BD332" s="9"/>
      <c r="BE332" s="24">
        <f t="shared" si="265"/>
        <v>1.9135</v>
      </c>
      <c r="BF332" s="24">
        <f t="shared" si="266"/>
        <v>1.6017999999999999</v>
      </c>
      <c r="BG332" s="24">
        <f t="shared" si="267"/>
        <v>0</v>
      </c>
      <c r="BH332" s="24">
        <f t="shared" si="268"/>
        <v>0</v>
      </c>
      <c r="BI332" s="24">
        <f t="shared" si="269"/>
        <v>0.54200000000000004</v>
      </c>
      <c r="BJ332" s="24">
        <f t="shared" si="270"/>
        <v>8.6699999999999999E-2</v>
      </c>
      <c r="BK332" s="24">
        <f t="shared" si="271"/>
        <v>0.75349999999999995</v>
      </c>
      <c r="BL332" s="24">
        <f t="shared" si="272"/>
        <v>5.5599999999999997E-2</v>
      </c>
      <c r="BM332" s="24">
        <f t="shared" si="273"/>
        <v>6.3E-2</v>
      </c>
      <c r="BN332" s="24">
        <f t="shared" si="274"/>
        <v>0.26640000000000003</v>
      </c>
      <c r="BO332" s="24">
        <f t="shared" si="275"/>
        <v>0.41249999999999998</v>
      </c>
      <c r="BP332" s="24">
        <f t="shared" si="276"/>
        <v>0.13830000000000001</v>
      </c>
      <c r="BQ332" s="24">
        <f t="shared" si="277"/>
        <v>0</v>
      </c>
      <c r="BR332" s="24">
        <f t="shared" si="278"/>
        <v>0.2392</v>
      </c>
      <c r="BS332" s="24">
        <f t="shared" si="279"/>
        <v>0</v>
      </c>
      <c r="BT332" s="24">
        <f t="shared" si="280"/>
        <v>0.21959999999999999</v>
      </c>
      <c r="BU332" s="24">
        <f t="shared" si="281"/>
        <v>0.56469999999999998</v>
      </c>
      <c r="BV332" s="24">
        <f t="shared" si="282"/>
        <v>0.4919</v>
      </c>
      <c r="BW332" s="24">
        <f t="shared" si="283"/>
        <v>1.2648999999999999</v>
      </c>
      <c r="BX332" s="24"/>
      <c r="BY332" s="24"/>
      <c r="BZ332" s="24"/>
      <c r="CA332" s="25">
        <f t="shared" si="284"/>
        <v>7.9020999999999999</v>
      </c>
      <c r="CB332" s="25">
        <f t="shared" si="285"/>
        <v>6.0952000000000002</v>
      </c>
      <c r="CC332" s="26">
        <f t="shared" si="286"/>
        <v>6.7839999999999998</v>
      </c>
      <c r="CD332" s="26">
        <f t="shared" si="287"/>
        <v>5.7500999999999998</v>
      </c>
      <c r="CE332" s="26">
        <f t="shared" si="288"/>
        <v>6.77</v>
      </c>
      <c r="CF332" s="26">
        <f t="shared" si="289"/>
        <v>5.73</v>
      </c>
      <c r="CG332" s="26">
        <f t="shared" si="290"/>
        <v>7.7279999999999998</v>
      </c>
      <c r="CH332" s="13"/>
      <c r="CI332" s="13"/>
    </row>
    <row r="333" spans="2:89" x14ac:dyDescent="0.2">
      <c r="B333" s="11">
        <f t="shared" si="291"/>
        <v>329</v>
      </c>
      <c r="C333" s="3" t="s">
        <v>277</v>
      </c>
      <c r="D333" s="3" t="s">
        <v>31</v>
      </c>
      <c r="E333" s="10">
        <v>2.5824452746808388</v>
      </c>
      <c r="F333" s="10">
        <v>0.46705705620703597</v>
      </c>
      <c r="G333" s="10"/>
      <c r="H333" s="10">
        <v>0</v>
      </c>
      <c r="I333" s="10">
        <v>0</v>
      </c>
      <c r="J333" s="10">
        <v>0</v>
      </c>
      <c r="K333" s="10">
        <v>0.53162715614349254</v>
      </c>
      <c r="L333" s="10">
        <v>6.6600000000000006E-2</v>
      </c>
      <c r="M333" s="10">
        <v>7.6399999999999996E-2</v>
      </c>
      <c r="N333" s="10">
        <v>6.7699999999999996E-2</v>
      </c>
      <c r="O333" s="10">
        <v>0.55877051296863267</v>
      </c>
      <c r="P333" s="10">
        <v>0</v>
      </c>
      <c r="Q333" s="10">
        <v>0</v>
      </c>
      <c r="R333" s="10">
        <v>0.31319999999999998</v>
      </c>
      <c r="S333" s="10">
        <v>0</v>
      </c>
      <c r="T333" s="10">
        <v>0.45989999999999998</v>
      </c>
      <c r="U333" s="10"/>
      <c r="V333" s="10">
        <v>0</v>
      </c>
      <c r="W333" s="10"/>
      <c r="X333" s="10">
        <v>5.1237000000000004</v>
      </c>
      <c r="Y333" s="10">
        <v>6.8862528000000012</v>
      </c>
      <c r="Z333" s="10">
        <v>6.89</v>
      </c>
      <c r="AA333" s="10">
        <v>6.89</v>
      </c>
      <c r="AB333" s="10">
        <f t="shared" si="244"/>
        <v>6.8862528000000012</v>
      </c>
      <c r="AC333" s="10"/>
      <c r="AD333" s="10">
        <f t="shared" si="245"/>
        <v>3.4708064491710475</v>
      </c>
      <c r="AE333" s="10">
        <f t="shared" si="246"/>
        <v>0.62772468354225641</v>
      </c>
      <c r="AF333" s="10"/>
      <c r="AG333" s="10">
        <v>0</v>
      </c>
      <c r="AH333" s="10">
        <f t="shared" si="247"/>
        <v>0</v>
      </c>
      <c r="AI333" s="10">
        <f t="shared" si="248"/>
        <v>0</v>
      </c>
      <c r="AJ333" s="10">
        <f t="shared" si="249"/>
        <v>0.71450689785685395</v>
      </c>
      <c r="AK333" s="10">
        <f t="shared" si="250"/>
        <v>8.9510400000000018E-2</v>
      </c>
      <c r="AL333" s="10">
        <f t="shared" si="251"/>
        <v>0.1026816</v>
      </c>
      <c r="AM333" s="10">
        <f t="shared" si="252"/>
        <v>9.7487999999999991E-2</v>
      </c>
      <c r="AN333" s="10">
        <f t="shared" si="253"/>
        <v>0.75098756942984235</v>
      </c>
      <c r="AO333" s="10">
        <f t="shared" si="254"/>
        <v>0</v>
      </c>
      <c r="AP333" s="10">
        <f t="shared" si="255"/>
        <v>0</v>
      </c>
      <c r="AQ333" s="10">
        <f t="shared" si="256"/>
        <v>0.42094079999999995</v>
      </c>
      <c r="AR333" s="10">
        <v>0</v>
      </c>
      <c r="AS333" s="10">
        <f t="shared" si="257"/>
        <v>0.61810559999999992</v>
      </c>
      <c r="AT333" s="10">
        <f t="shared" si="258"/>
        <v>1.58939673984</v>
      </c>
      <c r="AU333" s="10">
        <f t="shared" si="259"/>
        <v>0</v>
      </c>
      <c r="AV333" s="10">
        <f t="shared" si="260"/>
        <v>0</v>
      </c>
      <c r="AW333" s="10">
        <f t="shared" si="261"/>
        <v>7.8640431398400015</v>
      </c>
      <c r="AX333" s="10">
        <f t="shared" si="262"/>
        <v>7.8640431398400006</v>
      </c>
      <c r="AY333" s="10">
        <v>6.8862528000000012</v>
      </c>
      <c r="AZ333" s="10">
        <f t="shared" si="263"/>
        <v>-0.9777903398400003</v>
      </c>
      <c r="BA333" s="10">
        <v>6.89</v>
      </c>
      <c r="BB333" s="10">
        <v>6.89</v>
      </c>
      <c r="BC333" s="10">
        <f t="shared" si="264"/>
        <v>9.2638586880000009</v>
      </c>
      <c r="BD333" s="9"/>
      <c r="BE333" s="24">
        <f t="shared" si="265"/>
        <v>3.4708000000000001</v>
      </c>
      <c r="BF333" s="24">
        <f t="shared" si="266"/>
        <v>0.62770000000000004</v>
      </c>
      <c r="BG333" s="24">
        <f t="shared" si="267"/>
        <v>0</v>
      </c>
      <c r="BH333" s="24">
        <f t="shared" si="268"/>
        <v>0</v>
      </c>
      <c r="BI333" s="24">
        <f t="shared" si="269"/>
        <v>0</v>
      </c>
      <c r="BJ333" s="24">
        <f t="shared" si="270"/>
        <v>0</v>
      </c>
      <c r="BK333" s="24">
        <f t="shared" si="271"/>
        <v>0.71450000000000002</v>
      </c>
      <c r="BL333" s="24">
        <f t="shared" si="272"/>
        <v>8.9499999999999996E-2</v>
      </c>
      <c r="BM333" s="24">
        <f t="shared" si="273"/>
        <v>0.1027</v>
      </c>
      <c r="BN333" s="24">
        <f t="shared" si="274"/>
        <v>9.7500000000000003E-2</v>
      </c>
      <c r="BO333" s="24">
        <f t="shared" si="275"/>
        <v>0.751</v>
      </c>
      <c r="BP333" s="24">
        <f t="shared" si="276"/>
        <v>0</v>
      </c>
      <c r="BQ333" s="24">
        <f t="shared" si="277"/>
        <v>0</v>
      </c>
      <c r="BR333" s="24">
        <f t="shared" si="278"/>
        <v>0.4209</v>
      </c>
      <c r="BS333" s="24">
        <f t="shared" si="279"/>
        <v>0</v>
      </c>
      <c r="BT333" s="24">
        <f t="shared" si="280"/>
        <v>0.61809999999999998</v>
      </c>
      <c r="BU333" s="24">
        <f t="shared" si="281"/>
        <v>1.5893999999999999</v>
      </c>
      <c r="BV333" s="24">
        <f t="shared" si="282"/>
        <v>0</v>
      </c>
      <c r="BW333" s="24">
        <f t="shared" si="283"/>
        <v>0</v>
      </c>
      <c r="BX333" s="24"/>
      <c r="BY333" s="24"/>
      <c r="BZ333" s="24"/>
      <c r="CA333" s="25">
        <f t="shared" si="284"/>
        <v>7.8640000000000008</v>
      </c>
      <c r="CB333" s="25">
        <f t="shared" si="285"/>
        <v>7.8640000000000008</v>
      </c>
      <c r="CC333" s="26">
        <f t="shared" si="286"/>
        <v>6.8927000000000014</v>
      </c>
      <c r="CD333" s="26">
        <f t="shared" si="287"/>
        <v>6.8927000000000014</v>
      </c>
      <c r="CE333" s="26">
        <f t="shared" si="288"/>
        <v>6.89</v>
      </c>
      <c r="CF333" s="26">
        <f t="shared" si="289"/>
        <v>6.89</v>
      </c>
      <c r="CG333" s="26">
        <f t="shared" si="290"/>
        <v>9.2639999999999993</v>
      </c>
      <c r="CH333" s="13"/>
      <c r="CI333" s="13"/>
    </row>
    <row r="334" spans="2:89" x14ac:dyDescent="0.2">
      <c r="B334" s="11">
        <f t="shared" si="291"/>
        <v>330</v>
      </c>
      <c r="C334" s="3" t="s">
        <v>277</v>
      </c>
      <c r="D334" s="2" t="s">
        <v>107</v>
      </c>
      <c r="E334" s="10">
        <v>2.5915361585189469</v>
      </c>
      <c r="F334" s="10">
        <v>0.55752722013306333</v>
      </c>
      <c r="G334" s="10"/>
      <c r="H334" s="10">
        <v>0</v>
      </c>
      <c r="I334" s="10">
        <v>0</v>
      </c>
      <c r="J334" s="10">
        <v>0</v>
      </c>
      <c r="K334" s="10">
        <v>0.740473381544692</v>
      </c>
      <c r="L334" s="10">
        <v>3.7000000000000002E-3</v>
      </c>
      <c r="M334" s="10">
        <v>4.1999999999999997E-3</v>
      </c>
      <c r="N334" s="10">
        <v>8.5300000000000001E-2</v>
      </c>
      <c r="O334" s="10">
        <v>0.28226323980329765</v>
      </c>
      <c r="P334" s="10">
        <v>0</v>
      </c>
      <c r="Q334" s="10">
        <v>0</v>
      </c>
      <c r="R334" s="10">
        <v>0.31030000000000002</v>
      </c>
      <c r="S334" s="10">
        <v>0</v>
      </c>
      <c r="T334" s="10">
        <v>0.60550000000000004</v>
      </c>
      <c r="U334" s="10"/>
      <c r="V334" s="10">
        <v>0</v>
      </c>
      <c r="W334" s="10"/>
      <c r="X334" s="10">
        <v>5.1807999999999996</v>
      </c>
      <c r="Y334" s="10">
        <v>6.9629952000000008</v>
      </c>
      <c r="Z334" s="10">
        <v>6.96</v>
      </c>
      <c r="AA334" s="10">
        <v>6.96</v>
      </c>
      <c r="AB334" s="10">
        <f t="shared" si="244"/>
        <v>6.9629952000000008</v>
      </c>
      <c r="AC334" s="10"/>
      <c r="AD334" s="10">
        <f t="shared" si="245"/>
        <v>3.4830245970494649</v>
      </c>
      <c r="AE334" s="10">
        <f t="shared" si="246"/>
        <v>0.74931658385883715</v>
      </c>
      <c r="AF334" s="10"/>
      <c r="AG334" s="10">
        <v>0</v>
      </c>
      <c r="AH334" s="10">
        <f t="shared" si="247"/>
        <v>0</v>
      </c>
      <c r="AI334" s="10">
        <f t="shared" si="248"/>
        <v>0</v>
      </c>
      <c r="AJ334" s="10">
        <f t="shared" si="249"/>
        <v>0.99519622479606618</v>
      </c>
      <c r="AK334" s="10">
        <f t="shared" si="250"/>
        <v>4.9728000000000012E-3</v>
      </c>
      <c r="AL334" s="10">
        <f t="shared" si="251"/>
        <v>5.6447999999999993E-3</v>
      </c>
      <c r="AM334" s="10">
        <f t="shared" si="252"/>
        <v>0.12283199999999998</v>
      </c>
      <c r="AN334" s="10">
        <f t="shared" si="253"/>
        <v>0.37936179429563205</v>
      </c>
      <c r="AO334" s="10">
        <f t="shared" si="254"/>
        <v>0</v>
      </c>
      <c r="AP334" s="10">
        <f t="shared" si="255"/>
        <v>0</v>
      </c>
      <c r="AQ334" s="10">
        <f t="shared" si="256"/>
        <v>0.41704320000000006</v>
      </c>
      <c r="AR334" s="10">
        <v>0</v>
      </c>
      <c r="AS334" s="10">
        <f t="shared" si="257"/>
        <v>0.81379200000000007</v>
      </c>
      <c r="AT334" s="10">
        <f t="shared" si="258"/>
        <v>2.0925847488000002</v>
      </c>
      <c r="AU334" s="10">
        <f t="shared" si="259"/>
        <v>0</v>
      </c>
      <c r="AV334" s="10">
        <f t="shared" si="260"/>
        <v>0</v>
      </c>
      <c r="AW334" s="10">
        <f t="shared" si="261"/>
        <v>8.2499767488000018</v>
      </c>
      <c r="AX334" s="10">
        <f t="shared" si="262"/>
        <v>8.2499767488</v>
      </c>
      <c r="AY334" s="10">
        <v>6.9629952000000008</v>
      </c>
      <c r="AZ334" s="10">
        <f t="shared" si="263"/>
        <v>-1.2869815488000009</v>
      </c>
      <c r="BA334" s="10">
        <v>6.96</v>
      </c>
      <c r="BB334" s="10">
        <v>6.96</v>
      </c>
      <c r="BC334" s="10">
        <f t="shared" si="264"/>
        <v>9.3692712960000009</v>
      </c>
      <c r="BD334" s="9"/>
      <c r="BE334" s="24">
        <f t="shared" si="265"/>
        <v>3.4830000000000001</v>
      </c>
      <c r="BF334" s="24">
        <f t="shared" si="266"/>
        <v>0.74929999999999997</v>
      </c>
      <c r="BG334" s="24">
        <f t="shared" si="267"/>
        <v>0</v>
      </c>
      <c r="BH334" s="24">
        <f t="shared" si="268"/>
        <v>0</v>
      </c>
      <c r="BI334" s="24">
        <f t="shared" si="269"/>
        <v>0</v>
      </c>
      <c r="BJ334" s="24">
        <f t="shared" si="270"/>
        <v>0</v>
      </c>
      <c r="BK334" s="24">
        <f t="shared" si="271"/>
        <v>0.99519999999999997</v>
      </c>
      <c r="BL334" s="24">
        <f t="shared" si="272"/>
        <v>5.0000000000000001E-3</v>
      </c>
      <c r="BM334" s="24">
        <f t="shared" si="273"/>
        <v>5.5999999999999999E-3</v>
      </c>
      <c r="BN334" s="24">
        <f t="shared" si="274"/>
        <v>0.12280000000000001</v>
      </c>
      <c r="BO334" s="24">
        <f t="shared" si="275"/>
        <v>0.37940000000000002</v>
      </c>
      <c r="BP334" s="24">
        <f t="shared" si="276"/>
        <v>0</v>
      </c>
      <c r="BQ334" s="24">
        <f t="shared" si="277"/>
        <v>0</v>
      </c>
      <c r="BR334" s="24">
        <f t="shared" si="278"/>
        <v>0.41699999999999998</v>
      </c>
      <c r="BS334" s="24">
        <f t="shared" si="279"/>
        <v>0</v>
      </c>
      <c r="BT334" s="24">
        <f t="shared" si="280"/>
        <v>0.81379999999999997</v>
      </c>
      <c r="BU334" s="24">
        <f t="shared" si="281"/>
        <v>2.0926</v>
      </c>
      <c r="BV334" s="24">
        <f t="shared" si="282"/>
        <v>0</v>
      </c>
      <c r="BW334" s="24">
        <f t="shared" si="283"/>
        <v>0</v>
      </c>
      <c r="BX334" s="24"/>
      <c r="BY334" s="24"/>
      <c r="BZ334" s="24"/>
      <c r="CA334" s="25">
        <f t="shared" si="284"/>
        <v>8.2499000000000002</v>
      </c>
      <c r="CB334" s="25">
        <f t="shared" si="285"/>
        <v>8.2499000000000002</v>
      </c>
      <c r="CC334" s="26">
        <f t="shared" si="286"/>
        <v>6.9710999999999999</v>
      </c>
      <c r="CD334" s="26">
        <f t="shared" si="287"/>
        <v>6.9710999999999999</v>
      </c>
      <c r="CE334" s="26">
        <f t="shared" si="288"/>
        <v>6.96</v>
      </c>
      <c r="CF334" s="26">
        <f t="shared" si="289"/>
        <v>6.96</v>
      </c>
      <c r="CG334" s="26">
        <f t="shared" si="290"/>
        <v>9.3689999999999998</v>
      </c>
      <c r="CH334" s="13"/>
      <c r="CI334" s="13"/>
    </row>
    <row r="335" spans="2:89" x14ac:dyDescent="0.2">
      <c r="B335" s="11">
        <f t="shared" si="291"/>
        <v>331</v>
      </c>
      <c r="C335" s="3" t="s">
        <v>277</v>
      </c>
      <c r="D335" s="3" t="s">
        <v>100</v>
      </c>
      <c r="E335" s="10">
        <v>2.2513766099098569</v>
      </c>
      <c r="F335" s="10">
        <v>0.78907516644081777</v>
      </c>
      <c r="G335" s="10"/>
      <c r="H335" s="10">
        <v>0</v>
      </c>
      <c r="I335" s="10">
        <v>0</v>
      </c>
      <c r="J335" s="10">
        <v>0</v>
      </c>
      <c r="K335" s="10">
        <v>0.71184257349908675</v>
      </c>
      <c r="L335" s="10">
        <v>3.5499999999999997E-2</v>
      </c>
      <c r="M335" s="10">
        <v>4.07E-2</v>
      </c>
      <c r="N335" s="10">
        <v>8.1299999999999997E-2</v>
      </c>
      <c r="O335" s="10">
        <v>0.19610565015023862</v>
      </c>
      <c r="P335" s="10">
        <v>0.28270000000000001</v>
      </c>
      <c r="Q335" s="10">
        <v>1.72E-2</v>
      </c>
      <c r="R335" s="10">
        <v>0.27960000000000002</v>
      </c>
      <c r="S335" s="10">
        <v>0</v>
      </c>
      <c r="T335" s="10">
        <v>0.35320000000000001</v>
      </c>
      <c r="U335" s="10"/>
      <c r="V335" s="10">
        <v>0</v>
      </c>
      <c r="W335" s="10"/>
      <c r="X335" s="10">
        <v>5.0386000000000006</v>
      </c>
      <c r="Y335" s="10">
        <v>6.7718784000000012</v>
      </c>
      <c r="Z335" s="10">
        <v>6.77</v>
      </c>
      <c r="AA335" s="10">
        <v>6.77</v>
      </c>
      <c r="AB335" s="10">
        <f t="shared" si="244"/>
        <v>6.7718784000000012</v>
      </c>
      <c r="AC335" s="10"/>
      <c r="AD335" s="10">
        <f t="shared" si="245"/>
        <v>3.0258501637188475</v>
      </c>
      <c r="AE335" s="10">
        <f t="shared" si="246"/>
        <v>1.0605170236964592</v>
      </c>
      <c r="AF335" s="10"/>
      <c r="AG335" s="10">
        <v>0</v>
      </c>
      <c r="AH335" s="10">
        <f t="shared" si="247"/>
        <v>0</v>
      </c>
      <c r="AI335" s="10">
        <f t="shared" si="248"/>
        <v>0</v>
      </c>
      <c r="AJ335" s="10">
        <f t="shared" si="249"/>
        <v>0.95671641878277269</v>
      </c>
      <c r="AK335" s="10">
        <f t="shared" si="250"/>
        <v>4.7712000000000004E-2</v>
      </c>
      <c r="AL335" s="10">
        <f t="shared" si="251"/>
        <v>5.4700800000000008E-2</v>
      </c>
      <c r="AM335" s="10">
        <f t="shared" si="252"/>
        <v>0.11707199999999998</v>
      </c>
      <c r="AN335" s="10">
        <f t="shared" si="253"/>
        <v>0.26356599380192075</v>
      </c>
      <c r="AO335" s="10">
        <f t="shared" si="254"/>
        <v>0.37994880000000003</v>
      </c>
      <c r="AP335" s="10">
        <f t="shared" si="255"/>
        <v>2.3116800000000003E-2</v>
      </c>
      <c r="AQ335" s="10">
        <f t="shared" si="256"/>
        <v>0.37578240000000002</v>
      </c>
      <c r="AR335" s="10">
        <v>0</v>
      </c>
      <c r="AS335" s="10">
        <f t="shared" si="257"/>
        <v>0.47470080000000003</v>
      </c>
      <c r="AT335" s="10">
        <f t="shared" si="258"/>
        <v>1.2206456371200001</v>
      </c>
      <c r="AU335" s="10">
        <f t="shared" si="259"/>
        <v>0</v>
      </c>
      <c r="AV335" s="10">
        <f t="shared" si="260"/>
        <v>0</v>
      </c>
      <c r="AW335" s="10">
        <f t="shared" si="261"/>
        <v>7.5256280371200015</v>
      </c>
      <c r="AX335" s="10">
        <f t="shared" si="262"/>
        <v>7.5256280371200006</v>
      </c>
      <c r="AY335" s="10">
        <v>6.7718784000000012</v>
      </c>
      <c r="AZ335" s="10">
        <f t="shared" si="263"/>
        <v>-0.75374963712000032</v>
      </c>
      <c r="BA335" s="10">
        <v>6.77</v>
      </c>
      <c r="BB335" s="10">
        <v>6.77</v>
      </c>
      <c r="BC335" s="10">
        <f t="shared" si="264"/>
        <v>9.1118942208000018</v>
      </c>
      <c r="BD335" s="9"/>
      <c r="BE335" s="24">
        <f t="shared" si="265"/>
        <v>3.0259</v>
      </c>
      <c r="BF335" s="24">
        <f t="shared" si="266"/>
        <v>1.0605</v>
      </c>
      <c r="BG335" s="24">
        <f t="shared" si="267"/>
        <v>0</v>
      </c>
      <c r="BH335" s="24">
        <f t="shared" si="268"/>
        <v>0</v>
      </c>
      <c r="BI335" s="24">
        <f t="shared" si="269"/>
        <v>0</v>
      </c>
      <c r="BJ335" s="24">
        <f t="shared" si="270"/>
        <v>0</v>
      </c>
      <c r="BK335" s="24">
        <f t="shared" si="271"/>
        <v>0.95669999999999999</v>
      </c>
      <c r="BL335" s="24">
        <f t="shared" si="272"/>
        <v>4.7699999999999999E-2</v>
      </c>
      <c r="BM335" s="24">
        <f t="shared" si="273"/>
        <v>5.4699999999999999E-2</v>
      </c>
      <c r="BN335" s="24">
        <f t="shared" si="274"/>
        <v>0.1171</v>
      </c>
      <c r="BO335" s="24">
        <f t="shared" si="275"/>
        <v>0.2636</v>
      </c>
      <c r="BP335" s="24">
        <f t="shared" si="276"/>
        <v>0.37990000000000002</v>
      </c>
      <c r="BQ335" s="24">
        <f t="shared" si="277"/>
        <v>2.3099999999999999E-2</v>
      </c>
      <c r="BR335" s="24">
        <f t="shared" si="278"/>
        <v>0.37580000000000002</v>
      </c>
      <c r="BS335" s="24">
        <f t="shared" si="279"/>
        <v>0</v>
      </c>
      <c r="BT335" s="24">
        <f t="shared" si="280"/>
        <v>0.47470000000000001</v>
      </c>
      <c r="BU335" s="24">
        <f t="shared" si="281"/>
        <v>1.2205999999999999</v>
      </c>
      <c r="BV335" s="24">
        <f t="shared" si="282"/>
        <v>0</v>
      </c>
      <c r="BW335" s="24">
        <f t="shared" si="283"/>
        <v>0</v>
      </c>
      <c r="BX335" s="24"/>
      <c r="BY335" s="24"/>
      <c r="BZ335" s="24"/>
      <c r="CA335" s="25">
        <f t="shared" si="284"/>
        <v>7.5256000000000007</v>
      </c>
      <c r="CB335" s="25">
        <f t="shared" si="285"/>
        <v>7.5256000000000007</v>
      </c>
      <c r="CC335" s="26">
        <f t="shared" si="286"/>
        <v>6.7797000000000009</v>
      </c>
      <c r="CD335" s="26">
        <f t="shared" si="287"/>
        <v>6.7797000000000009</v>
      </c>
      <c r="CE335" s="26">
        <f t="shared" si="288"/>
        <v>6.77</v>
      </c>
      <c r="CF335" s="26">
        <f t="shared" si="289"/>
        <v>6.77</v>
      </c>
      <c r="CG335" s="26">
        <f t="shared" si="290"/>
        <v>9.1120000000000001</v>
      </c>
      <c r="CH335" s="13"/>
      <c r="CI335" s="13"/>
    </row>
    <row r="336" spans="2:89" x14ac:dyDescent="0.2">
      <c r="B336" s="11">
        <f t="shared" si="291"/>
        <v>332</v>
      </c>
      <c r="C336" s="3" t="s">
        <v>277</v>
      </c>
      <c r="D336" s="3" t="s">
        <v>24</v>
      </c>
      <c r="E336" s="10">
        <v>2.5211962426740171</v>
      </c>
      <c r="F336" s="10">
        <v>0.53045080418551127</v>
      </c>
      <c r="G336" s="10"/>
      <c r="H336" s="10">
        <v>0</v>
      </c>
      <c r="I336" s="10">
        <v>0</v>
      </c>
      <c r="J336" s="10">
        <v>0</v>
      </c>
      <c r="K336" s="10">
        <v>0.80211802927716969</v>
      </c>
      <c r="L336" s="10">
        <v>5.0500000000000003E-2</v>
      </c>
      <c r="M336" s="10">
        <v>5.79E-2</v>
      </c>
      <c r="N336" s="10">
        <v>7.3400000000000007E-2</v>
      </c>
      <c r="O336" s="10">
        <v>0.29643492386330189</v>
      </c>
      <c r="P336" s="10">
        <v>0.11169999999999999</v>
      </c>
      <c r="Q336" s="10">
        <v>0</v>
      </c>
      <c r="R336" s="10">
        <v>0.32719999999999999</v>
      </c>
      <c r="S336" s="10">
        <v>0</v>
      </c>
      <c r="T336" s="10">
        <v>0.31040000000000001</v>
      </c>
      <c r="U336" s="10"/>
      <c r="V336" s="10">
        <v>0</v>
      </c>
      <c r="W336" s="10"/>
      <c r="X336" s="10">
        <v>5.0813000000000006</v>
      </c>
      <c r="Y336" s="10">
        <v>6.8292672000000012</v>
      </c>
      <c r="Z336" s="10">
        <v>6.83</v>
      </c>
      <c r="AA336" s="10">
        <v>6.83</v>
      </c>
      <c r="AB336" s="10">
        <f t="shared" si="244"/>
        <v>6.8292672000000012</v>
      </c>
      <c r="AC336" s="10"/>
      <c r="AD336" s="10">
        <f t="shared" si="245"/>
        <v>3.388487750153879</v>
      </c>
      <c r="AE336" s="10">
        <f t="shared" si="246"/>
        <v>0.71292588082532715</v>
      </c>
      <c r="AF336" s="10"/>
      <c r="AG336" s="10">
        <v>0</v>
      </c>
      <c r="AH336" s="10">
        <f t="shared" si="247"/>
        <v>0</v>
      </c>
      <c r="AI336" s="10">
        <f t="shared" si="248"/>
        <v>0</v>
      </c>
      <c r="AJ336" s="10">
        <f t="shared" si="249"/>
        <v>1.0780466313485162</v>
      </c>
      <c r="AK336" s="10">
        <f t="shared" si="250"/>
        <v>6.7872000000000002E-2</v>
      </c>
      <c r="AL336" s="10">
        <f t="shared" si="251"/>
        <v>7.7817600000000001E-2</v>
      </c>
      <c r="AM336" s="10">
        <f t="shared" si="252"/>
        <v>0.105696</v>
      </c>
      <c r="AN336" s="10">
        <f t="shared" si="253"/>
        <v>0.39840853767227774</v>
      </c>
      <c r="AO336" s="10">
        <f t="shared" si="254"/>
        <v>0.15012479999999997</v>
      </c>
      <c r="AP336" s="10">
        <f t="shared" si="255"/>
        <v>0</v>
      </c>
      <c r="AQ336" s="10">
        <f t="shared" si="256"/>
        <v>0.4397568</v>
      </c>
      <c r="AR336" s="10">
        <v>0</v>
      </c>
      <c r="AS336" s="10">
        <f t="shared" si="257"/>
        <v>0.41717760000000009</v>
      </c>
      <c r="AT336" s="10">
        <f t="shared" si="258"/>
        <v>1.0727304806400002</v>
      </c>
      <c r="AU336" s="10">
        <f t="shared" si="259"/>
        <v>0</v>
      </c>
      <c r="AV336" s="10">
        <f t="shared" si="260"/>
        <v>0</v>
      </c>
      <c r="AW336" s="10">
        <f t="shared" si="261"/>
        <v>7.4918664806400006</v>
      </c>
      <c r="AX336" s="10">
        <f t="shared" si="262"/>
        <v>7.4918664806400006</v>
      </c>
      <c r="AY336" s="10">
        <v>6.8292672000000012</v>
      </c>
      <c r="AZ336" s="10">
        <f t="shared" si="263"/>
        <v>-0.6625992806399994</v>
      </c>
      <c r="BA336" s="10">
        <v>6.83</v>
      </c>
      <c r="BB336" s="10">
        <v>6.83</v>
      </c>
      <c r="BC336" s="10">
        <f t="shared" si="264"/>
        <v>9.1880054784000027</v>
      </c>
      <c r="BD336" s="9"/>
      <c r="BE336" s="24">
        <f t="shared" si="265"/>
        <v>3.3885000000000001</v>
      </c>
      <c r="BF336" s="24">
        <f t="shared" si="266"/>
        <v>0.71289999999999998</v>
      </c>
      <c r="BG336" s="24">
        <f t="shared" si="267"/>
        <v>0</v>
      </c>
      <c r="BH336" s="24">
        <f t="shared" si="268"/>
        <v>0</v>
      </c>
      <c r="BI336" s="24">
        <f t="shared" si="269"/>
        <v>0</v>
      </c>
      <c r="BJ336" s="24">
        <f t="shared" si="270"/>
        <v>0</v>
      </c>
      <c r="BK336" s="24">
        <f t="shared" si="271"/>
        <v>1.0780000000000001</v>
      </c>
      <c r="BL336" s="24">
        <f t="shared" si="272"/>
        <v>6.7900000000000002E-2</v>
      </c>
      <c r="BM336" s="24">
        <f t="shared" si="273"/>
        <v>7.7799999999999994E-2</v>
      </c>
      <c r="BN336" s="24">
        <f t="shared" si="274"/>
        <v>0.1057</v>
      </c>
      <c r="BO336" s="24">
        <f t="shared" si="275"/>
        <v>0.39839999999999998</v>
      </c>
      <c r="BP336" s="24">
        <f t="shared" si="276"/>
        <v>0.15010000000000001</v>
      </c>
      <c r="BQ336" s="24">
        <f t="shared" si="277"/>
        <v>0</v>
      </c>
      <c r="BR336" s="24">
        <f t="shared" si="278"/>
        <v>0.43980000000000002</v>
      </c>
      <c r="BS336" s="24">
        <f t="shared" si="279"/>
        <v>0</v>
      </c>
      <c r="BT336" s="24">
        <f t="shared" si="280"/>
        <v>0.41720000000000002</v>
      </c>
      <c r="BU336" s="24">
        <f t="shared" si="281"/>
        <v>1.0727</v>
      </c>
      <c r="BV336" s="24">
        <f t="shared" si="282"/>
        <v>0</v>
      </c>
      <c r="BW336" s="24">
        <f t="shared" si="283"/>
        <v>0</v>
      </c>
      <c r="BX336" s="24"/>
      <c r="BY336" s="24"/>
      <c r="BZ336" s="24"/>
      <c r="CA336" s="25">
        <f t="shared" si="284"/>
        <v>7.4917999999999996</v>
      </c>
      <c r="CB336" s="25">
        <f t="shared" si="285"/>
        <v>7.4917999999999996</v>
      </c>
      <c r="CC336" s="26">
        <f t="shared" si="286"/>
        <v>6.8362999999999996</v>
      </c>
      <c r="CD336" s="26">
        <f t="shared" si="287"/>
        <v>6.8362999999999996</v>
      </c>
      <c r="CE336" s="26">
        <f t="shared" si="288"/>
        <v>6.83</v>
      </c>
      <c r="CF336" s="26">
        <f t="shared" si="289"/>
        <v>6.83</v>
      </c>
      <c r="CG336" s="26">
        <f t="shared" si="290"/>
        <v>9.1880000000000006</v>
      </c>
      <c r="CH336" s="13"/>
      <c r="CI336" s="13"/>
    </row>
    <row r="337" spans="2:87" x14ac:dyDescent="0.2">
      <c r="B337" s="11">
        <f t="shared" si="291"/>
        <v>333</v>
      </c>
      <c r="C337" s="3" t="s">
        <v>277</v>
      </c>
      <c r="D337" s="3" t="s">
        <v>278</v>
      </c>
      <c r="E337" s="10">
        <v>1.5556380978495046</v>
      </c>
      <c r="F337" s="10">
        <v>0.82736397822084695</v>
      </c>
      <c r="G337" s="10"/>
      <c r="H337" s="10">
        <v>0</v>
      </c>
      <c r="I337" s="10">
        <v>0.97519999999999996</v>
      </c>
      <c r="J337" s="10">
        <v>0.16880000000000001</v>
      </c>
      <c r="K337" s="10">
        <v>0.55407947824043235</v>
      </c>
      <c r="L337" s="10">
        <v>1.0200000000000001E-2</v>
      </c>
      <c r="M337" s="10">
        <v>1.17E-2</v>
      </c>
      <c r="N337" s="10">
        <v>8.9899999999999994E-2</v>
      </c>
      <c r="O337" s="10">
        <v>0.15541844568921617</v>
      </c>
      <c r="P337" s="10">
        <v>8.4500000000000006E-2</v>
      </c>
      <c r="Q337" s="10">
        <v>1.6400000000000001E-2</v>
      </c>
      <c r="R337" s="10">
        <v>0.18529999999999999</v>
      </c>
      <c r="S337" s="10">
        <v>0</v>
      </c>
      <c r="T337" s="10">
        <v>0.1933</v>
      </c>
      <c r="U337" s="10"/>
      <c r="V337" s="10">
        <v>0.20749999999999999</v>
      </c>
      <c r="W337" s="10"/>
      <c r="X337" s="10">
        <v>5.0353000000000003</v>
      </c>
      <c r="Y337" s="10">
        <v>6.7674432000000007</v>
      </c>
      <c r="Z337" s="10">
        <v>6.77</v>
      </c>
      <c r="AA337" s="10">
        <v>5.18</v>
      </c>
      <c r="AB337" s="10">
        <f t="shared" si="244"/>
        <v>5.1778944000000005</v>
      </c>
      <c r="AC337" s="10"/>
      <c r="AD337" s="10">
        <f t="shared" si="245"/>
        <v>2.0907776035097343</v>
      </c>
      <c r="AE337" s="10">
        <f t="shared" si="246"/>
        <v>1.1119771867288184</v>
      </c>
      <c r="AF337" s="10"/>
      <c r="AG337" s="10">
        <v>0</v>
      </c>
      <c r="AH337" s="10">
        <f t="shared" si="247"/>
        <v>1.3106688</v>
      </c>
      <c r="AI337" s="10">
        <f t="shared" si="248"/>
        <v>0.22686720000000002</v>
      </c>
      <c r="AJ337" s="10">
        <f t="shared" si="249"/>
        <v>0.7446828187551412</v>
      </c>
      <c r="AK337" s="10">
        <f t="shared" si="250"/>
        <v>1.3708800000000002E-2</v>
      </c>
      <c r="AL337" s="10">
        <f t="shared" si="251"/>
        <v>1.5724800000000001E-2</v>
      </c>
      <c r="AM337" s="10">
        <f t="shared" si="252"/>
        <v>0.12945599999999999</v>
      </c>
      <c r="AN337" s="10">
        <f t="shared" si="253"/>
        <v>0.20888239100630654</v>
      </c>
      <c r="AO337" s="10">
        <f t="shared" si="254"/>
        <v>0.11356800000000002</v>
      </c>
      <c r="AP337" s="10">
        <f t="shared" si="255"/>
        <v>2.2041600000000001E-2</v>
      </c>
      <c r="AQ337" s="10">
        <f t="shared" si="256"/>
        <v>0.24904319999999999</v>
      </c>
      <c r="AR337" s="10">
        <v>0</v>
      </c>
      <c r="AS337" s="10">
        <f t="shared" si="257"/>
        <v>0.2597952</v>
      </c>
      <c r="AT337" s="10">
        <f t="shared" si="258"/>
        <v>0.66803737728000001</v>
      </c>
      <c r="AU337" s="10">
        <f t="shared" si="259"/>
        <v>0.27888000000000002</v>
      </c>
      <c r="AV337" s="10">
        <f t="shared" si="260"/>
        <v>0.71711203200000007</v>
      </c>
      <c r="AW337" s="10">
        <f t="shared" si="261"/>
        <v>7.6225478092800003</v>
      </c>
      <c r="AX337" s="10">
        <f t="shared" si="262"/>
        <v>7.6225478092800003</v>
      </c>
      <c r="AY337" s="10">
        <v>6.7674432000000007</v>
      </c>
      <c r="AZ337" s="10">
        <f t="shared" si="263"/>
        <v>-0.85510460927999965</v>
      </c>
      <c r="BA337" s="10">
        <v>6.77</v>
      </c>
      <c r="BB337" s="10">
        <v>5.18</v>
      </c>
      <c r="BC337" s="10">
        <f t="shared" si="264"/>
        <v>6.9706893312000009</v>
      </c>
      <c r="BD337" s="9"/>
      <c r="BE337" s="24">
        <f t="shared" si="265"/>
        <v>2.0908000000000002</v>
      </c>
      <c r="BF337" s="24">
        <f t="shared" si="266"/>
        <v>1.1120000000000001</v>
      </c>
      <c r="BG337" s="24">
        <f t="shared" si="267"/>
        <v>0</v>
      </c>
      <c r="BH337" s="24">
        <f t="shared" si="268"/>
        <v>0</v>
      </c>
      <c r="BI337" s="24">
        <f t="shared" si="269"/>
        <v>1.3107</v>
      </c>
      <c r="BJ337" s="24">
        <f t="shared" si="270"/>
        <v>0.22689999999999999</v>
      </c>
      <c r="BK337" s="24">
        <f t="shared" si="271"/>
        <v>0.74470000000000003</v>
      </c>
      <c r="BL337" s="24">
        <f t="shared" si="272"/>
        <v>1.37E-2</v>
      </c>
      <c r="BM337" s="24">
        <f t="shared" si="273"/>
        <v>1.5699999999999999E-2</v>
      </c>
      <c r="BN337" s="24">
        <f t="shared" si="274"/>
        <v>0.1295</v>
      </c>
      <c r="BO337" s="24">
        <f t="shared" si="275"/>
        <v>0.2089</v>
      </c>
      <c r="BP337" s="24">
        <f t="shared" si="276"/>
        <v>0.11360000000000001</v>
      </c>
      <c r="BQ337" s="24">
        <f t="shared" si="277"/>
        <v>2.1999999999999999E-2</v>
      </c>
      <c r="BR337" s="24">
        <f t="shared" si="278"/>
        <v>0.249</v>
      </c>
      <c r="BS337" s="24">
        <f t="shared" si="279"/>
        <v>0</v>
      </c>
      <c r="BT337" s="24">
        <f t="shared" si="280"/>
        <v>0.25979999999999998</v>
      </c>
      <c r="BU337" s="24">
        <f t="shared" si="281"/>
        <v>0.66800000000000004</v>
      </c>
      <c r="BV337" s="24">
        <f t="shared" si="282"/>
        <v>0.27889999999999998</v>
      </c>
      <c r="BW337" s="24">
        <f t="shared" si="283"/>
        <v>0.71709999999999996</v>
      </c>
      <c r="BX337" s="24"/>
      <c r="BY337" s="24"/>
      <c r="BZ337" s="24"/>
      <c r="CA337" s="25">
        <f t="shared" si="284"/>
        <v>7.6226000000000003</v>
      </c>
      <c r="CB337" s="25">
        <f t="shared" si="285"/>
        <v>5.5948000000000002</v>
      </c>
      <c r="CC337" s="26">
        <f t="shared" si="286"/>
        <v>6.7762000000000002</v>
      </c>
      <c r="CD337" s="26">
        <f t="shared" si="287"/>
        <v>5.1866000000000003</v>
      </c>
      <c r="CE337" s="26">
        <f t="shared" si="288"/>
        <v>6.77</v>
      </c>
      <c r="CF337" s="26">
        <f t="shared" si="289"/>
        <v>5.18</v>
      </c>
      <c r="CG337" s="26">
        <f t="shared" si="290"/>
        <v>6.9710000000000001</v>
      </c>
      <c r="CH337" s="13"/>
      <c r="CI337" s="13"/>
    </row>
    <row r="338" spans="2:87" x14ac:dyDescent="0.2">
      <c r="B338" s="11">
        <f t="shared" si="291"/>
        <v>334</v>
      </c>
      <c r="C338" s="3" t="s">
        <v>277</v>
      </c>
      <c r="D338" s="3" t="s">
        <v>279</v>
      </c>
      <c r="E338" s="10">
        <v>1.0756991469561845</v>
      </c>
      <c r="F338" s="10">
        <v>1.0164574059713067</v>
      </c>
      <c r="G338" s="10"/>
      <c r="H338" s="10">
        <v>0</v>
      </c>
      <c r="I338" s="10">
        <v>0.35</v>
      </c>
      <c r="J338" s="10">
        <v>0.1469</v>
      </c>
      <c r="K338" s="10">
        <v>0.71580849166343552</v>
      </c>
      <c r="L338" s="10">
        <v>1.4E-2</v>
      </c>
      <c r="M338" s="10">
        <v>1.5900000000000001E-2</v>
      </c>
      <c r="N338" s="10">
        <v>9.9599999999999994E-2</v>
      </c>
      <c r="O338" s="10">
        <v>0.20553495540907329</v>
      </c>
      <c r="P338" s="10">
        <v>0.6532</v>
      </c>
      <c r="Q338" s="10">
        <v>9.1999999999999998E-3</v>
      </c>
      <c r="R338" s="10">
        <v>0.13289999999999999</v>
      </c>
      <c r="S338" s="10">
        <v>0</v>
      </c>
      <c r="T338" s="10">
        <v>0.1678</v>
      </c>
      <c r="U338" s="10"/>
      <c r="V338" s="10">
        <v>0.17369999999999999</v>
      </c>
      <c r="W338" s="10"/>
      <c r="X338" s="10">
        <v>4.7766999999999999</v>
      </c>
      <c r="Y338" s="10">
        <v>6.4198848000000002</v>
      </c>
      <c r="Z338" s="10">
        <v>6.42</v>
      </c>
      <c r="AA338" s="10">
        <v>5.72</v>
      </c>
      <c r="AB338" s="10">
        <f t="shared" si="244"/>
        <v>5.7160320000000002</v>
      </c>
      <c r="AC338" s="10"/>
      <c r="AD338" s="10">
        <f t="shared" si="245"/>
        <v>1.445739653509112</v>
      </c>
      <c r="AE338" s="10">
        <f t="shared" si="246"/>
        <v>1.3661187536254362</v>
      </c>
      <c r="AF338" s="10"/>
      <c r="AG338" s="10">
        <v>0</v>
      </c>
      <c r="AH338" s="10">
        <f t="shared" si="247"/>
        <v>0.47039999999999998</v>
      </c>
      <c r="AI338" s="10">
        <f t="shared" si="248"/>
        <v>0.19743360000000001</v>
      </c>
      <c r="AJ338" s="10">
        <f t="shared" si="249"/>
        <v>0.9620466127956574</v>
      </c>
      <c r="AK338" s="10">
        <f t="shared" si="250"/>
        <v>1.8816000000000003E-2</v>
      </c>
      <c r="AL338" s="10">
        <f t="shared" si="251"/>
        <v>2.1369600000000006E-2</v>
      </c>
      <c r="AM338" s="10">
        <f t="shared" si="252"/>
        <v>0.14342399999999997</v>
      </c>
      <c r="AN338" s="10">
        <f t="shared" si="253"/>
        <v>0.27623898006979453</v>
      </c>
      <c r="AO338" s="10">
        <f t="shared" si="254"/>
        <v>0.87790080000000015</v>
      </c>
      <c r="AP338" s="10">
        <f t="shared" si="255"/>
        <v>1.23648E-2</v>
      </c>
      <c r="AQ338" s="10">
        <f t="shared" si="256"/>
        <v>0.17861760000000002</v>
      </c>
      <c r="AR338" s="10">
        <v>0</v>
      </c>
      <c r="AS338" s="10">
        <f t="shared" si="257"/>
        <v>0.22552320000000001</v>
      </c>
      <c r="AT338" s="10">
        <f t="shared" si="258"/>
        <v>0.57991035648</v>
      </c>
      <c r="AU338" s="10">
        <f t="shared" si="259"/>
        <v>0.23345280000000002</v>
      </c>
      <c r="AV338" s="10">
        <f t="shared" si="260"/>
        <v>0.60030052992000005</v>
      </c>
      <c r="AW338" s="10">
        <f t="shared" si="261"/>
        <v>7.1506812864000002</v>
      </c>
      <c r="AX338" s="10">
        <f t="shared" si="262"/>
        <v>7.1506812864000002</v>
      </c>
      <c r="AY338" s="10">
        <v>6.4198848000000002</v>
      </c>
      <c r="AZ338" s="10">
        <f t="shared" si="263"/>
        <v>-0.73079648640000006</v>
      </c>
      <c r="BA338" s="10">
        <v>6.42</v>
      </c>
      <c r="BB338" s="10">
        <v>5.72</v>
      </c>
      <c r="BC338" s="10">
        <f t="shared" si="264"/>
        <v>7.6951977984000006</v>
      </c>
      <c r="BD338" s="9"/>
      <c r="BE338" s="24">
        <f t="shared" si="265"/>
        <v>1.4457</v>
      </c>
      <c r="BF338" s="24">
        <f t="shared" si="266"/>
        <v>1.3661000000000001</v>
      </c>
      <c r="BG338" s="24">
        <f t="shared" si="267"/>
        <v>0</v>
      </c>
      <c r="BH338" s="24">
        <f t="shared" si="268"/>
        <v>0</v>
      </c>
      <c r="BI338" s="24">
        <f t="shared" si="269"/>
        <v>0.47039999999999998</v>
      </c>
      <c r="BJ338" s="24">
        <f t="shared" si="270"/>
        <v>0.19739999999999999</v>
      </c>
      <c r="BK338" s="24">
        <f t="shared" si="271"/>
        <v>0.96199999999999997</v>
      </c>
      <c r="BL338" s="24">
        <f t="shared" si="272"/>
        <v>1.8800000000000001E-2</v>
      </c>
      <c r="BM338" s="24">
        <f t="shared" si="273"/>
        <v>2.1399999999999999E-2</v>
      </c>
      <c r="BN338" s="24">
        <f t="shared" si="274"/>
        <v>0.1434</v>
      </c>
      <c r="BO338" s="24">
        <f t="shared" si="275"/>
        <v>0.2762</v>
      </c>
      <c r="BP338" s="24">
        <f t="shared" si="276"/>
        <v>0.87790000000000001</v>
      </c>
      <c r="BQ338" s="24">
        <f t="shared" si="277"/>
        <v>1.24E-2</v>
      </c>
      <c r="BR338" s="24">
        <f t="shared" si="278"/>
        <v>0.17860000000000001</v>
      </c>
      <c r="BS338" s="24">
        <f t="shared" si="279"/>
        <v>0</v>
      </c>
      <c r="BT338" s="24">
        <f t="shared" si="280"/>
        <v>0.22550000000000001</v>
      </c>
      <c r="BU338" s="24">
        <f t="shared" si="281"/>
        <v>0.57989999999999997</v>
      </c>
      <c r="BV338" s="24">
        <f t="shared" si="282"/>
        <v>0.23350000000000001</v>
      </c>
      <c r="BW338" s="24">
        <f t="shared" si="283"/>
        <v>0.60029999999999994</v>
      </c>
      <c r="BX338" s="24"/>
      <c r="BY338" s="24"/>
      <c r="BZ338" s="24"/>
      <c r="CA338" s="25">
        <f t="shared" si="284"/>
        <v>7.150500000000001</v>
      </c>
      <c r="CB338" s="25">
        <f t="shared" si="285"/>
        <v>6.0798000000000014</v>
      </c>
      <c r="CC338" s="26">
        <f t="shared" si="286"/>
        <v>6.4293000000000013</v>
      </c>
      <c r="CD338" s="26">
        <f t="shared" si="287"/>
        <v>5.7254000000000014</v>
      </c>
      <c r="CE338" s="26">
        <f t="shared" si="288"/>
        <v>6.42</v>
      </c>
      <c r="CF338" s="26">
        <f t="shared" si="289"/>
        <v>5.72</v>
      </c>
      <c r="CG338" s="26">
        <f t="shared" si="290"/>
        <v>7.6950000000000003</v>
      </c>
      <c r="CH338" s="13"/>
      <c r="CI338" s="13"/>
    </row>
    <row r="339" spans="2:87" x14ac:dyDescent="0.2">
      <c r="B339" s="11">
        <f t="shared" si="291"/>
        <v>335</v>
      </c>
      <c r="C339" s="3" t="s">
        <v>277</v>
      </c>
      <c r="D339" s="3" t="s">
        <v>280</v>
      </c>
      <c r="E339" s="10">
        <v>1.4559549225859827</v>
      </c>
      <c r="F339" s="10">
        <v>0.67095941378087698</v>
      </c>
      <c r="G339" s="10"/>
      <c r="H339" s="10">
        <v>0</v>
      </c>
      <c r="I339" s="10">
        <v>0.75349999999999995</v>
      </c>
      <c r="J339" s="10">
        <v>0</v>
      </c>
      <c r="K339" s="10">
        <v>0.75197536934168541</v>
      </c>
      <c r="L339" s="10">
        <v>1.6999999999999999E-3</v>
      </c>
      <c r="M339" s="10">
        <v>1.6999999999999999E-3</v>
      </c>
      <c r="N339" s="10">
        <v>0.1069</v>
      </c>
      <c r="O339" s="10">
        <v>0.23691029429145491</v>
      </c>
      <c r="P339" s="10">
        <v>0.57930000000000004</v>
      </c>
      <c r="Q339" s="10">
        <v>8.6E-3</v>
      </c>
      <c r="R339" s="10">
        <v>0.17130000000000001</v>
      </c>
      <c r="S339" s="10">
        <v>0</v>
      </c>
      <c r="T339" s="10">
        <v>0.1174</v>
      </c>
      <c r="U339" s="10"/>
      <c r="V339" s="10">
        <v>0.23430000000000001</v>
      </c>
      <c r="W339" s="10"/>
      <c r="X339" s="10">
        <v>5.0905000000000014</v>
      </c>
      <c r="Y339" s="10">
        <v>6.8416320000000024</v>
      </c>
      <c r="Z339" s="10">
        <v>6.84</v>
      </c>
      <c r="AA339" s="10">
        <v>5.51</v>
      </c>
      <c r="AB339" s="10">
        <f t="shared" si="244"/>
        <v>5.5140288000000011</v>
      </c>
      <c r="AC339" s="10"/>
      <c r="AD339" s="10">
        <f t="shared" si="245"/>
        <v>1.9568034159555607</v>
      </c>
      <c r="AE339" s="10">
        <f t="shared" si="246"/>
        <v>0.90176945212149873</v>
      </c>
      <c r="AF339" s="10"/>
      <c r="AG339" s="10">
        <v>0</v>
      </c>
      <c r="AH339" s="10">
        <f t="shared" si="247"/>
        <v>1.012704</v>
      </c>
      <c r="AI339" s="10">
        <f t="shared" si="248"/>
        <v>0</v>
      </c>
      <c r="AJ339" s="10">
        <f t="shared" si="249"/>
        <v>1.0106548963952253</v>
      </c>
      <c r="AK339" s="10">
        <f t="shared" si="250"/>
        <v>2.2848E-3</v>
      </c>
      <c r="AL339" s="10">
        <f t="shared" si="251"/>
        <v>2.2848E-3</v>
      </c>
      <c r="AM339" s="10">
        <f t="shared" si="252"/>
        <v>0.15393599999999996</v>
      </c>
      <c r="AN339" s="10">
        <f t="shared" si="253"/>
        <v>0.31840743552771544</v>
      </c>
      <c r="AO339" s="10">
        <f t="shared" si="254"/>
        <v>0.77857920000000003</v>
      </c>
      <c r="AP339" s="10">
        <f t="shared" si="255"/>
        <v>1.1558400000000002E-2</v>
      </c>
      <c r="AQ339" s="10">
        <f t="shared" si="256"/>
        <v>0.23022720000000002</v>
      </c>
      <c r="AR339" s="10">
        <v>0</v>
      </c>
      <c r="AS339" s="10">
        <f t="shared" si="257"/>
        <v>0.15778560000000003</v>
      </c>
      <c r="AT339" s="10">
        <f t="shared" si="258"/>
        <v>0.40572989184000008</v>
      </c>
      <c r="AU339" s="10">
        <f t="shared" si="259"/>
        <v>0.31489920000000005</v>
      </c>
      <c r="AV339" s="10">
        <f t="shared" si="260"/>
        <v>0.80973180288000013</v>
      </c>
      <c r="AW339" s="10">
        <f t="shared" si="261"/>
        <v>7.5946712947200021</v>
      </c>
      <c r="AX339" s="10">
        <f t="shared" si="262"/>
        <v>7.5946712947200012</v>
      </c>
      <c r="AY339" s="10">
        <v>6.8416320000000024</v>
      </c>
      <c r="AZ339" s="10">
        <f t="shared" si="263"/>
        <v>-0.75303929471999975</v>
      </c>
      <c r="BA339" s="10">
        <v>6.84</v>
      </c>
      <c r="BB339" s="10">
        <v>5.51</v>
      </c>
      <c r="BC339" s="10">
        <f t="shared" si="264"/>
        <v>7.4246473728000018</v>
      </c>
      <c r="BD339" s="9"/>
      <c r="BE339" s="24">
        <f t="shared" si="265"/>
        <v>1.9568000000000001</v>
      </c>
      <c r="BF339" s="24">
        <f t="shared" si="266"/>
        <v>0.90180000000000005</v>
      </c>
      <c r="BG339" s="24">
        <f t="shared" si="267"/>
        <v>0</v>
      </c>
      <c r="BH339" s="24">
        <f t="shared" si="268"/>
        <v>0</v>
      </c>
      <c r="BI339" s="24">
        <f t="shared" si="269"/>
        <v>1.0126999999999999</v>
      </c>
      <c r="BJ339" s="24">
        <f t="shared" si="270"/>
        <v>0</v>
      </c>
      <c r="BK339" s="24">
        <f t="shared" si="271"/>
        <v>1.0106999999999999</v>
      </c>
      <c r="BL339" s="24">
        <f t="shared" si="272"/>
        <v>2.3E-3</v>
      </c>
      <c r="BM339" s="24">
        <f t="shared" si="273"/>
        <v>2.3E-3</v>
      </c>
      <c r="BN339" s="24">
        <f t="shared" si="274"/>
        <v>0.15390000000000001</v>
      </c>
      <c r="BO339" s="24">
        <f t="shared" si="275"/>
        <v>0.31840000000000002</v>
      </c>
      <c r="BP339" s="24">
        <f t="shared" si="276"/>
        <v>0.77859999999999996</v>
      </c>
      <c r="BQ339" s="24">
        <f t="shared" si="277"/>
        <v>1.1599999999999999E-2</v>
      </c>
      <c r="BR339" s="24">
        <f t="shared" si="278"/>
        <v>0.23019999999999999</v>
      </c>
      <c r="BS339" s="24">
        <f t="shared" si="279"/>
        <v>0</v>
      </c>
      <c r="BT339" s="24">
        <f t="shared" si="280"/>
        <v>0.1578</v>
      </c>
      <c r="BU339" s="24">
        <f t="shared" si="281"/>
        <v>0.40570000000000001</v>
      </c>
      <c r="BV339" s="24">
        <f t="shared" si="282"/>
        <v>0.31490000000000001</v>
      </c>
      <c r="BW339" s="24">
        <f t="shared" si="283"/>
        <v>0.80969999999999998</v>
      </c>
      <c r="BX339" s="24"/>
      <c r="BY339" s="24"/>
      <c r="BZ339" s="24"/>
      <c r="CA339" s="25">
        <f t="shared" si="284"/>
        <v>7.5947000000000005</v>
      </c>
      <c r="CB339" s="25">
        <f t="shared" si="285"/>
        <v>5.7722999999999995</v>
      </c>
      <c r="CC339" s="26">
        <f t="shared" si="286"/>
        <v>6.8519999999999994</v>
      </c>
      <c r="CD339" s="26">
        <f t="shared" si="287"/>
        <v>5.5243999999999991</v>
      </c>
      <c r="CE339" s="26">
        <f t="shared" si="288"/>
        <v>6.84</v>
      </c>
      <c r="CF339" s="26">
        <f t="shared" si="289"/>
        <v>5.51</v>
      </c>
      <c r="CG339" s="26">
        <f t="shared" si="290"/>
        <v>7.4249999999999998</v>
      </c>
      <c r="CH339" s="13"/>
      <c r="CI339" s="13"/>
    </row>
    <row r="340" spans="2:87" x14ac:dyDescent="0.2">
      <c r="B340" s="11">
        <f t="shared" si="291"/>
        <v>336</v>
      </c>
      <c r="C340" s="3" t="s">
        <v>277</v>
      </c>
      <c r="D340" s="3" t="s">
        <v>72</v>
      </c>
      <c r="E340" s="10">
        <v>1.9813692993578469</v>
      </c>
      <c r="F340" s="10">
        <v>0.41346369994682813</v>
      </c>
      <c r="G340" s="10"/>
      <c r="H340" s="10">
        <v>0</v>
      </c>
      <c r="I340" s="10">
        <v>0</v>
      </c>
      <c r="J340" s="10">
        <v>0</v>
      </c>
      <c r="K340" s="10">
        <v>0.58029056403124879</v>
      </c>
      <c r="L340" s="10">
        <v>1.04E-2</v>
      </c>
      <c r="M340" s="10">
        <v>1.2E-2</v>
      </c>
      <c r="N340" s="10">
        <v>0.45090000000000002</v>
      </c>
      <c r="O340" s="10">
        <v>0.28787643666407625</v>
      </c>
      <c r="P340" s="10">
        <v>1.0123</v>
      </c>
      <c r="Q340" s="10">
        <v>2.5399999999999999E-2</v>
      </c>
      <c r="R340" s="10">
        <v>0.2145</v>
      </c>
      <c r="S340" s="10">
        <v>0</v>
      </c>
      <c r="T340" s="10">
        <v>9.9099999999999994E-2</v>
      </c>
      <c r="U340" s="10"/>
      <c r="V340" s="10">
        <v>0</v>
      </c>
      <c r="W340" s="10"/>
      <c r="X340" s="10">
        <v>5.0876000000000001</v>
      </c>
      <c r="Y340" s="10">
        <v>6.8377344000000013</v>
      </c>
      <c r="Z340" s="10">
        <v>6.84</v>
      </c>
      <c r="AA340" s="10">
        <v>6.84</v>
      </c>
      <c r="AB340" s="10">
        <f t="shared" si="244"/>
        <v>6.8377344000000013</v>
      </c>
      <c r="AC340" s="10"/>
      <c r="AD340" s="10">
        <f t="shared" si="245"/>
        <v>2.6629603383369465</v>
      </c>
      <c r="AE340" s="10">
        <f t="shared" si="246"/>
        <v>0.55569521272853706</v>
      </c>
      <c r="AF340" s="10"/>
      <c r="AG340" s="10">
        <v>0</v>
      </c>
      <c r="AH340" s="10">
        <f t="shared" si="247"/>
        <v>0</v>
      </c>
      <c r="AI340" s="10">
        <f t="shared" si="248"/>
        <v>0</v>
      </c>
      <c r="AJ340" s="10">
        <f t="shared" si="249"/>
        <v>0.77991051805799849</v>
      </c>
      <c r="AK340" s="10">
        <f t="shared" si="250"/>
        <v>1.39776E-2</v>
      </c>
      <c r="AL340" s="10">
        <f t="shared" si="251"/>
        <v>1.6128000000000003E-2</v>
      </c>
      <c r="AM340" s="10">
        <f t="shared" si="252"/>
        <v>0.64929599999999998</v>
      </c>
      <c r="AN340" s="10">
        <f t="shared" si="253"/>
        <v>0.38690593087651853</v>
      </c>
      <c r="AO340" s="10">
        <f t="shared" si="254"/>
        <v>1.3605312000000001</v>
      </c>
      <c r="AP340" s="10">
        <f t="shared" si="255"/>
        <v>3.4137599999999997E-2</v>
      </c>
      <c r="AQ340" s="10">
        <f t="shared" si="256"/>
        <v>0.28828799999999999</v>
      </c>
      <c r="AR340" s="10">
        <v>0</v>
      </c>
      <c r="AS340" s="10">
        <f t="shared" si="257"/>
        <v>0.13319040000000001</v>
      </c>
      <c r="AT340" s="10">
        <f t="shared" si="258"/>
        <v>0.34248579456000006</v>
      </c>
      <c r="AU340" s="10">
        <f t="shared" si="259"/>
        <v>0</v>
      </c>
      <c r="AV340" s="10">
        <f t="shared" si="260"/>
        <v>0</v>
      </c>
      <c r="AW340" s="10">
        <f t="shared" si="261"/>
        <v>7.0903161945600006</v>
      </c>
      <c r="AX340" s="10">
        <f t="shared" si="262"/>
        <v>7.0903161945600006</v>
      </c>
      <c r="AY340" s="10">
        <v>6.8377344000000013</v>
      </c>
      <c r="AZ340" s="10">
        <f t="shared" si="263"/>
        <v>-0.2525817945599993</v>
      </c>
      <c r="BA340" s="10">
        <v>6.84</v>
      </c>
      <c r="BB340" s="10">
        <v>6.84</v>
      </c>
      <c r="BC340" s="10">
        <f t="shared" si="264"/>
        <v>9.2480919552000014</v>
      </c>
      <c r="BD340" s="9"/>
      <c r="BE340" s="24">
        <f t="shared" si="265"/>
        <v>2.6629999999999998</v>
      </c>
      <c r="BF340" s="24">
        <f t="shared" si="266"/>
        <v>0.55569999999999997</v>
      </c>
      <c r="BG340" s="24">
        <f t="shared" si="267"/>
        <v>0</v>
      </c>
      <c r="BH340" s="24">
        <f t="shared" si="268"/>
        <v>0</v>
      </c>
      <c r="BI340" s="24">
        <f t="shared" si="269"/>
        <v>0</v>
      </c>
      <c r="BJ340" s="24">
        <f t="shared" si="270"/>
        <v>0</v>
      </c>
      <c r="BK340" s="24">
        <f t="shared" si="271"/>
        <v>0.77990000000000004</v>
      </c>
      <c r="BL340" s="24">
        <f t="shared" si="272"/>
        <v>1.4E-2</v>
      </c>
      <c r="BM340" s="24">
        <f t="shared" si="273"/>
        <v>1.61E-2</v>
      </c>
      <c r="BN340" s="24">
        <f t="shared" si="274"/>
        <v>0.64929999999999999</v>
      </c>
      <c r="BO340" s="24">
        <f t="shared" si="275"/>
        <v>0.38690000000000002</v>
      </c>
      <c r="BP340" s="24">
        <f t="shared" si="276"/>
        <v>1.3605</v>
      </c>
      <c r="BQ340" s="24">
        <f t="shared" si="277"/>
        <v>3.4099999999999998E-2</v>
      </c>
      <c r="BR340" s="24">
        <f t="shared" si="278"/>
        <v>0.2883</v>
      </c>
      <c r="BS340" s="24">
        <f t="shared" si="279"/>
        <v>0</v>
      </c>
      <c r="BT340" s="24">
        <f t="shared" si="280"/>
        <v>0.13320000000000001</v>
      </c>
      <c r="BU340" s="24">
        <f t="shared" si="281"/>
        <v>0.34250000000000003</v>
      </c>
      <c r="BV340" s="24">
        <f t="shared" si="282"/>
        <v>0</v>
      </c>
      <c r="BW340" s="24">
        <f t="shared" si="283"/>
        <v>0</v>
      </c>
      <c r="BX340" s="24"/>
      <c r="BY340" s="24"/>
      <c r="BZ340" s="24"/>
      <c r="CA340" s="25">
        <f t="shared" si="284"/>
        <v>7.0903</v>
      </c>
      <c r="CB340" s="25">
        <f t="shared" si="285"/>
        <v>7.0903</v>
      </c>
      <c r="CC340" s="26">
        <f t="shared" si="286"/>
        <v>6.8810000000000002</v>
      </c>
      <c r="CD340" s="26">
        <f t="shared" si="287"/>
        <v>6.8810000000000002</v>
      </c>
      <c r="CE340" s="26">
        <f t="shared" si="288"/>
        <v>6.84</v>
      </c>
      <c r="CF340" s="26">
        <f t="shared" si="289"/>
        <v>6.84</v>
      </c>
      <c r="CG340" s="26">
        <f t="shared" si="290"/>
        <v>9.2479999999999993</v>
      </c>
      <c r="CH340" s="13"/>
      <c r="CI340" s="13"/>
    </row>
    <row r="341" spans="2:87" x14ac:dyDescent="0.2">
      <c r="B341" s="11">
        <f t="shared" si="291"/>
        <v>337</v>
      </c>
      <c r="C341" s="3" t="s">
        <v>277</v>
      </c>
      <c r="D341" s="3" t="s">
        <v>258</v>
      </c>
      <c r="E341" s="10">
        <v>2.0085695397151029</v>
      </c>
      <c r="F341" s="10">
        <v>1.0033076714149498</v>
      </c>
      <c r="G341" s="10"/>
      <c r="H341" s="10">
        <v>0</v>
      </c>
      <c r="I341" s="10">
        <v>0</v>
      </c>
      <c r="J341" s="10">
        <v>0</v>
      </c>
      <c r="K341" s="10">
        <v>0.77087319483371375</v>
      </c>
      <c r="L341" s="10">
        <v>1.6199999999999999E-2</v>
      </c>
      <c r="M341" s="10">
        <v>1.8499999999999999E-2</v>
      </c>
      <c r="N341" s="10">
        <v>7.8200000000000006E-2</v>
      </c>
      <c r="O341" s="10">
        <v>0.19564959403623333</v>
      </c>
      <c r="P341" s="10">
        <v>0.44690000000000002</v>
      </c>
      <c r="Q341" s="10">
        <v>3.5299999999999998E-2</v>
      </c>
      <c r="R341" s="10">
        <v>0.25219999999999998</v>
      </c>
      <c r="S341" s="10">
        <v>0</v>
      </c>
      <c r="T341" s="10">
        <v>0.2581</v>
      </c>
      <c r="U341" s="10"/>
      <c r="V341" s="10">
        <v>0</v>
      </c>
      <c r="W341" s="10"/>
      <c r="X341" s="10">
        <v>5.0838000000000001</v>
      </c>
      <c r="Y341" s="10">
        <v>6.8326272000000001</v>
      </c>
      <c r="Z341" s="10">
        <v>6.83</v>
      </c>
      <c r="AA341" s="10">
        <v>6.83</v>
      </c>
      <c r="AB341" s="10">
        <f t="shared" si="244"/>
        <v>6.8326272000000001</v>
      </c>
      <c r="AC341" s="10"/>
      <c r="AD341" s="10">
        <f t="shared" si="245"/>
        <v>2.699517461377098</v>
      </c>
      <c r="AE341" s="10">
        <f t="shared" si="246"/>
        <v>1.3484455103816926</v>
      </c>
      <c r="AF341" s="10"/>
      <c r="AG341" s="10">
        <v>0</v>
      </c>
      <c r="AH341" s="10">
        <f t="shared" si="247"/>
        <v>0</v>
      </c>
      <c r="AI341" s="10">
        <f t="shared" si="248"/>
        <v>0</v>
      </c>
      <c r="AJ341" s="10">
        <f t="shared" si="249"/>
        <v>1.0360535738565113</v>
      </c>
      <c r="AK341" s="10">
        <f t="shared" si="250"/>
        <v>2.1772799999999998E-2</v>
      </c>
      <c r="AL341" s="10">
        <f t="shared" si="251"/>
        <v>2.4864000000000001E-2</v>
      </c>
      <c r="AM341" s="10">
        <f t="shared" si="252"/>
        <v>0.112608</v>
      </c>
      <c r="AN341" s="10">
        <f t="shared" si="253"/>
        <v>0.26295305438469763</v>
      </c>
      <c r="AO341" s="10">
        <f t="shared" si="254"/>
        <v>0.6006336000000001</v>
      </c>
      <c r="AP341" s="10">
        <f t="shared" si="255"/>
        <v>4.7443199999999998E-2</v>
      </c>
      <c r="AQ341" s="10">
        <f t="shared" si="256"/>
        <v>0.3389568</v>
      </c>
      <c r="AR341" s="10">
        <v>0</v>
      </c>
      <c r="AS341" s="10">
        <f t="shared" si="257"/>
        <v>0.34688639999999998</v>
      </c>
      <c r="AT341" s="10">
        <f t="shared" si="258"/>
        <v>0.89198368896000002</v>
      </c>
      <c r="AU341" s="10">
        <f t="shared" si="259"/>
        <v>0</v>
      </c>
      <c r="AV341" s="10">
        <f t="shared" si="260"/>
        <v>0</v>
      </c>
      <c r="AW341" s="10">
        <f t="shared" si="261"/>
        <v>7.3852316889599994</v>
      </c>
      <c r="AX341" s="10">
        <f t="shared" si="262"/>
        <v>7.3852316889599994</v>
      </c>
      <c r="AY341" s="10">
        <v>6.8326272000000001</v>
      </c>
      <c r="AZ341" s="10">
        <f t="shared" si="263"/>
        <v>-0.55260448895999925</v>
      </c>
      <c r="BA341" s="10">
        <v>6.83</v>
      </c>
      <c r="BB341" s="10">
        <v>6.83</v>
      </c>
      <c r="BC341" s="10">
        <f t="shared" si="264"/>
        <v>9.1931406335999988</v>
      </c>
      <c r="BD341" s="9"/>
      <c r="BE341" s="24">
        <f t="shared" si="265"/>
        <v>2.6995</v>
      </c>
      <c r="BF341" s="24">
        <f t="shared" si="266"/>
        <v>1.3484</v>
      </c>
      <c r="BG341" s="24">
        <f t="shared" si="267"/>
        <v>0</v>
      </c>
      <c r="BH341" s="24">
        <f t="shared" si="268"/>
        <v>0</v>
      </c>
      <c r="BI341" s="24">
        <f t="shared" si="269"/>
        <v>0</v>
      </c>
      <c r="BJ341" s="24">
        <f t="shared" si="270"/>
        <v>0</v>
      </c>
      <c r="BK341" s="24">
        <f t="shared" si="271"/>
        <v>1.0361</v>
      </c>
      <c r="BL341" s="24">
        <f t="shared" si="272"/>
        <v>2.18E-2</v>
      </c>
      <c r="BM341" s="24">
        <f t="shared" si="273"/>
        <v>2.4899999999999999E-2</v>
      </c>
      <c r="BN341" s="24">
        <f t="shared" si="274"/>
        <v>0.11260000000000001</v>
      </c>
      <c r="BO341" s="24">
        <f t="shared" si="275"/>
        <v>0.26300000000000001</v>
      </c>
      <c r="BP341" s="24">
        <f t="shared" si="276"/>
        <v>0.60060000000000002</v>
      </c>
      <c r="BQ341" s="24">
        <f t="shared" si="277"/>
        <v>4.7399999999999998E-2</v>
      </c>
      <c r="BR341" s="24">
        <f t="shared" si="278"/>
        <v>0.33900000000000002</v>
      </c>
      <c r="BS341" s="24">
        <f t="shared" si="279"/>
        <v>0</v>
      </c>
      <c r="BT341" s="24">
        <f t="shared" si="280"/>
        <v>0.34689999999999999</v>
      </c>
      <c r="BU341" s="24">
        <f t="shared" si="281"/>
        <v>0.89200000000000002</v>
      </c>
      <c r="BV341" s="24">
        <f t="shared" si="282"/>
        <v>0</v>
      </c>
      <c r="BW341" s="24">
        <f t="shared" si="283"/>
        <v>0</v>
      </c>
      <c r="BX341" s="24"/>
      <c r="BY341" s="24"/>
      <c r="BZ341" s="24"/>
      <c r="CA341" s="25">
        <f t="shared" si="284"/>
        <v>7.3853</v>
      </c>
      <c r="CB341" s="25">
        <f t="shared" si="285"/>
        <v>7.3853</v>
      </c>
      <c r="CC341" s="26">
        <f t="shared" si="286"/>
        <v>6.8401999999999994</v>
      </c>
      <c r="CD341" s="26">
        <f t="shared" si="287"/>
        <v>6.8401999999999994</v>
      </c>
      <c r="CE341" s="26">
        <f t="shared" si="288"/>
        <v>6.83</v>
      </c>
      <c r="CF341" s="26">
        <f t="shared" si="289"/>
        <v>6.83</v>
      </c>
      <c r="CG341" s="26">
        <f t="shared" si="290"/>
        <v>9.1929999999999996</v>
      </c>
      <c r="CH341" s="13"/>
      <c r="CI341" s="13"/>
    </row>
    <row r="342" spans="2:87" x14ac:dyDescent="0.2">
      <c r="B342" s="11">
        <f t="shared" si="291"/>
        <v>338</v>
      </c>
      <c r="C342" s="3" t="s">
        <v>277</v>
      </c>
      <c r="D342" s="3" t="s">
        <v>93</v>
      </c>
      <c r="E342" s="10">
        <v>1.5103506328559542</v>
      </c>
      <c r="F342" s="10">
        <v>0.55369147724784307</v>
      </c>
      <c r="G342" s="10"/>
      <c r="H342" s="10">
        <v>0</v>
      </c>
      <c r="I342" s="10">
        <v>0</v>
      </c>
      <c r="J342" s="10">
        <v>0</v>
      </c>
      <c r="K342" s="10">
        <v>0.54291694039329041</v>
      </c>
      <c r="L342" s="10">
        <v>1.14E-2</v>
      </c>
      <c r="M342" s="10">
        <v>1.2999999999999999E-2</v>
      </c>
      <c r="N342" s="10">
        <v>0.2455</v>
      </c>
      <c r="O342" s="10">
        <v>0.12654094950291245</v>
      </c>
      <c r="P342" s="10">
        <v>1.0331999999999999</v>
      </c>
      <c r="Q342" s="10">
        <v>1.66E-2</v>
      </c>
      <c r="R342" s="10">
        <v>0.18190000000000001</v>
      </c>
      <c r="S342" s="10">
        <v>0</v>
      </c>
      <c r="T342" s="10">
        <v>0.39179999999999998</v>
      </c>
      <c r="U342" s="10"/>
      <c r="V342" s="10">
        <v>0</v>
      </c>
      <c r="W342" s="10"/>
      <c r="X342" s="10">
        <v>4.6269</v>
      </c>
      <c r="Y342" s="10">
        <v>6.2185536000000008</v>
      </c>
      <c r="Z342" s="10">
        <v>6.22</v>
      </c>
      <c r="AA342" s="10">
        <v>6.22</v>
      </c>
      <c r="AB342" s="10">
        <f t="shared" si="244"/>
        <v>6.2185536000000008</v>
      </c>
      <c r="AC342" s="10"/>
      <c r="AD342" s="10">
        <f t="shared" si="245"/>
        <v>2.0299112505584027</v>
      </c>
      <c r="AE342" s="10">
        <f t="shared" si="246"/>
        <v>0.74416134542110113</v>
      </c>
      <c r="AF342" s="10"/>
      <c r="AG342" s="10">
        <v>0</v>
      </c>
      <c r="AH342" s="10">
        <f t="shared" si="247"/>
        <v>0</v>
      </c>
      <c r="AI342" s="10">
        <f t="shared" si="248"/>
        <v>0</v>
      </c>
      <c r="AJ342" s="10">
        <f t="shared" si="249"/>
        <v>0.72968036788858237</v>
      </c>
      <c r="AK342" s="10">
        <f t="shared" si="250"/>
        <v>1.5321600000000001E-2</v>
      </c>
      <c r="AL342" s="10">
        <f t="shared" si="251"/>
        <v>1.7471999999999998E-2</v>
      </c>
      <c r="AM342" s="10">
        <f t="shared" si="252"/>
        <v>0.35351999999999995</v>
      </c>
      <c r="AN342" s="10">
        <f t="shared" si="253"/>
        <v>0.17007103613191435</v>
      </c>
      <c r="AO342" s="10">
        <f t="shared" si="254"/>
        <v>1.3886208</v>
      </c>
      <c r="AP342" s="10">
        <f t="shared" si="255"/>
        <v>2.2310400000000001E-2</v>
      </c>
      <c r="AQ342" s="10">
        <f t="shared" si="256"/>
        <v>0.24447360000000001</v>
      </c>
      <c r="AR342" s="10">
        <v>0</v>
      </c>
      <c r="AS342" s="10">
        <f t="shared" si="257"/>
        <v>0.52657920000000003</v>
      </c>
      <c r="AT342" s="10">
        <f t="shared" si="258"/>
        <v>1.3540457548800002</v>
      </c>
      <c r="AU342" s="10">
        <f t="shared" si="259"/>
        <v>0</v>
      </c>
      <c r="AV342" s="10">
        <f t="shared" si="260"/>
        <v>0</v>
      </c>
      <c r="AW342" s="10">
        <f t="shared" si="261"/>
        <v>7.0695881548800017</v>
      </c>
      <c r="AX342" s="10">
        <f t="shared" si="262"/>
        <v>7.0695881548800017</v>
      </c>
      <c r="AY342" s="10">
        <v>6.2185536000000008</v>
      </c>
      <c r="AZ342" s="10">
        <f t="shared" si="263"/>
        <v>-0.8510345548800009</v>
      </c>
      <c r="BA342" s="10">
        <v>6.22</v>
      </c>
      <c r="BB342" s="10">
        <v>6.22</v>
      </c>
      <c r="BC342" s="10">
        <f t="shared" si="264"/>
        <v>8.3894114304000027</v>
      </c>
      <c r="BD342" s="9"/>
      <c r="BE342" s="24">
        <f t="shared" si="265"/>
        <v>2.0299</v>
      </c>
      <c r="BF342" s="24">
        <f t="shared" si="266"/>
        <v>0.74419999999999997</v>
      </c>
      <c r="BG342" s="24">
        <f t="shared" si="267"/>
        <v>0</v>
      </c>
      <c r="BH342" s="24">
        <f t="shared" si="268"/>
        <v>0</v>
      </c>
      <c r="BI342" s="24">
        <f t="shared" si="269"/>
        <v>0</v>
      </c>
      <c r="BJ342" s="24">
        <f t="shared" si="270"/>
        <v>0</v>
      </c>
      <c r="BK342" s="24">
        <f t="shared" si="271"/>
        <v>0.72970000000000002</v>
      </c>
      <c r="BL342" s="24">
        <f t="shared" si="272"/>
        <v>1.5299999999999999E-2</v>
      </c>
      <c r="BM342" s="24">
        <f t="shared" si="273"/>
        <v>1.7500000000000002E-2</v>
      </c>
      <c r="BN342" s="24">
        <f t="shared" si="274"/>
        <v>0.35349999999999998</v>
      </c>
      <c r="BO342" s="24">
        <f t="shared" si="275"/>
        <v>0.1701</v>
      </c>
      <c r="BP342" s="24">
        <f t="shared" si="276"/>
        <v>1.3886000000000001</v>
      </c>
      <c r="BQ342" s="24">
        <f t="shared" si="277"/>
        <v>2.23E-2</v>
      </c>
      <c r="BR342" s="24">
        <f t="shared" si="278"/>
        <v>0.2445</v>
      </c>
      <c r="BS342" s="24">
        <f t="shared" si="279"/>
        <v>0</v>
      </c>
      <c r="BT342" s="24">
        <f t="shared" si="280"/>
        <v>0.52659999999999996</v>
      </c>
      <c r="BU342" s="24">
        <f t="shared" si="281"/>
        <v>1.3540000000000001</v>
      </c>
      <c r="BV342" s="24">
        <f t="shared" si="282"/>
        <v>0</v>
      </c>
      <c r="BW342" s="24">
        <f t="shared" si="283"/>
        <v>0</v>
      </c>
      <c r="BX342" s="24"/>
      <c r="BY342" s="24"/>
      <c r="BZ342" s="24"/>
      <c r="CA342" s="25">
        <f t="shared" si="284"/>
        <v>7.0696000000000012</v>
      </c>
      <c r="CB342" s="25">
        <f t="shared" si="285"/>
        <v>7.0696000000000012</v>
      </c>
      <c r="CC342" s="26">
        <f t="shared" si="286"/>
        <v>6.2422000000000013</v>
      </c>
      <c r="CD342" s="26">
        <f t="shared" si="287"/>
        <v>6.2422000000000013</v>
      </c>
      <c r="CE342" s="26">
        <f t="shared" si="288"/>
        <v>6.22</v>
      </c>
      <c r="CF342" s="26">
        <f t="shared" si="289"/>
        <v>6.22</v>
      </c>
      <c r="CG342" s="26">
        <f t="shared" si="290"/>
        <v>8.3889999999999993</v>
      </c>
      <c r="CH342" s="13"/>
      <c r="CI342" s="13"/>
    </row>
    <row r="343" spans="2:87" x14ac:dyDescent="0.2">
      <c r="B343" s="11">
        <f t="shared" si="291"/>
        <v>339</v>
      </c>
      <c r="C343" s="3" t="s">
        <v>277</v>
      </c>
      <c r="D343" s="3" t="s">
        <v>94</v>
      </c>
      <c r="E343" s="10">
        <v>1.7968590303832856</v>
      </c>
      <c r="F343" s="10">
        <v>0.75330493636430507</v>
      </c>
      <c r="G343" s="10"/>
      <c r="H343" s="10">
        <v>0</v>
      </c>
      <c r="I343" s="10">
        <v>0</v>
      </c>
      <c r="J343" s="10">
        <v>0</v>
      </c>
      <c r="K343" s="10">
        <v>0.53502908850143449</v>
      </c>
      <c r="L343" s="10">
        <v>1.44E-2</v>
      </c>
      <c r="M343" s="10">
        <v>1.6500000000000001E-2</v>
      </c>
      <c r="N343" s="10">
        <v>0.22439999999999999</v>
      </c>
      <c r="O343" s="10">
        <v>0.11720694475097478</v>
      </c>
      <c r="P343" s="10">
        <v>0.31040000000000001</v>
      </c>
      <c r="Q343" s="10">
        <v>1.78E-2</v>
      </c>
      <c r="R343" s="10">
        <v>0.2198</v>
      </c>
      <c r="S343" s="10">
        <v>0</v>
      </c>
      <c r="T343" s="10">
        <v>0.41649999999999998</v>
      </c>
      <c r="U343" s="10"/>
      <c r="V343" s="10">
        <v>0</v>
      </c>
      <c r="W343" s="10"/>
      <c r="X343" s="10">
        <v>4.4222000000000001</v>
      </c>
      <c r="Y343" s="10">
        <v>5.9434368000000006</v>
      </c>
      <c r="Z343" s="10">
        <v>5.94</v>
      </c>
      <c r="AA343" s="10">
        <v>5.94</v>
      </c>
      <c r="AB343" s="10">
        <f t="shared" si="244"/>
        <v>5.9434368000000006</v>
      </c>
      <c r="AC343" s="10"/>
      <c r="AD343" s="10">
        <f t="shared" si="245"/>
        <v>2.414978536835136</v>
      </c>
      <c r="AE343" s="10">
        <f t="shared" si="246"/>
        <v>1.0124418344736261</v>
      </c>
      <c r="AF343" s="10"/>
      <c r="AG343" s="10">
        <v>0</v>
      </c>
      <c r="AH343" s="10">
        <f t="shared" si="247"/>
        <v>0</v>
      </c>
      <c r="AI343" s="10">
        <f t="shared" si="248"/>
        <v>0</v>
      </c>
      <c r="AJ343" s="10">
        <f t="shared" si="249"/>
        <v>0.71907909494592792</v>
      </c>
      <c r="AK343" s="10">
        <f t="shared" si="250"/>
        <v>1.9353599999999999E-2</v>
      </c>
      <c r="AL343" s="10">
        <f t="shared" si="251"/>
        <v>2.2176000000000005E-2</v>
      </c>
      <c r="AM343" s="10">
        <f t="shared" si="252"/>
        <v>0.32313599999999992</v>
      </c>
      <c r="AN343" s="10">
        <f t="shared" si="253"/>
        <v>0.1575261337453101</v>
      </c>
      <c r="AO343" s="10">
        <f t="shared" si="254"/>
        <v>0.41717760000000009</v>
      </c>
      <c r="AP343" s="10">
        <f t="shared" si="255"/>
        <v>2.3923200000000002E-2</v>
      </c>
      <c r="AQ343" s="10">
        <f t="shared" si="256"/>
        <v>0.29541119999999998</v>
      </c>
      <c r="AR343" s="10">
        <v>0</v>
      </c>
      <c r="AS343" s="10">
        <f t="shared" si="257"/>
        <v>0.55977599999999994</v>
      </c>
      <c r="AT343" s="10">
        <f t="shared" si="258"/>
        <v>1.4394080063999999</v>
      </c>
      <c r="AU343" s="10">
        <f t="shared" si="259"/>
        <v>0</v>
      </c>
      <c r="AV343" s="10">
        <f t="shared" si="260"/>
        <v>0</v>
      </c>
      <c r="AW343" s="10">
        <f t="shared" si="261"/>
        <v>6.8446112063999998</v>
      </c>
      <c r="AX343" s="10">
        <f t="shared" si="262"/>
        <v>6.8446112063999998</v>
      </c>
      <c r="AY343" s="10">
        <v>5.9434368000000006</v>
      </c>
      <c r="AZ343" s="10">
        <f t="shared" si="263"/>
        <v>-0.90117440639999913</v>
      </c>
      <c r="BA343" s="10">
        <v>5.94</v>
      </c>
      <c r="BB343" s="10">
        <v>5.94</v>
      </c>
      <c r="BC343" s="10">
        <f t="shared" si="264"/>
        <v>8.0169320448000008</v>
      </c>
      <c r="BD343" s="9"/>
      <c r="BE343" s="24">
        <f t="shared" si="265"/>
        <v>2.415</v>
      </c>
      <c r="BF343" s="24">
        <f t="shared" si="266"/>
        <v>1.0124</v>
      </c>
      <c r="BG343" s="24">
        <f t="shared" si="267"/>
        <v>0</v>
      </c>
      <c r="BH343" s="24">
        <f t="shared" si="268"/>
        <v>0</v>
      </c>
      <c r="BI343" s="24">
        <f t="shared" si="269"/>
        <v>0</v>
      </c>
      <c r="BJ343" s="24">
        <f t="shared" si="270"/>
        <v>0</v>
      </c>
      <c r="BK343" s="24">
        <f t="shared" si="271"/>
        <v>0.71909999999999996</v>
      </c>
      <c r="BL343" s="24">
        <f t="shared" si="272"/>
        <v>1.9400000000000001E-2</v>
      </c>
      <c r="BM343" s="24">
        <f t="shared" si="273"/>
        <v>2.2200000000000001E-2</v>
      </c>
      <c r="BN343" s="24">
        <f t="shared" si="274"/>
        <v>0.3231</v>
      </c>
      <c r="BO343" s="24">
        <f t="shared" si="275"/>
        <v>0.1575</v>
      </c>
      <c r="BP343" s="24">
        <f t="shared" si="276"/>
        <v>0.41720000000000002</v>
      </c>
      <c r="BQ343" s="24">
        <f t="shared" si="277"/>
        <v>2.3900000000000001E-2</v>
      </c>
      <c r="BR343" s="24">
        <f t="shared" si="278"/>
        <v>0.2954</v>
      </c>
      <c r="BS343" s="24">
        <f t="shared" si="279"/>
        <v>0</v>
      </c>
      <c r="BT343" s="24">
        <f t="shared" si="280"/>
        <v>0.55979999999999996</v>
      </c>
      <c r="BU343" s="24">
        <f t="shared" si="281"/>
        <v>1.4394</v>
      </c>
      <c r="BV343" s="24">
        <f t="shared" si="282"/>
        <v>0</v>
      </c>
      <c r="BW343" s="24">
        <f t="shared" si="283"/>
        <v>0</v>
      </c>
      <c r="BX343" s="24"/>
      <c r="BY343" s="24"/>
      <c r="BZ343" s="24"/>
      <c r="CA343" s="25">
        <f t="shared" si="284"/>
        <v>6.8445999999999998</v>
      </c>
      <c r="CB343" s="25">
        <f t="shared" si="285"/>
        <v>6.8445999999999998</v>
      </c>
      <c r="CC343" s="26">
        <f t="shared" si="286"/>
        <v>5.9649999999999999</v>
      </c>
      <c r="CD343" s="26">
        <f t="shared" si="287"/>
        <v>5.9649999999999999</v>
      </c>
      <c r="CE343" s="26">
        <f t="shared" si="288"/>
        <v>5.94</v>
      </c>
      <c r="CF343" s="26">
        <f t="shared" si="289"/>
        <v>5.94</v>
      </c>
      <c r="CG343" s="26">
        <f t="shared" si="290"/>
        <v>8.0169999999999995</v>
      </c>
      <c r="CH343" s="13"/>
      <c r="CI343" s="13"/>
    </row>
    <row r="344" spans="2:87" x14ac:dyDescent="0.2">
      <c r="B344" s="11">
        <f t="shared" si="291"/>
        <v>340</v>
      </c>
      <c r="C344" s="3" t="s">
        <v>277</v>
      </c>
      <c r="D344" s="3" t="s">
        <v>281</v>
      </c>
      <c r="E344" s="10">
        <v>0.95045588865096353</v>
      </c>
      <c r="F344" s="10">
        <v>0.54185101837557892</v>
      </c>
      <c r="G344" s="10"/>
      <c r="H344" s="10">
        <v>0</v>
      </c>
      <c r="I344" s="10">
        <v>0</v>
      </c>
      <c r="J344" s="10">
        <v>0</v>
      </c>
      <c r="K344" s="10">
        <v>0.76376142622379373</v>
      </c>
      <c r="L344" s="10">
        <v>1.6999999999999999E-3</v>
      </c>
      <c r="M344" s="10">
        <v>2E-3</v>
      </c>
      <c r="N344" s="10">
        <v>0.10489999999999999</v>
      </c>
      <c r="O344" s="10">
        <v>0.25163166674966386</v>
      </c>
      <c r="P344" s="10">
        <v>1.0364</v>
      </c>
      <c r="Q344" s="10">
        <v>3.5999999999999999E-3</v>
      </c>
      <c r="R344" s="10">
        <v>0.10979999999999999</v>
      </c>
      <c r="S344" s="10">
        <v>0</v>
      </c>
      <c r="T344" s="10">
        <v>9.6799999999999997E-2</v>
      </c>
      <c r="U344" s="10"/>
      <c r="V344" s="10">
        <v>0</v>
      </c>
      <c r="W344" s="10"/>
      <c r="X344" s="10">
        <v>3.8628999999999998</v>
      </c>
      <c r="Y344" s="10">
        <v>5.1917375999999997</v>
      </c>
      <c r="Z344" s="10">
        <v>5.19</v>
      </c>
      <c r="AA344" s="10">
        <v>5.19</v>
      </c>
      <c r="AB344" s="10">
        <f t="shared" si="244"/>
        <v>5.1917375999999997</v>
      </c>
      <c r="AC344" s="10"/>
      <c r="AD344" s="10">
        <f t="shared" si="245"/>
        <v>1.277412714346895</v>
      </c>
      <c r="AE344" s="10">
        <f t="shared" si="246"/>
        <v>0.7282477686967781</v>
      </c>
      <c r="AF344" s="10"/>
      <c r="AG344" s="10">
        <v>0</v>
      </c>
      <c r="AH344" s="10">
        <f t="shared" si="247"/>
        <v>0</v>
      </c>
      <c r="AI344" s="10">
        <f t="shared" si="248"/>
        <v>0</v>
      </c>
      <c r="AJ344" s="10">
        <f t="shared" si="249"/>
        <v>1.0264953568447788</v>
      </c>
      <c r="AK344" s="10">
        <f t="shared" si="250"/>
        <v>2.2848E-3</v>
      </c>
      <c r="AL344" s="10">
        <f t="shared" si="251"/>
        <v>2.6880000000000003E-3</v>
      </c>
      <c r="AM344" s="10">
        <f t="shared" si="252"/>
        <v>0.151056</v>
      </c>
      <c r="AN344" s="10">
        <f t="shared" si="253"/>
        <v>0.33819296011154826</v>
      </c>
      <c r="AO344" s="10">
        <f t="shared" si="254"/>
        <v>1.3929216</v>
      </c>
      <c r="AP344" s="10">
        <f t="shared" si="255"/>
        <v>4.8383999999999996E-3</v>
      </c>
      <c r="AQ344" s="10">
        <f t="shared" si="256"/>
        <v>0.14757119999999999</v>
      </c>
      <c r="AR344" s="10">
        <v>0</v>
      </c>
      <c r="AS344" s="10">
        <f t="shared" si="257"/>
        <v>0.1300992</v>
      </c>
      <c r="AT344" s="10">
        <f t="shared" si="258"/>
        <v>0.33453708288</v>
      </c>
      <c r="AU344" s="10">
        <f t="shared" si="259"/>
        <v>0</v>
      </c>
      <c r="AV344" s="10">
        <f t="shared" si="260"/>
        <v>0</v>
      </c>
      <c r="AW344" s="10">
        <f t="shared" si="261"/>
        <v>5.4062458828799995</v>
      </c>
      <c r="AX344" s="10">
        <f t="shared" si="262"/>
        <v>5.4062458828799995</v>
      </c>
      <c r="AY344" s="10">
        <v>5.1917375999999997</v>
      </c>
      <c r="AZ344" s="10">
        <f t="shared" si="263"/>
        <v>-0.21450828287999979</v>
      </c>
      <c r="BA344" s="10">
        <v>5.19</v>
      </c>
      <c r="BB344" s="10">
        <v>5.19</v>
      </c>
      <c r="BC344" s="10">
        <f t="shared" si="264"/>
        <v>6.9912299520000003</v>
      </c>
      <c r="BD344" s="9"/>
      <c r="BE344" s="24">
        <f t="shared" si="265"/>
        <v>1.2774000000000001</v>
      </c>
      <c r="BF344" s="24">
        <f t="shared" si="266"/>
        <v>0.72819999999999996</v>
      </c>
      <c r="BG344" s="24">
        <f t="shared" si="267"/>
        <v>0</v>
      </c>
      <c r="BH344" s="24">
        <f t="shared" si="268"/>
        <v>0</v>
      </c>
      <c r="BI344" s="24">
        <f t="shared" si="269"/>
        <v>0</v>
      </c>
      <c r="BJ344" s="24">
        <f t="shared" si="270"/>
        <v>0</v>
      </c>
      <c r="BK344" s="24">
        <f t="shared" si="271"/>
        <v>1.0265</v>
      </c>
      <c r="BL344" s="24">
        <f t="shared" si="272"/>
        <v>2.3E-3</v>
      </c>
      <c r="BM344" s="24">
        <f t="shared" si="273"/>
        <v>2.7000000000000001E-3</v>
      </c>
      <c r="BN344" s="24">
        <f t="shared" si="274"/>
        <v>0.15110000000000001</v>
      </c>
      <c r="BO344" s="24">
        <f t="shared" si="275"/>
        <v>0.3382</v>
      </c>
      <c r="BP344" s="24">
        <f t="shared" si="276"/>
        <v>1.3929</v>
      </c>
      <c r="BQ344" s="24">
        <f t="shared" si="277"/>
        <v>4.7999999999999996E-3</v>
      </c>
      <c r="BR344" s="24">
        <f t="shared" si="278"/>
        <v>0.14760000000000001</v>
      </c>
      <c r="BS344" s="24">
        <f t="shared" si="279"/>
        <v>0</v>
      </c>
      <c r="BT344" s="24">
        <f t="shared" si="280"/>
        <v>0.13009999999999999</v>
      </c>
      <c r="BU344" s="24">
        <f t="shared" si="281"/>
        <v>0.33450000000000002</v>
      </c>
      <c r="BV344" s="24">
        <f t="shared" si="282"/>
        <v>0</v>
      </c>
      <c r="BW344" s="24">
        <f t="shared" si="283"/>
        <v>0</v>
      </c>
      <c r="BX344" s="24"/>
      <c r="BY344" s="24"/>
      <c r="BZ344" s="24"/>
      <c r="CA344" s="25">
        <f t="shared" si="284"/>
        <v>5.4062000000000001</v>
      </c>
      <c r="CB344" s="25">
        <f t="shared" si="285"/>
        <v>5.4062000000000001</v>
      </c>
      <c r="CC344" s="26">
        <f t="shared" si="286"/>
        <v>5.2017999999999995</v>
      </c>
      <c r="CD344" s="26">
        <f t="shared" si="287"/>
        <v>5.2017999999999995</v>
      </c>
      <c r="CE344" s="26">
        <f t="shared" si="288"/>
        <v>5.19</v>
      </c>
      <c r="CF344" s="26">
        <f t="shared" si="289"/>
        <v>5.19</v>
      </c>
      <c r="CG344" s="26">
        <f t="shared" si="290"/>
        <v>6.9909999999999997</v>
      </c>
      <c r="CH344" s="13"/>
      <c r="CI344" s="13"/>
    </row>
    <row r="345" spans="2:87" x14ac:dyDescent="0.2">
      <c r="B345" s="11">
        <f t="shared" si="291"/>
        <v>341</v>
      </c>
      <c r="C345" s="3" t="s">
        <v>277</v>
      </c>
      <c r="D345" s="3" t="s">
        <v>282</v>
      </c>
      <c r="E345" s="10">
        <v>2.7126682109764793</v>
      </c>
      <c r="F345" s="10">
        <v>0.74062337847469706</v>
      </c>
      <c r="G345" s="10"/>
      <c r="H345" s="10">
        <v>0</v>
      </c>
      <c r="I345" s="10">
        <v>0</v>
      </c>
      <c r="J345" s="10">
        <v>0</v>
      </c>
      <c r="K345" s="10">
        <v>0.52413877405559517</v>
      </c>
      <c r="L345" s="10">
        <v>1.72E-2</v>
      </c>
      <c r="M345" s="10">
        <v>1.9699999999999999E-2</v>
      </c>
      <c r="N345" s="10">
        <v>0.20530000000000001</v>
      </c>
      <c r="O345" s="10">
        <v>0.2163696364932288</v>
      </c>
      <c r="P345" s="10">
        <v>0.24149999999999999</v>
      </c>
      <c r="Q345" s="10">
        <v>0</v>
      </c>
      <c r="R345" s="10">
        <v>0.34050000000000002</v>
      </c>
      <c r="S345" s="10">
        <v>0</v>
      </c>
      <c r="T345" s="10">
        <v>6.6799999999999998E-2</v>
      </c>
      <c r="U345" s="10"/>
      <c r="V345" s="10">
        <v>0</v>
      </c>
      <c r="W345" s="10"/>
      <c r="X345" s="10">
        <v>5.0848000000000004</v>
      </c>
      <c r="Y345" s="10">
        <v>6.8339712000000015</v>
      </c>
      <c r="Z345" s="10">
        <v>6.83</v>
      </c>
      <c r="AA345" s="10">
        <v>6.83</v>
      </c>
      <c r="AB345" s="10">
        <f t="shared" si="244"/>
        <v>6.8339712000000015</v>
      </c>
      <c r="AC345" s="10"/>
      <c r="AD345" s="10">
        <f t="shared" si="245"/>
        <v>3.6458260755523879</v>
      </c>
      <c r="AE345" s="10">
        <f t="shared" si="246"/>
        <v>0.99539782066999283</v>
      </c>
      <c r="AF345" s="10"/>
      <c r="AG345" s="10">
        <v>0</v>
      </c>
      <c r="AH345" s="10">
        <f t="shared" si="247"/>
        <v>0</v>
      </c>
      <c r="AI345" s="10">
        <f t="shared" si="248"/>
        <v>0</v>
      </c>
      <c r="AJ345" s="10">
        <f t="shared" si="249"/>
        <v>0.70444251233071997</v>
      </c>
      <c r="AK345" s="10">
        <f t="shared" si="250"/>
        <v>2.3116800000000003E-2</v>
      </c>
      <c r="AL345" s="10">
        <f t="shared" si="251"/>
        <v>2.6476799999999998E-2</v>
      </c>
      <c r="AM345" s="10">
        <f t="shared" si="252"/>
        <v>0.29563200000000001</v>
      </c>
      <c r="AN345" s="10">
        <f t="shared" si="253"/>
        <v>0.29080079144689952</v>
      </c>
      <c r="AO345" s="10">
        <f t="shared" si="254"/>
        <v>0.32457599999999998</v>
      </c>
      <c r="AP345" s="10">
        <f t="shared" si="255"/>
        <v>0</v>
      </c>
      <c r="AQ345" s="10">
        <f t="shared" si="256"/>
        <v>0.45763200000000009</v>
      </c>
      <c r="AR345" s="10">
        <v>0</v>
      </c>
      <c r="AS345" s="10">
        <f t="shared" si="257"/>
        <v>8.9779200000000003E-2</v>
      </c>
      <c r="AT345" s="10">
        <f t="shared" si="258"/>
        <v>0.23085823488000001</v>
      </c>
      <c r="AU345" s="10">
        <f t="shared" si="259"/>
        <v>0</v>
      </c>
      <c r="AV345" s="10">
        <f t="shared" si="260"/>
        <v>0</v>
      </c>
      <c r="AW345" s="10">
        <f t="shared" si="261"/>
        <v>6.9947590348800022</v>
      </c>
      <c r="AX345" s="10">
        <f t="shared" si="262"/>
        <v>6.9947590348800022</v>
      </c>
      <c r="AY345" s="10">
        <v>6.8339712000000015</v>
      </c>
      <c r="AZ345" s="10">
        <f t="shared" si="263"/>
        <v>-0.1607878348800007</v>
      </c>
      <c r="BA345" s="10">
        <v>6.83</v>
      </c>
      <c r="BB345" s="10">
        <v>6.83</v>
      </c>
      <c r="BC345" s="10">
        <f t="shared" si="264"/>
        <v>9.211345920000003</v>
      </c>
      <c r="BD345" s="9"/>
      <c r="BE345" s="24">
        <f t="shared" si="265"/>
        <v>3.6457999999999999</v>
      </c>
      <c r="BF345" s="24">
        <f t="shared" si="266"/>
        <v>0.99539999999999995</v>
      </c>
      <c r="BG345" s="24">
        <f t="shared" si="267"/>
        <v>0</v>
      </c>
      <c r="BH345" s="24">
        <f t="shared" si="268"/>
        <v>0</v>
      </c>
      <c r="BI345" s="24">
        <f t="shared" si="269"/>
        <v>0</v>
      </c>
      <c r="BJ345" s="24">
        <f t="shared" si="270"/>
        <v>0</v>
      </c>
      <c r="BK345" s="24">
        <f t="shared" si="271"/>
        <v>0.70440000000000003</v>
      </c>
      <c r="BL345" s="24">
        <f t="shared" si="272"/>
        <v>2.3099999999999999E-2</v>
      </c>
      <c r="BM345" s="24">
        <f t="shared" si="273"/>
        <v>2.6499999999999999E-2</v>
      </c>
      <c r="BN345" s="24">
        <f t="shared" si="274"/>
        <v>0.29559999999999997</v>
      </c>
      <c r="BO345" s="24">
        <f t="shared" si="275"/>
        <v>0.2908</v>
      </c>
      <c r="BP345" s="24">
        <f t="shared" si="276"/>
        <v>0.3246</v>
      </c>
      <c r="BQ345" s="24">
        <f t="shared" si="277"/>
        <v>0</v>
      </c>
      <c r="BR345" s="24">
        <f t="shared" si="278"/>
        <v>0.45760000000000001</v>
      </c>
      <c r="BS345" s="24">
        <f t="shared" si="279"/>
        <v>0</v>
      </c>
      <c r="BT345" s="24">
        <f t="shared" si="280"/>
        <v>8.9800000000000005E-2</v>
      </c>
      <c r="BU345" s="24">
        <f t="shared" si="281"/>
        <v>0.23089999999999999</v>
      </c>
      <c r="BV345" s="24">
        <f t="shared" si="282"/>
        <v>0</v>
      </c>
      <c r="BW345" s="24">
        <f t="shared" si="283"/>
        <v>0</v>
      </c>
      <c r="BX345" s="24"/>
      <c r="BY345" s="24"/>
      <c r="BZ345" s="24"/>
      <c r="CA345" s="25">
        <f t="shared" si="284"/>
        <v>6.9947000000000008</v>
      </c>
      <c r="CB345" s="25">
        <f t="shared" si="285"/>
        <v>6.9947000000000008</v>
      </c>
      <c r="CC345" s="26">
        <f t="shared" si="286"/>
        <v>6.853600000000001</v>
      </c>
      <c r="CD345" s="26">
        <f t="shared" si="287"/>
        <v>6.853600000000001</v>
      </c>
      <c r="CE345" s="26">
        <f t="shared" si="288"/>
        <v>6.83</v>
      </c>
      <c r="CF345" s="26">
        <f t="shared" si="289"/>
        <v>6.83</v>
      </c>
      <c r="CG345" s="26">
        <f t="shared" si="290"/>
        <v>9.2110000000000003</v>
      </c>
      <c r="CH345" s="13"/>
      <c r="CI345" s="13"/>
    </row>
    <row r="346" spans="2:87" x14ac:dyDescent="0.2">
      <c r="B346" s="11">
        <f t="shared" si="291"/>
        <v>342</v>
      </c>
      <c r="C346" s="3" t="s">
        <v>277</v>
      </c>
      <c r="D346" s="3" t="s">
        <v>269</v>
      </c>
      <c r="E346" s="10">
        <v>2.851247720201695</v>
      </c>
      <c r="F346" s="10">
        <v>0.48662241175839505</v>
      </c>
      <c r="G346" s="10"/>
      <c r="H346" s="10">
        <v>0</v>
      </c>
      <c r="I346" s="10">
        <v>0</v>
      </c>
      <c r="J346" s="10">
        <v>0</v>
      </c>
      <c r="K346" s="10">
        <v>0.66906286879090238</v>
      </c>
      <c r="L346" s="10">
        <v>1.5100000000000001E-2</v>
      </c>
      <c r="M346" s="10">
        <v>1.7399999999999999E-2</v>
      </c>
      <c r="N346" s="10">
        <v>0.1105</v>
      </c>
      <c r="O346" s="10">
        <v>0.26306699924900762</v>
      </c>
      <c r="P346" s="10">
        <v>0.17219999999999999</v>
      </c>
      <c r="Q346" s="10">
        <v>0</v>
      </c>
      <c r="R346" s="10">
        <v>0.35930000000000001</v>
      </c>
      <c r="S346" s="10">
        <v>0</v>
      </c>
      <c r="T346" s="10">
        <v>0.13730000000000001</v>
      </c>
      <c r="U346" s="10"/>
      <c r="V346" s="10">
        <v>0</v>
      </c>
      <c r="W346" s="10"/>
      <c r="X346" s="10">
        <v>5.0818000000000003</v>
      </c>
      <c r="Y346" s="10">
        <v>6.829939200000001</v>
      </c>
      <c r="Z346" s="10">
        <v>6.83</v>
      </c>
      <c r="AA346" s="10">
        <v>6.83</v>
      </c>
      <c r="AB346" s="10">
        <f t="shared" si="244"/>
        <v>6.829939200000001</v>
      </c>
      <c r="AC346" s="10"/>
      <c r="AD346" s="10">
        <f t="shared" si="245"/>
        <v>3.8320769359510782</v>
      </c>
      <c r="AE346" s="10">
        <f t="shared" si="246"/>
        <v>0.65402052140328293</v>
      </c>
      <c r="AF346" s="10"/>
      <c r="AG346" s="10">
        <v>0</v>
      </c>
      <c r="AH346" s="10">
        <f t="shared" si="247"/>
        <v>0</v>
      </c>
      <c r="AI346" s="10">
        <f t="shared" si="248"/>
        <v>0</v>
      </c>
      <c r="AJ346" s="10">
        <f t="shared" si="249"/>
        <v>0.89922049565497286</v>
      </c>
      <c r="AK346" s="10">
        <f t="shared" si="250"/>
        <v>2.0294400000000004E-2</v>
      </c>
      <c r="AL346" s="10">
        <f t="shared" si="251"/>
        <v>2.3385600000000003E-2</v>
      </c>
      <c r="AM346" s="10">
        <f t="shared" si="252"/>
        <v>0.15911999999999998</v>
      </c>
      <c r="AN346" s="10">
        <f t="shared" si="253"/>
        <v>0.35356204699066623</v>
      </c>
      <c r="AO346" s="10">
        <f t="shared" si="254"/>
        <v>0.2314368</v>
      </c>
      <c r="AP346" s="10">
        <f t="shared" si="255"/>
        <v>0</v>
      </c>
      <c r="AQ346" s="10">
        <f t="shared" si="256"/>
        <v>0.48289920000000003</v>
      </c>
      <c r="AR346" s="10">
        <v>0</v>
      </c>
      <c r="AS346" s="10">
        <f t="shared" si="257"/>
        <v>0.18453120000000003</v>
      </c>
      <c r="AT346" s="10">
        <f t="shared" si="258"/>
        <v>0.47450352768000009</v>
      </c>
      <c r="AU346" s="10">
        <f t="shared" si="259"/>
        <v>0</v>
      </c>
      <c r="AV346" s="10">
        <f t="shared" si="260"/>
        <v>0</v>
      </c>
      <c r="AW346" s="10">
        <f t="shared" si="261"/>
        <v>7.1305195276800015</v>
      </c>
      <c r="AX346" s="10">
        <f t="shared" si="262"/>
        <v>7.1305195276800015</v>
      </c>
      <c r="AY346" s="10">
        <v>6.829939200000001</v>
      </c>
      <c r="AZ346" s="10">
        <f t="shared" si="263"/>
        <v>-0.30058032768000054</v>
      </c>
      <c r="BA346" s="10">
        <v>6.83</v>
      </c>
      <c r="BB346" s="10">
        <v>6.83</v>
      </c>
      <c r="BC346" s="10">
        <f t="shared" si="264"/>
        <v>9.1936954368000023</v>
      </c>
      <c r="BD346" s="9"/>
      <c r="BE346" s="24">
        <f t="shared" si="265"/>
        <v>3.8321000000000001</v>
      </c>
      <c r="BF346" s="24">
        <f t="shared" si="266"/>
        <v>0.65400000000000003</v>
      </c>
      <c r="BG346" s="24">
        <f t="shared" si="267"/>
        <v>0</v>
      </c>
      <c r="BH346" s="24">
        <f t="shared" si="268"/>
        <v>0</v>
      </c>
      <c r="BI346" s="24">
        <f t="shared" si="269"/>
        <v>0</v>
      </c>
      <c r="BJ346" s="24">
        <f t="shared" si="270"/>
        <v>0</v>
      </c>
      <c r="BK346" s="24">
        <f t="shared" si="271"/>
        <v>0.8992</v>
      </c>
      <c r="BL346" s="24">
        <f t="shared" si="272"/>
        <v>2.0299999999999999E-2</v>
      </c>
      <c r="BM346" s="24">
        <f t="shared" si="273"/>
        <v>2.3400000000000001E-2</v>
      </c>
      <c r="BN346" s="24">
        <f t="shared" si="274"/>
        <v>0.15909999999999999</v>
      </c>
      <c r="BO346" s="24">
        <f t="shared" si="275"/>
        <v>0.35360000000000003</v>
      </c>
      <c r="BP346" s="24">
        <f t="shared" si="276"/>
        <v>0.23139999999999999</v>
      </c>
      <c r="BQ346" s="24">
        <f t="shared" si="277"/>
        <v>0</v>
      </c>
      <c r="BR346" s="24">
        <f t="shared" si="278"/>
        <v>0.4829</v>
      </c>
      <c r="BS346" s="24">
        <f t="shared" si="279"/>
        <v>0</v>
      </c>
      <c r="BT346" s="24">
        <f t="shared" si="280"/>
        <v>0.1845</v>
      </c>
      <c r="BU346" s="24">
        <f t="shared" si="281"/>
        <v>0.47449999999999998</v>
      </c>
      <c r="BV346" s="24">
        <f t="shared" si="282"/>
        <v>0</v>
      </c>
      <c r="BW346" s="24">
        <f t="shared" si="283"/>
        <v>0</v>
      </c>
      <c r="BX346" s="24"/>
      <c r="BY346" s="24"/>
      <c r="BZ346" s="24"/>
      <c r="CA346" s="25">
        <f t="shared" si="284"/>
        <v>7.1304999999999996</v>
      </c>
      <c r="CB346" s="25">
        <f t="shared" si="285"/>
        <v>7.1304999999999996</v>
      </c>
      <c r="CC346" s="26">
        <f t="shared" si="286"/>
        <v>6.8404999999999996</v>
      </c>
      <c r="CD346" s="26">
        <f t="shared" si="287"/>
        <v>6.8404999999999996</v>
      </c>
      <c r="CE346" s="26">
        <f t="shared" si="288"/>
        <v>6.83</v>
      </c>
      <c r="CF346" s="26">
        <f t="shared" si="289"/>
        <v>6.83</v>
      </c>
      <c r="CG346" s="26">
        <f t="shared" si="290"/>
        <v>9.1940000000000008</v>
      </c>
      <c r="CH346" s="13"/>
      <c r="CI346" s="13"/>
    </row>
    <row r="347" spans="2:87" x14ac:dyDescent="0.2">
      <c r="B347" s="11">
        <f t="shared" si="291"/>
        <v>343</v>
      </c>
      <c r="C347" s="3" t="s">
        <v>277</v>
      </c>
      <c r="D347" s="3" t="s">
        <v>283</v>
      </c>
      <c r="E347" s="10">
        <v>1.1129091757387248</v>
      </c>
      <c r="F347" s="10">
        <v>0.95374367395480741</v>
      </c>
      <c r="G347" s="10"/>
      <c r="H347" s="10">
        <v>0</v>
      </c>
      <c r="I347" s="10">
        <v>0.92469999999999997</v>
      </c>
      <c r="J347" s="10">
        <v>0.19320000000000001</v>
      </c>
      <c r="K347" s="10">
        <v>0.51760021498490527</v>
      </c>
      <c r="L347" s="10">
        <v>1.4E-3</v>
      </c>
      <c r="M347" s="10">
        <v>1.6000000000000001E-3</v>
      </c>
      <c r="N347" s="10">
        <v>7.85E-2</v>
      </c>
      <c r="O347" s="10">
        <v>0.14704693532156254</v>
      </c>
      <c r="P347" s="10">
        <v>9.4700000000000006E-2</v>
      </c>
      <c r="Q347" s="10">
        <v>0</v>
      </c>
      <c r="R347" s="10">
        <v>0.12859999999999999</v>
      </c>
      <c r="S347" s="10">
        <v>0</v>
      </c>
      <c r="T347" s="10">
        <v>0.38279999999999997</v>
      </c>
      <c r="U347" s="10"/>
      <c r="V347" s="10">
        <v>0.4481</v>
      </c>
      <c r="W347" s="10"/>
      <c r="X347" s="10">
        <v>4.9848999999999988</v>
      </c>
      <c r="Y347" s="10">
        <v>6.6997055999999988</v>
      </c>
      <c r="Z347" s="10">
        <v>6.7</v>
      </c>
      <c r="AA347" s="10">
        <v>4.8499999999999996</v>
      </c>
      <c r="AB347" s="10">
        <f t="shared" si="244"/>
        <v>4.8546623999999996</v>
      </c>
      <c r="AC347" s="10"/>
      <c r="AD347" s="10">
        <f t="shared" si="245"/>
        <v>1.4957499321928462</v>
      </c>
      <c r="AE347" s="10">
        <f t="shared" si="246"/>
        <v>1.2818314977952614</v>
      </c>
      <c r="AF347" s="10"/>
      <c r="AG347" s="10">
        <v>0</v>
      </c>
      <c r="AH347" s="10">
        <f t="shared" si="247"/>
        <v>1.2427968</v>
      </c>
      <c r="AI347" s="10">
        <f t="shared" si="248"/>
        <v>0.25966080000000002</v>
      </c>
      <c r="AJ347" s="10">
        <f t="shared" si="249"/>
        <v>0.69565468893971272</v>
      </c>
      <c r="AK347" s="10">
        <f t="shared" si="250"/>
        <v>1.8816000000000002E-3</v>
      </c>
      <c r="AL347" s="10">
        <f t="shared" si="251"/>
        <v>2.1504000000000002E-3</v>
      </c>
      <c r="AM347" s="10">
        <f t="shared" si="252"/>
        <v>0.11303999999999999</v>
      </c>
      <c r="AN347" s="10">
        <f t="shared" si="253"/>
        <v>0.19763108107218008</v>
      </c>
      <c r="AO347" s="10">
        <f t="shared" si="254"/>
        <v>0.12727680000000002</v>
      </c>
      <c r="AP347" s="10">
        <f t="shared" si="255"/>
        <v>0</v>
      </c>
      <c r="AQ347" s="10">
        <f t="shared" si="256"/>
        <v>0.17283839999999998</v>
      </c>
      <c r="AR347" s="10">
        <v>0</v>
      </c>
      <c r="AS347" s="10">
        <f t="shared" si="257"/>
        <v>0.51448320000000003</v>
      </c>
      <c r="AT347" s="10">
        <f t="shared" si="258"/>
        <v>1.3229421004800002</v>
      </c>
      <c r="AU347" s="10">
        <f t="shared" si="259"/>
        <v>0.60224640000000007</v>
      </c>
      <c r="AV347" s="10">
        <f t="shared" si="260"/>
        <v>1.5486163929600003</v>
      </c>
      <c r="AW347" s="10">
        <f t="shared" si="261"/>
        <v>8.4620704934399988</v>
      </c>
      <c r="AX347" s="10">
        <f t="shared" si="262"/>
        <v>8.4620704934399988</v>
      </c>
      <c r="AY347" s="10">
        <v>6.6997055999999988</v>
      </c>
      <c r="AZ347" s="10">
        <f t="shared" si="263"/>
        <v>-1.76236489344</v>
      </c>
      <c r="BA347" s="10">
        <v>6.7</v>
      </c>
      <c r="BB347" s="10">
        <v>4.8499999999999996</v>
      </c>
      <c r="BC347" s="10">
        <f t="shared" si="264"/>
        <v>6.5347946495999993</v>
      </c>
      <c r="BD347" s="9"/>
      <c r="BE347" s="24">
        <f t="shared" si="265"/>
        <v>1.4957</v>
      </c>
      <c r="BF347" s="24">
        <f t="shared" si="266"/>
        <v>1.2818000000000001</v>
      </c>
      <c r="BG347" s="24">
        <f t="shared" si="267"/>
        <v>0</v>
      </c>
      <c r="BH347" s="24">
        <f t="shared" si="268"/>
        <v>0</v>
      </c>
      <c r="BI347" s="24">
        <f t="shared" si="269"/>
        <v>1.2427999999999999</v>
      </c>
      <c r="BJ347" s="24">
        <f t="shared" si="270"/>
        <v>0.25969999999999999</v>
      </c>
      <c r="BK347" s="24">
        <f t="shared" si="271"/>
        <v>0.69569999999999999</v>
      </c>
      <c r="BL347" s="24">
        <f t="shared" si="272"/>
        <v>1.9E-3</v>
      </c>
      <c r="BM347" s="24">
        <f t="shared" si="273"/>
        <v>2.2000000000000001E-3</v>
      </c>
      <c r="BN347" s="24">
        <f t="shared" si="274"/>
        <v>0.113</v>
      </c>
      <c r="BO347" s="24">
        <f t="shared" si="275"/>
        <v>0.1976</v>
      </c>
      <c r="BP347" s="24">
        <f t="shared" si="276"/>
        <v>0.1273</v>
      </c>
      <c r="BQ347" s="24">
        <f t="shared" si="277"/>
        <v>0</v>
      </c>
      <c r="BR347" s="24">
        <f t="shared" si="278"/>
        <v>0.17280000000000001</v>
      </c>
      <c r="BS347" s="24">
        <f t="shared" si="279"/>
        <v>0</v>
      </c>
      <c r="BT347" s="24">
        <f t="shared" si="280"/>
        <v>0.51449999999999996</v>
      </c>
      <c r="BU347" s="24">
        <f t="shared" si="281"/>
        <v>1.3229</v>
      </c>
      <c r="BV347" s="24">
        <f t="shared" si="282"/>
        <v>0.60219999999999996</v>
      </c>
      <c r="BW347" s="24">
        <f t="shared" si="283"/>
        <v>1.5486</v>
      </c>
      <c r="BX347" s="24"/>
      <c r="BY347" s="24"/>
      <c r="BZ347" s="24"/>
      <c r="CA347" s="25">
        <f t="shared" si="284"/>
        <v>8.4619999999999997</v>
      </c>
      <c r="CB347" s="25">
        <f t="shared" si="285"/>
        <v>5.6705999999999994</v>
      </c>
      <c r="CC347" s="26">
        <f t="shared" si="286"/>
        <v>6.7072000000000003</v>
      </c>
      <c r="CD347" s="26">
        <f t="shared" si="287"/>
        <v>4.8621999999999996</v>
      </c>
      <c r="CE347" s="26">
        <f t="shared" si="288"/>
        <v>6.7</v>
      </c>
      <c r="CF347" s="26">
        <f t="shared" si="289"/>
        <v>4.8499999999999996</v>
      </c>
      <c r="CG347" s="26">
        <f t="shared" si="290"/>
        <v>6.5350000000000001</v>
      </c>
      <c r="CH347" s="13"/>
      <c r="CI347" s="13"/>
    </row>
    <row r="348" spans="2:87" x14ac:dyDescent="0.2">
      <c r="B348" s="11">
        <f t="shared" si="291"/>
        <v>344</v>
      </c>
      <c r="C348" s="3" t="s">
        <v>284</v>
      </c>
      <c r="D348" s="2" t="s">
        <v>108</v>
      </c>
      <c r="E348" s="10">
        <v>1.6884968230537194</v>
      </c>
      <c r="F348" s="10">
        <v>0.98399591810538467</v>
      </c>
      <c r="G348" s="10"/>
      <c r="H348" s="10">
        <v>0</v>
      </c>
      <c r="I348" s="10">
        <v>0.5232</v>
      </c>
      <c r="J348" s="10">
        <v>0</v>
      </c>
      <c r="K348" s="10">
        <v>0.69799571272703942</v>
      </c>
      <c r="L348" s="10">
        <v>1.8200000000000001E-2</v>
      </c>
      <c r="M348" s="10">
        <v>1.9599999999999999E-2</v>
      </c>
      <c r="N348" s="10">
        <v>8.6400000000000005E-2</v>
      </c>
      <c r="O348" s="10">
        <v>0.1859115461138566</v>
      </c>
      <c r="P348" s="10">
        <v>0</v>
      </c>
      <c r="Q348" s="10">
        <v>0</v>
      </c>
      <c r="R348" s="10">
        <v>0.2137</v>
      </c>
      <c r="S348" s="10">
        <v>0</v>
      </c>
      <c r="T348" s="10">
        <v>0.31669999999999998</v>
      </c>
      <c r="U348" s="10"/>
      <c r="V348" s="10">
        <v>0.48620000000000002</v>
      </c>
      <c r="W348" s="10"/>
      <c r="X348" s="10">
        <v>5.2204000000000006</v>
      </c>
      <c r="Y348" s="10">
        <v>7.0162176000000018</v>
      </c>
      <c r="Z348" s="10">
        <v>7.02</v>
      </c>
      <c r="AA348" s="10">
        <v>5.66</v>
      </c>
      <c r="AB348" s="10">
        <f t="shared" si="244"/>
        <v>5.6595840000000006</v>
      </c>
      <c r="AC348" s="10"/>
      <c r="AD348" s="10">
        <f t="shared" si="245"/>
        <v>2.2693397301841989</v>
      </c>
      <c r="AE348" s="10">
        <f t="shared" si="246"/>
        <v>1.3224905139336371</v>
      </c>
      <c r="AF348" s="10"/>
      <c r="AG348" s="10">
        <v>0</v>
      </c>
      <c r="AH348" s="10">
        <f t="shared" si="247"/>
        <v>0.70318080000000005</v>
      </c>
      <c r="AI348" s="10">
        <f t="shared" si="248"/>
        <v>0</v>
      </c>
      <c r="AJ348" s="10">
        <f t="shared" si="249"/>
        <v>0.93810623790514103</v>
      </c>
      <c r="AK348" s="10">
        <f t="shared" si="250"/>
        <v>2.4460800000000001E-2</v>
      </c>
      <c r="AL348" s="10">
        <f t="shared" si="251"/>
        <v>2.6342400000000002E-2</v>
      </c>
      <c r="AM348" s="10">
        <f t="shared" si="252"/>
        <v>0.124416</v>
      </c>
      <c r="AN348" s="10">
        <f t="shared" si="253"/>
        <v>0.24986511797702329</v>
      </c>
      <c r="AO348" s="10">
        <f t="shared" si="254"/>
        <v>0</v>
      </c>
      <c r="AP348" s="10">
        <f t="shared" si="255"/>
        <v>0</v>
      </c>
      <c r="AQ348" s="10">
        <f t="shared" si="256"/>
        <v>0.28721280000000005</v>
      </c>
      <c r="AR348" s="10">
        <v>0</v>
      </c>
      <c r="AS348" s="10">
        <f t="shared" si="257"/>
        <v>0.42564479999999999</v>
      </c>
      <c r="AT348" s="10">
        <f t="shared" si="258"/>
        <v>1.0945030387200001</v>
      </c>
      <c r="AU348" s="10">
        <f t="shared" si="259"/>
        <v>0.65345280000000006</v>
      </c>
      <c r="AV348" s="10">
        <f t="shared" si="260"/>
        <v>1.6802885299200003</v>
      </c>
      <c r="AW348" s="10">
        <f t="shared" si="261"/>
        <v>8.7202059686400002</v>
      </c>
      <c r="AX348" s="10">
        <f t="shared" si="262"/>
        <v>8.720205968640002</v>
      </c>
      <c r="AY348" s="10">
        <v>7.0162176000000018</v>
      </c>
      <c r="AZ348" s="10">
        <f t="shared" si="263"/>
        <v>-1.7039883686399984</v>
      </c>
      <c r="BA348" s="10">
        <v>7.02</v>
      </c>
      <c r="BB348" s="10">
        <v>5.66</v>
      </c>
      <c r="BC348" s="10">
        <f t="shared" si="264"/>
        <v>7.6176285696000008</v>
      </c>
      <c r="BD348" s="9"/>
      <c r="BE348" s="24">
        <f t="shared" si="265"/>
        <v>2.2692999999999999</v>
      </c>
      <c r="BF348" s="24">
        <f t="shared" si="266"/>
        <v>1.3225</v>
      </c>
      <c r="BG348" s="24">
        <f t="shared" si="267"/>
        <v>0</v>
      </c>
      <c r="BH348" s="24">
        <f t="shared" si="268"/>
        <v>0</v>
      </c>
      <c r="BI348" s="24">
        <f t="shared" si="269"/>
        <v>0.70320000000000005</v>
      </c>
      <c r="BJ348" s="24">
        <f t="shared" si="270"/>
        <v>0</v>
      </c>
      <c r="BK348" s="24">
        <f t="shared" si="271"/>
        <v>0.93810000000000004</v>
      </c>
      <c r="BL348" s="24">
        <f t="shared" si="272"/>
        <v>2.4500000000000001E-2</v>
      </c>
      <c r="BM348" s="24">
        <f t="shared" si="273"/>
        <v>2.63E-2</v>
      </c>
      <c r="BN348" s="24">
        <f t="shared" si="274"/>
        <v>0.1244</v>
      </c>
      <c r="BO348" s="24">
        <f t="shared" si="275"/>
        <v>0.24990000000000001</v>
      </c>
      <c r="BP348" s="24">
        <f t="shared" si="276"/>
        <v>0</v>
      </c>
      <c r="BQ348" s="24">
        <f t="shared" si="277"/>
        <v>0</v>
      </c>
      <c r="BR348" s="24">
        <f t="shared" si="278"/>
        <v>0.28720000000000001</v>
      </c>
      <c r="BS348" s="24">
        <f t="shared" si="279"/>
        <v>0</v>
      </c>
      <c r="BT348" s="24">
        <f t="shared" si="280"/>
        <v>0.42559999999999998</v>
      </c>
      <c r="BU348" s="24">
        <f t="shared" si="281"/>
        <v>1.0945</v>
      </c>
      <c r="BV348" s="24">
        <f t="shared" si="282"/>
        <v>0.65349999999999997</v>
      </c>
      <c r="BW348" s="24">
        <f t="shared" si="283"/>
        <v>1.6802999999999999</v>
      </c>
      <c r="BX348" s="24"/>
      <c r="BY348" s="24"/>
      <c r="BZ348" s="24"/>
      <c r="CA348" s="25">
        <f t="shared" si="284"/>
        <v>8.7202000000000002</v>
      </c>
      <c r="CB348" s="25">
        <f t="shared" si="285"/>
        <v>6.3367000000000004</v>
      </c>
      <c r="CC348" s="26">
        <f t="shared" si="286"/>
        <v>7.0245000000000006</v>
      </c>
      <c r="CD348" s="26">
        <f t="shared" si="287"/>
        <v>5.6678000000000006</v>
      </c>
      <c r="CE348" s="26">
        <f t="shared" si="288"/>
        <v>7.02</v>
      </c>
      <c r="CF348" s="26">
        <f t="shared" si="289"/>
        <v>5.66</v>
      </c>
      <c r="CG348" s="26">
        <f t="shared" si="290"/>
        <v>7.6180000000000003</v>
      </c>
      <c r="CH348" s="13"/>
      <c r="CI348" s="13"/>
    </row>
    <row r="349" spans="2:87" x14ac:dyDescent="0.2">
      <c r="B349" s="11">
        <f t="shared" si="291"/>
        <v>345</v>
      </c>
      <c r="C349" s="3" t="s">
        <v>284</v>
      </c>
      <c r="D349" s="2" t="s">
        <v>44</v>
      </c>
      <c r="E349" s="10">
        <v>1.5720208769655264</v>
      </c>
      <c r="F349" s="10">
        <v>1.1170365346896711</v>
      </c>
      <c r="G349" s="10"/>
      <c r="H349" s="10">
        <v>0</v>
      </c>
      <c r="I349" s="10">
        <v>0.89280000000000004</v>
      </c>
      <c r="J349" s="10">
        <v>0</v>
      </c>
      <c r="K349" s="10">
        <v>0.43999202154183709</v>
      </c>
      <c r="L349" s="10">
        <v>1.7999999999999999E-2</v>
      </c>
      <c r="M349" s="10">
        <v>2.07E-2</v>
      </c>
      <c r="N349" s="10">
        <v>4.7300000000000002E-2</v>
      </c>
      <c r="O349" s="10">
        <v>0.13895056680296533</v>
      </c>
      <c r="P349" s="10">
        <v>0</v>
      </c>
      <c r="Q349" s="10">
        <v>0</v>
      </c>
      <c r="R349" s="10">
        <v>0.2087</v>
      </c>
      <c r="S349" s="10">
        <v>0</v>
      </c>
      <c r="T349" s="10">
        <v>0.44230000000000003</v>
      </c>
      <c r="U349" s="10"/>
      <c r="V349" s="10">
        <v>0.28599999999999998</v>
      </c>
      <c r="W349" s="10"/>
      <c r="X349" s="10">
        <v>5.1837999999999989</v>
      </c>
      <c r="Y349" s="10">
        <v>6.9670271999999995</v>
      </c>
      <c r="Z349" s="10">
        <v>6.97</v>
      </c>
      <c r="AA349" s="10">
        <v>5.38</v>
      </c>
      <c r="AB349" s="10">
        <f t="shared" si="244"/>
        <v>5.3827200000000008</v>
      </c>
      <c r="AC349" s="10"/>
      <c r="AD349" s="10">
        <f t="shared" si="245"/>
        <v>2.1127960586416674</v>
      </c>
      <c r="AE349" s="10">
        <f t="shared" si="246"/>
        <v>1.501297102622918</v>
      </c>
      <c r="AF349" s="10"/>
      <c r="AG349" s="10">
        <v>0</v>
      </c>
      <c r="AH349" s="10">
        <f t="shared" si="247"/>
        <v>1.1999232000000002</v>
      </c>
      <c r="AI349" s="10">
        <f t="shared" si="248"/>
        <v>0</v>
      </c>
      <c r="AJ349" s="10">
        <f t="shared" si="249"/>
        <v>0.59134927695222905</v>
      </c>
      <c r="AK349" s="10">
        <f t="shared" si="250"/>
        <v>2.4192000000000002E-2</v>
      </c>
      <c r="AL349" s="10">
        <f t="shared" si="251"/>
        <v>2.7820800000000003E-2</v>
      </c>
      <c r="AM349" s="10">
        <f t="shared" si="252"/>
        <v>6.8111999999999992E-2</v>
      </c>
      <c r="AN349" s="10">
        <f t="shared" si="253"/>
        <v>0.18674956178318541</v>
      </c>
      <c r="AO349" s="10">
        <f t="shared" si="254"/>
        <v>0</v>
      </c>
      <c r="AP349" s="10">
        <f t="shared" si="255"/>
        <v>0</v>
      </c>
      <c r="AQ349" s="10">
        <f t="shared" si="256"/>
        <v>0.28049279999999999</v>
      </c>
      <c r="AR349" s="10">
        <v>0</v>
      </c>
      <c r="AS349" s="10">
        <f t="shared" si="257"/>
        <v>0.59445120000000007</v>
      </c>
      <c r="AT349" s="10">
        <f t="shared" si="258"/>
        <v>1.5285718156800003</v>
      </c>
      <c r="AU349" s="10">
        <f t="shared" si="259"/>
        <v>0.384384</v>
      </c>
      <c r="AV349" s="10">
        <f t="shared" si="260"/>
        <v>0.9884050176000001</v>
      </c>
      <c r="AW349" s="10">
        <f t="shared" si="261"/>
        <v>8.50970963328</v>
      </c>
      <c r="AX349" s="10">
        <f t="shared" si="262"/>
        <v>8.50970963328</v>
      </c>
      <c r="AY349" s="10">
        <v>6.9670271999999995</v>
      </c>
      <c r="AZ349" s="10">
        <f t="shared" si="263"/>
        <v>-1.5426824332800004</v>
      </c>
      <c r="BA349" s="10">
        <v>6.97</v>
      </c>
      <c r="BB349" s="10">
        <v>5.38</v>
      </c>
      <c r="BC349" s="10">
        <f t="shared" si="264"/>
        <v>7.2404785152000004</v>
      </c>
      <c r="BD349" s="9"/>
      <c r="BE349" s="24">
        <f t="shared" si="265"/>
        <v>2.1128</v>
      </c>
      <c r="BF349" s="24">
        <f t="shared" si="266"/>
        <v>1.5013000000000001</v>
      </c>
      <c r="BG349" s="24">
        <f t="shared" si="267"/>
        <v>0</v>
      </c>
      <c r="BH349" s="24">
        <f t="shared" si="268"/>
        <v>0</v>
      </c>
      <c r="BI349" s="24">
        <f t="shared" si="269"/>
        <v>1.1999</v>
      </c>
      <c r="BJ349" s="24">
        <f t="shared" si="270"/>
        <v>0</v>
      </c>
      <c r="BK349" s="24">
        <f t="shared" si="271"/>
        <v>0.59130000000000005</v>
      </c>
      <c r="BL349" s="24">
        <f t="shared" si="272"/>
        <v>2.4199999999999999E-2</v>
      </c>
      <c r="BM349" s="24">
        <f t="shared" si="273"/>
        <v>2.7799999999999998E-2</v>
      </c>
      <c r="BN349" s="24">
        <f t="shared" si="274"/>
        <v>6.8099999999999994E-2</v>
      </c>
      <c r="BO349" s="24">
        <f t="shared" si="275"/>
        <v>0.1867</v>
      </c>
      <c r="BP349" s="24">
        <f t="shared" si="276"/>
        <v>0</v>
      </c>
      <c r="BQ349" s="24">
        <f t="shared" si="277"/>
        <v>0</v>
      </c>
      <c r="BR349" s="24">
        <f t="shared" si="278"/>
        <v>0.28050000000000003</v>
      </c>
      <c r="BS349" s="24">
        <f t="shared" si="279"/>
        <v>0</v>
      </c>
      <c r="BT349" s="24">
        <f t="shared" si="280"/>
        <v>0.59450000000000003</v>
      </c>
      <c r="BU349" s="24">
        <f t="shared" si="281"/>
        <v>1.5286</v>
      </c>
      <c r="BV349" s="24">
        <f t="shared" si="282"/>
        <v>0.38440000000000002</v>
      </c>
      <c r="BW349" s="24">
        <f t="shared" si="283"/>
        <v>0.98839999999999995</v>
      </c>
      <c r="BX349" s="24"/>
      <c r="BY349" s="24"/>
      <c r="BZ349" s="24"/>
      <c r="CA349" s="25">
        <f t="shared" si="284"/>
        <v>8.5096000000000007</v>
      </c>
      <c r="CB349" s="25">
        <f t="shared" si="285"/>
        <v>6.3212999999999999</v>
      </c>
      <c r="CC349" s="26">
        <f t="shared" si="286"/>
        <v>6.9715000000000016</v>
      </c>
      <c r="CD349" s="26">
        <f t="shared" si="287"/>
        <v>5.3872</v>
      </c>
      <c r="CE349" s="26">
        <f t="shared" si="288"/>
        <v>6.97</v>
      </c>
      <c r="CF349" s="26">
        <f t="shared" si="289"/>
        <v>5.38</v>
      </c>
      <c r="CG349" s="26">
        <f t="shared" si="290"/>
        <v>7.24</v>
      </c>
      <c r="CH349" s="13"/>
      <c r="CI349" s="13"/>
    </row>
    <row r="350" spans="2:87" x14ac:dyDescent="0.2">
      <c r="B350" s="11">
        <f t="shared" si="291"/>
        <v>346</v>
      </c>
      <c r="C350" s="3" t="s">
        <v>284</v>
      </c>
      <c r="D350" s="2" t="s">
        <v>105</v>
      </c>
      <c r="E350" s="10">
        <v>1.9703196634032358</v>
      </c>
      <c r="F350" s="10">
        <v>0.99844870300807476</v>
      </c>
      <c r="G350" s="10"/>
      <c r="H350" s="10">
        <v>0</v>
      </c>
      <c r="I350" s="10">
        <v>0</v>
      </c>
      <c r="J350" s="10">
        <v>0</v>
      </c>
      <c r="K350" s="10">
        <v>0.70379243100949451</v>
      </c>
      <c r="L350" s="10">
        <v>2.0799999999999999E-2</v>
      </c>
      <c r="M350" s="10">
        <v>2.3800000000000002E-2</v>
      </c>
      <c r="N350" s="10">
        <v>0.1081</v>
      </c>
      <c r="O350" s="10">
        <v>0.2173392025791949</v>
      </c>
      <c r="P350" s="10">
        <v>0.31530000000000002</v>
      </c>
      <c r="Q350" s="10">
        <v>2.7300000000000001E-2</v>
      </c>
      <c r="R350" s="10">
        <v>0.24729999999999999</v>
      </c>
      <c r="S350" s="10">
        <v>0</v>
      </c>
      <c r="T350" s="10">
        <v>0.25569999999999998</v>
      </c>
      <c r="U350" s="10"/>
      <c r="V350" s="10">
        <v>0</v>
      </c>
      <c r="W350" s="10"/>
      <c r="X350" s="10">
        <v>4.8881999999999994</v>
      </c>
      <c r="Y350" s="10">
        <v>6.569740799999999</v>
      </c>
      <c r="Z350" s="10">
        <v>6.57</v>
      </c>
      <c r="AA350" s="10">
        <v>6.57</v>
      </c>
      <c r="AB350" s="10">
        <f t="shared" si="244"/>
        <v>6.569740799999999</v>
      </c>
      <c r="AC350" s="10"/>
      <c r="AD350" s="10">
        <f t="shared" si="245"/>
        <v>2.6481096276139491</v>
      </c>
      <c r="AE350" s="10">
        <f t="shared" si="246"/>
        <v>1.3419150568428524</v>
      </c>
      <c r="AF350" s="10"/>
      <c r="AG350" s="10">
        <v>0</v>
      </c>
      <c r="AH350" s="10">
        <f t="shared" si="247"/>
        <v>0</v>
      </c>
      <c r="AI350" s="10">
        <f t="shared" si="248"/>
        <v>0</v>
      </c>
      <c r="AJ350" s="10">
        <f t="shared" si="249"/>
        <v>0.94589702727676062</v>
      </c>
      <c r="AK350" s="10">
        <f t="shared" si="250"/>
        <v>2.7955199999999999E-2</v>
      </c>
      <c r="AL350" s="10">
        <f t="shared" si="251"/>
        <v>3.1987200000000007E-2</v>
      </c>
      <c r="AM350" s="10">
        <f t="shared" si="252"/>
        <v>0.155664</v>
      </c>
      <c r="AN350" s="10">
        <f t="shared" si="253"/>
        <v>0.29210388826643796</v>
      </c>
      <c r="AO350" s="10">
        <f t="shared" si="254"/>
        <v>0.42376320000000006</v>
      </c>
      <c r="AP350" s="10">
        <f t="shared" si="255"/>
        <v>3.6691200000000007E-2</v>
      </c>
      <c r="AQ350" s="10">
        <f t="shared" si="256"/>
        <v>0.33237119999999998</v>
      </c>
      <c r="AR350" s="10">
        <v>0</v>
      </c>
      <c r="AS350" s="10">
        <f t="shared" si="257"/>
        <v>0.34366080000000004</v>
      </c>
      <c r="AT350" s="10">
        <f t="shared" si="258"/>
        <v>0.88368938112000017</v>
      </c>
      <c r="AU350" s="10">
        <f t="shared" si="259"/>
        <v>0</v>
      </c>
      <c r="AV350" s="10">
        <f t="shared" si="260"/>
        <v>0</v>
      </c>
      <c r="AW350" s="10">
        <f t="shared" si="261"/>
        <v>7.1201469811199996</v>
      </c>
      <c r="AX350" s="10">
        <f t="shared" si="262"/>
        <v>7.1201469811199996</v>
      </c>
      <c r="AY350" s="10">
        <v>6.569740799999999</v>
      </c>
      <c r="AZ350" s="10">
        <f t="shared" si="263"/>
        <v>-0.5504061811200005</v>
      </c>
      <c r="BA350" s="10">
        <v>6.57</v>
      </c>
      <c r="BB350" s="10">
        <v>6.57</v>
      </c>
      <c r="BC350" s="10">
        <f t="shared" si="264"/>
        <v>8.8436791295999999</v>
      </c>
      <c r="BD350" s="9"/>
      <c r="BE350" s="24">
        <f t="shared" si="265"/>
        <v>2.6480999999999999</v>
      </c>
      <c r="BF350" s="24">
        <f t="shared" si="266"/>
        <v>1.3419000000000001</v>
      </c>
      <c r="BG350" s="24">
        <f t="shared" si="267"/>
        <v>0</v>
      </c>
      <c r="BH350" s="24">
        <f t="shared" si="268"/>
        <v>0</v>
      </c>
      <c r="BI350" s="24">
        <f t="shared" si="269"/>
        <v>0</v>
      </c>
      <c r="BJ350" s="24">
        <f t="shared" si="270"/>
        <v>0</v>
      </c>
      <c r="BK350" s="24">
        <f t="shared" si="271"/>
        <v>0.94589999999999996</v>
      </c>
      <c r="BL350" s="24">
        <f t="shared" si="272"/>
        <v>2.8000000000000001E-2</v>
      </c>
      <c r="BM350" s="24">
        <f t="shared" si="273"/>
        <v>3.2000000000000001E-2</v>
      </c>
      <c r="BN350" s="24">
        <f t="shared" si="274"/>
        <v>0.15570000000000001</v>
      </c>
      <c r="BO350" s="24">
        <f t="shared" si="275"/>
        <v>0.29210000000000003</v>
      </c>
      <c r="BP350" s="24">
        <f t="shared" si="276"/>
        <v>0.42380000000000001</v>
      </c>
      <c r="BQ350" s="24">
        <f t="shared" si="277"/>
        <v>3.6700000000000003E-2</v>
      </c>
      <c r="BR350" s="24">
        <f t="shared" si="278"/>
        <v>0.33239999999999997</v>
      </c>
      <c r="BS350" s="24">
        <f t="shared" si="279"/>
        <v>0</v>
      </c>
      <c r="BT350" s="24">
        <f t="shared" si="280"/>
        <v>0.34370000000000001</v>
      </c>
      <c r="BU350" s="24">
        <f t="shared" si="281"/>
        <v>0.88370000000000004</v>
      </c>
      <c r="BV350" s="24">
        <f t="shared" si="282"/>
        <v>0</v>
      </c>
      <c r="BW350" s="24">
        <f t="shared" si="283"/>
        <v>0</v>
      </c>
      <c r="BX350" s="24"/>
      <c r="BY350" s="24"/>
      <c r="BZ350" s="24"/>
      <c r="CA350" s="25">
        <f t="shared" si="284"/>
        <v>7.1202999999999994</v>
      </c>
      <c r="CB350" s="25">
        <f t="shared" si="285"/>
        <v>7.1202999999999994</v>
      </c>
      <c r="CC350" s="26">
        <f t="shared" si="286"/>
        <v>6.5802999999999994</v>
      </c>
      <c r="CD350" s="26">
        <f t="shared" si="287"/>
        <v>6.5802999999999994</v>
      </c>
      <c r="CE350" s="26">
        <f t="shared" si="288"/>
        <v>6.57</v>
      </c>
      <c r="CF350" s="26">
        <f t="shared" si="289"/>
        <v>6.57</v>
      </c>
      <c r="CG350" s="26">
        <f t="shared" si="290"/>
        <v>8.8439999999999994</v>
      </c>
      <c r="CH350" s="13"/>
      <c r="CI350" s="13"/>
    </row>
    <row r="351" spans="2:87" x14ac:dyDescent="0.2">
      <c r="B351" s="11">
        <f t="shared" si="291"/>
        <v>347</v>
      </c>
      <c r="C351" s="3" t="s">
        <v>284</v>
      </c>
      <c r="D351" s="3" t="s">
        <v>214</v>
      </c>
      <c r="E351" s="10">
        <v>1.6505600991764808</v>
      </c>
      <c r="F351" s="10">
        <v>0.5137540777472771</v>
      </c>
      <c r="G351" s="10"/>
      <c r="H351" s="10">
        <v>0</v>
      </c>
      <c r="I351" s="10">
        <v>0</v>
      </c>
      <c r="J351" s="10">
        <v>0</v>
      </c>
      <c r="K351" s="10">
        <v>0.58923453466749309</v>
      </c>
      <c r="L351" s="10">
        <v>2.2000000000000001E-3</v>
      </c>
      <c r="M351" s="10">
        <v>2.5000000000000001E-3</v>
      </c>
      <c r="N351" s="10">
        <v>0.54259999999999997</v>
      </c>
      <c r="O351" s="10">
        <v>0.30165128840874877</v>
      </c>
      <c r="P351" s="10">
        <v>1.0364</v>
      </c>
      <c r="Q351" s="10">
        <v>2.1999999999999999E-2</v>
      </c>
      <c r="R351" s="10">
        <v>0.1762</v>
      </c>
      <c r="S351" s="10">
        <v>0</v>
      </c>
      <c r="T351" s="10">
        <v>5.6500000000000002E-2</v>
      </c>
      <c r="U351" s="10"/>
      <c r="V351" s="10">
        <v>0</v>
      </c>
      <c r="W351" s="10"/>
      <c r="X351" s="10">
        <v>4.8935999999999993</v>
      </c>
      <c r="Y351" s="10">
        <v>6.576998399999999</v>
      </c>
      <c r="Z351" s="10">
        <v>6.58</v>
      </c>
      <c r="AA351" s="10">
        <v>6.58</v>
      </c>
      <c r="AB351" s="10">
        <f t="shared" si="244"/>
        <v>6.576998399999999</v>
      </c>
      <c r="AC351" s="10"/>
      <c r="AD351" s="10">
        <f t="shared" si="245"/>
        <v>2.2183527732931902</v>
      </c>
      <c r="AE351" s="10">
        <f t="shared" si="246"/>
        <v>0.69048548049234049</v>
      </c>
      <c r="AF351" s="10"/>
      <c r="AG351" s="10">
        <v>0</v>
      </c>
      <c r="AH351" s="10">
        <f t="shared" si="247"/>
        <v>0</v>
      </c>
      <c r="AI351" s="10">
        <f t="shared" si="248"/>
        <v>0</v>
      </c>
      <c r="AJ351" s="10">
        <f t="shared" si="249"/>
        <v>0.79193121459311067</v>
      </c>
      <c r="AK351" s="10">
        <f t="shared" si="250"/>
        <v>2.9568000000000003E-3</v>
      </c>
      <c r="AL351" s="10">
        <f t="shared" si="251"/>
        <v>3.3600000000000006E-3</v>
      </c>
      <c r="AM351" s="10">
        <f t="shared" si="252"/>
        <v>0.78134399999999993</v>
      </c>
      <c r="AN351" s="10">
        <f t="shared" si="253"/>
        <v>0.4054193316213584</v>
      </c>
      <c r="AO351" s="10">
        <f t="shared" si="254"/>
        <v>1.3929216</v>
      </c>
      <c r="AP351" s="10">
        <f t="shared" si="255"/>
        <v>2.9568000000000001E-2</v>
      </c>
      <c r="AQ351" s="10">
        <f t="shared" si="256"/>
        <v>0.23681280000000002</v>
      </c>
      <c r="AR351" s="10">
        <v>0</v>
      </c>
      <c r="AS351" s="10">
        <f t="shared" si="257"/>
        <v>7.5936000000000003E-2</v>
      </c>
      <c r="AT351" s="10">
        <f t="shared" si="258"/>
        <v>0.19526183040000003</v>
      </c>
      <c r="AU351" s="10">
        <f t="shared" si="259"/>
        <v>0</v>
      </c>
      <c r="AV351" s="10">
        <f t="shared" si="260"/>
        <v>0</v>
      </c>
      <c r="AW351" s="10">
        <f t="shared" si="261"/>
        <v>6.7484138303999988</v>
      </c>
      <c r="AX351" s="10">
        <f t="shared" si="262"/>
        <v>6.7484138303999996</v>
      </c>
      <c r="AY351" s="10">
        <v>6.576998399999999</v>
      </c>
      <c r="AZ351" s="10">
        <f t="shared" si="263"/>
        <v>-0.17141543039999974</v>
      </c>
      <c r="BA351" s="10">
        <v>6.58</v>
      </c>
      <c r="BB351" s="10">
        <v>6.58</v>
      </c>
      <c r="BC351" s="10">
        <f t="shared" si="264"/>
        <v>8.9094942719999999</v>
      </c>
      <c r="BD351" s="9"/>
      <c r="BE351" s="24">
        <f t="shared" si="265"/>
        <v>2.2183999999999999</v>
      </c>
      <c r="BF351" s="24">
        <f t="shared" si="266"/>
        <v>0.6905</v>
      </c>
      <c r="BG351" s="24">
        <f t="shared" si="267"/>
        <v>0</v>
      </c>
      <c r="BH351" s="24">
        <f t="shared" si="268"/>
        <v>0</v>
      </c>
      <c r="BI351" s="24">
        <f t="shared" si="269"/>
        <v>0</v>
      </c>
      <c r="BJ351" s="24">
        <f t="shared" si="270"/>
        <v>0</v>
      </c>
      <c r="BK351" s="24">
        <f t="shared" si="271"/>
        <v>0.79190000000000005</v>
      </c>
      <c r="BL351" s="24">
        <f t="shared" si="272"/>
        <v>3.0000000000000001E-3</v>
      </c>
      <c r="BM351" s="24">
        <f t="shared" si="273"/>
        <v>3.3999999999999998E-3</v>
      </c>
      <c r="BN351" s="24">
        <f t="shared" si="274"/>
        <v>0.78129999999999999</v>
      </c>
      <c r="BO351" s="24">
        <f t="shared" si="275"/>
        <v>0.40539999999999998</v>
      </c>
      <c r="BP351" s="24">
        <f t="shared" si="276"/>
        <v>1.3929</v>
      </c>
      <c r="BQ351" s="24">
        <f t="shared" si="277"/>
        <v>2.9600000000000001E-2</v>
      </c>
      <c r="BR351" s="24">
        <f t="shared" si="278"/>
        <v>0.23680000000000001</v>
      </c>
      <c r="BS351" s="24">
        <f t="shared" si="279"/>
        <v>0</v>
      </c>
      <c r="BT351" s="24">
        <f t="shared" si="280"/>
        <v>7.5899999999999995E-2</v>
      </c>
      <c r="BU351" s="24">
        <f t="shared" si="281"/>
        <v>0.1953</v>
      </c>
      <c r="BV351" s="24">
        <f t="shared" si="282"/>
        <v>0</v>
      </c>
      <c r="BW351" s="24">
        <f t="shared" si="283"/>
        <v>0</v>
      </c>
      <c r="BX351" s="24"/>
      <c r="BY351" s="24"/>
      <c r="BZ351" s="24"/>
      <c r="CA351" s="25">
        <f t="shared" si="284"/>
        <v>6.7484999999999999</v>
      </c>
      <c r="CB351" s="25">
        <f t="shared" si="285"/>
        <v>6.7484999999999999</v>
      </c>
      <c r="CC351" s="26">
        <f t="shared" si="286"/>
        <v>6.6291000000000002</v>
      </c>
      <c r="CD351" s="26">
        <f t="shared" si="287"/>
        <v>6.6291000000000002</v>
      </c>
      <c r="CE351" s="26">
        <f t="shared" si="288"/>
        <v>6.58</v>
      </c>
      <c r="CF351" s="26">
        <f t="shared" si="289"/>
        <v>6.58</v>
      </c>
      <c r="CG351" s="26">
        <f t="shared" si="290"/>
        <v>8.9090000000000007</v>
      </c>
      <c r="CH351" s="13"/>
      <c r="CI351" s="13"/>
    </row>
    <row r="352" spans="2:87" x14ac:dyDescent="0.2">
      <c r="B352" s="11">
        <f t="shared" si="291"/>
        <v>348</v>
      </c>
      <c r="C352" s="3" t="s">
        <v>284</v>
      </c>
      <c r="D352" s="3" t="s">
        <v>285</v>
      </c>
      <c r="E352" s="10">
        <v>1.6159128851414988</v>
      </c>
      <c r="F352" s="10">
        <v>0.51688634345427631</v>
      </c>
      <c r="G352" s="10"/>
      <c r="H352" s="10">
        <v>0</v>
      </c>
      <c r="I352" s="10">
        <v>0</v>
      </c>
      <c r="J352" s="10">
        <v>0</v>
      </c>
      <c r="K352" s="10">
        <v>0.58890927030542228</v>
      </c>
      <c r="L352" s="10">
        <v>2.5999999999999999E-3</v>
      </c>
      <c r="M352" s="10">
        <v>2.8999999999999998E-3</v>
      </c>
      <c r="N352" s="10">
        <v>0.53280000000000005</v>
      </c>
      <c r="O352" s="10">
        <v>0.29689150109880252</v>
      </c>
      <c r="P352" s="10">
        <v>1.0364</v>
      </c>
      <c r="Q352" s="10">
        <v>3.5700000000000003E-2</v>
      </c>
      <c r="R352" s="10">
        <v>0.17219999999999999</v>
      </c>
      <c r="S352" s="10">
        <v>0</v>
      </c>
      <c r="T352" s="10">
        <v>5.8900000000000001E-2</v>
      </c>
      <c r="U352" s="10"/>
      <c r="V352" s="10">
        <v>0</v>
      </c>
      <c r="W352" s="10"/>
      <c r="X352" s="10">
        <v>4.8601000000000001</v>
      </c>
      <c r="Y352" s="10">
        <v>6.5319744000000002</v>
      </c>
      <c r="Z352" s="10">
        <v>6.53</v>
      </c>
      <c r="AA352" s="10">
        <v>6.53</v>
      </c>
      <c r="AB352" s="10">
        <f t="shared" si="244"/>
        <v>6.5319744000000002</v>
      </c>
      <c r="AC352" s="10"/>
      <c r="AD352" s="10">
        <f t="shared" si="245"/>
        <v>2.1717869176301745</v>
      </c>
      <c r="AE352" s="10">
        <f t="shared" si="246"/>
        <v>0.69469524560254736</v>
      </c>
      <c r="AF352" s="10"/>
      <c r="AG352" s="10">
        <v>0</v>
      </c>
      <c r="AH352" s="10">
        <f t="shared" si="247"/>
        <v>0</v>
      </c>
      <c r="AI352" s="10">
        <f t="shared" si="248"/>
        <v>0</v>
      </c>
      <c r="AJ352" s="10">
        <f t="shared" si="249"/>
        <v>0.79149405929048766</v>
      </c>
      <c r="AK352" s="10">
        <f t="shared" si="250"/>
        <v>3.4943999999999999E-3</v>
      </c>
      <c r="AL352" s="10">
        <f t="shared" si="251"/>
        <v>3.8975999999999998E-3</v>
      </c>
      <c r="AM352" s="10">
        <f t="shared" si="252"/>
        <v>0.76723200000000003</v>
      </c>
      <c r="AN352" s="10">
        <f t="shared" si="253"/>
        <v>0.39902217747679064</v>
      </c>
      <c r="AO352" s="10">
        <f t="shared" si="254"/>
        <v>1.3929216</v>
      </c>
      <c r="AP352" s="10">
        <f t="shared" si="255"/>
        <v>4.7980800000000004E-2</v>
      </c>
      <c r="AQ352" s="10">
        <f t="shared" si="256"/>
        <v>0.2314368</v>
      </c>
      <c r="AR352" s="10">
        <v>0</v>
      </c>
      <c r="AS352" s="10">
        <f t="shared" si="257"/>
        <v>7.9161600000000013E-2</v>
      </c>
      <c r="AT352" s="10">
        <f t="shared" si="258"/>
        <v>0.20355613824000005</v>
      </c>
      <c r="AU352" s="10">
        <f t="shared" si="259"/>
        <v>0</v>
      </c>
      <c r="AV352" s="10">
        <f t="shared" si="260"/>
        <v>0</v>
      </c>
      <c r="AW352" s="10">
        <f t="shared" si="261"/>
        <v>6.7075177382400017</v>
      </c>
      <c r="AX352" s="10">
        <f t="shared" si="262"/>
        <v>6.7075177382400017</v>
      </c>
      <c r="AY352" s="10">
        <v>6.5319744000000002</v>
      </c>
      <c r="AZ352" s="10">
        <f t="shared" si="263"/>
        <v>-0.17554333824000157</v>
      </c>
      <c r="BA352" s="10">
        <v>6.53</v>
      </c>
      <c r="BB352" s="10">
        <v>6.53</v>
      </c>
      <c r="BC352" s="10">
        <f t="shared" si="264"/>
        <v>8.847717580800003</v>
      </c>
      <c r="BD352" s="9"/>
      <c r="BE352" s="24">
        <f t="shared" si="265"/>
        <v>2.1718000000000002</v>
      </c>
      <c r="BF352" s="24">
        <f t="shared" si="266"/>
        <v>0.69469999999999998</v>
      </c>
      <c r="BG352" s="24">
        <f t="shared" si="267"/>
        <v>0</v>
      </c>
      <c r="BH352" s="24">
        <f t="shared" si="268"/>
        <v>0</v>
      </c>
      <c r="BI352" s="24">
        <f t="shared" si="269"/>
        <v>0</v>
      </c>
      <c r="BJ352" s="24">
        <f t="shared" si="270"/>
        <v>0</v>
      </c>
      <c r="BK352" s="24">
        <f t="shared" si="271"/>
        <v>0.79149999999999998</v>
      </c>
      <c r="BL352" s="24">
        <f t="shared" si="272"/>
        <v>3.5000000000000001E-3</v>
      </c>
      <c r="BM352" s="24">
        <f t="shared" si="273"/>
        <v>3.8999999999999998E-3</v>
      </c>
      <c r="BN352" s="24">
        <f t="shared" si="274"/>
        <v>0.76719999999999999</v>
      </c>
      <c r="BO352" s="24">
        <f t="shared" si="275"/>
        <v>0.39900000000000002</v>
      </c>
      <c r="BP352" s="24">
        <f t="shared" si="276"/>
        <v>1.3929</v>
      </c>
      <c r="BQ352" s="24">
        <f t="shared" si="277"/>
        <v>4.8000000000000001E-2</v>
      </c>
      <c r="BR352" s="24">
        <f t="shared" si="278"/>
        <v>0.23139999999999999</v>
      </c>
      <c r="BS352" s="24">
        <f t="shared" si="279"/>
        <v>0</v>
      </c>
      <c r="BT352" s="24">
        <f t="shared" si="280"/>
        <v>7.9200000000000007E-2</v>
      </c>
      <c r="BU352" s="24">
        <f t="shared" si="281"/>
        <v>0.2036</v>
      </c>
      <c r="BV352" s="24">
        <f t="shared" si="282"/>
        <v>0</v>
      </c>
      <c r="BW352" s="24">
        <f t="shared" si="283"/>
        <v>0</v>
      </c>
      <c r="BX352" s="24"/>
      <c r="BY352" s="24"/>
      <c r="BZ352" s="24"/>
      <c r="CA352" s="25">
        <f t="shared" si="284"/>
        <v>6.7074999999999996</v>
      </c>
      <c r="CB352" s="25">
        <f t="shared" si="285"/>
        <v>6.7074999999999996</v>
      </c>
      <c r="CC352" s="26">
        <f t="shared" si="286"/>
        <v>6.5831</v>
      </c>
      <c r="CD352" s="26">
        <f t="shared" si="287"/>
        <v>6.5831</v>
      </c>
      <c r="CE352" s="26">
        <f t="shared" si="288"/>
        <v>6.53</v>
      </c>
      <c r="CF352" s="26">
        <f t="shared" si="289"/>
        <v>6.53</v>
      </c>
      <c r="CG352" s="26">
        <f t="shared" si="290"/>
        <v>8.8480000000000008</v>
      </c>
      <c r="CH352" s="13"/>
      <c r="CI352" s="13"/>
    </row>
    <row r="353" spans="2:87" x14ac:dyDescent="0.2">
      <c r="B353" s="11">
        <f t="shared" si="291"/>
        <v>349</v>
      </c>
      <c r="C353" s="3" t="s">
        <v>286</v>
      </c>
      <c r="D353" s="3" t="s">
        <v>49</v>
      </c>
      <c r="E353" s="10">
        <v>0.34944333167454589</v>
      </c>
      <c r="F353" s="10">
        <v>1.2065753172430953</v>
      </c>
      <c r="G353" s="10"/>
      <c r="H353" s="10">
        <v>0</v>
      </c>
      <c r="I353" s="10">
        <v>0.628</v>
      </c>
      <c r="J353" s="10">
        <v>0.15679999999999999</v>
      </c>
      <c r="K353" s="10">
        <v>1.011997544994609</v>
      </c>
      <c r="L353" s="10">
        <v>1.32E-2</v>
      </c>
      <c r="M353" s="10">
        <v>1.46E-2</v>
      </c>
      <c r="N353" s="10">
        <v>9.1200000000000003E-2</v>
      </c>
      <c r="O353" s="10">
        <v>0.34268380608774984</v>
      </c>
      <c r="P353" s="10">
        <v>0.26190000000000002</v>
      </c>
      <c r="Q353" s="10">
        <v>0</v>
      </c>
      <c r="R353" s="10">
        <v>4.1799999999999997E-2</v>
      </c>
      <c r="S353" s="10">
        <v>0</v>
      </c>
      <c r="T353" s="10">
        <v>0.76870000000000005</v>
      </c>
      <c r="U353" s="10"/>
      <c r="V353" s="10">
        <v>0.24440000000000001</v>
      </c>
      <c r="W353" s="10"/>
      <c r="X353" s="10">
        <v>5.1313000000000004</v>
      </c>
      <c r="Y353" s="10">
        <v>6.8964672000000009</v>
      </c>
      <c r="Z353" s="10">
        <v>6.9</v>
      </c>
      <c r="AA353" s="10">
        <v>5.72</v>
      </c>
      <c r="AB353" s="10">
        <f t="shared" si="244"/>
        <v>5.7239616000000018</v>
      </c>
      <c r="AC353" s="10"/>
      <c r="AD353" s="10">
        <f t="shared" si="245"/>
        <v>0.46965183777058972</v>
      </c>
      <c r="AE353" s="10">
        <f t="shared" si="246"/>
        <v>1.6216372263747203</v>
      </c>
      <c r="AF353" s="10"/>
      <c r="AG353" s="10">
        <v>0</v>
      </c>
      <c r="AH353" s="10">
        <f t="shared" si="247"/>
        <v>0.84403200000000012</v>
      </c>
      <c r="AI353" s="10">
        <f t="shared" si="248"/>
        <v>0.21073920000000002</v>
      </c>
      <c r="AJ353" s="10">
        <f t="shared" si="249"/>
        <v>1.3601247004727546</v>
      </c>
      <c r="AK353" s="10">
        <f t="shared" si="250"/>
        <v>1.7740800000000001E-2</v>
      </c>
      <c r="AL353" s="10">
        <f t="shared" si="251"/>
        <v>1.9622400000000002E-2</v>
      </c>
      <c r="AM353" s="10">
        <f t="shared" si="252"/>
        <v>0.131328</v>
      </c>
      <c r="AN353" s="10">
        <f t="shared" si="253"/>
        <v>0.46056703538193583</v>
      </c>
      <c r="AO353" s="10">
        <f t="shared" si="254"/>
        <v>0.35199360000000002</v>
      </c>
      <c r="AP353" s="10">
        <f t="shared" si="255"/>
        <v>0</v>
      </c>
      <c r="AQ353" s="10">
        <f t="shared" si="256"/>
        <v>5.6179200000000006E-2</v>
      </c>
      <c r="AR353" s="10">
        <v>0</v>
      </c>
      <c r="AS353" s="10">
        <f t="shared" si="257"/>
        <v>1.0331328000000002</v>
      </c>
      <c r="AT353" s="10">
        <f t="shared" si="258"/>
        <v>2.6565976819200006</v>
      </c>
      <c r="AU353" s="10">
        <f t="shared" si="259"/>
        <v>0.32847360000000003</v>
      </c>
      <c r="AV353" s="10">
        <f t="shared" si="260"/>
        <v>0.84463701504000011</v>
      </c>
      <c r="AW353" s="10">
        <f t="shared" si="261"/>
        <v>9.0448506969600011</v>
      </c>
      <c r="AX353" s="10">
        <f t="shared" si="262"/>
        <v>9.0448506969600011</v>
      </c>
      <c r="AY353" s="10">
        <v>6.8964672000000009</v>
      </c>
      <c r="AZ353" s="10">
        <f t="shared" si="263"/>
        <v>-2.1483834969600002</v>
      </c>
      <c r="BA353" s="10">
        <v>6.9</v>
      </c>
      <c r="BB353" s="10">
        <v>5.72</v>
      </c>
      <c r="BC353" s="10">
        <f t="shared" si="264"/>
        <v>7.7047713792000003</v>
      </c>
      <c r="BD353" s="9"/>
      <c r="BE353" s="24">
        <f t="shared" si="265"/>
        <v>0.46970000000000001</v>
      </c>
      <c r="BF353" s="24">
        <f t="shared" si="266"/>
        <v>1.6215999999999999</v>
      </c>
      <c r="BG353" s="24">
        <f t="shared" si="267"/>
        <v>0</v>
      </c>
      <c r="BH353" s="24">
        <f t="shared" si="268"/>
        <v>0</v>
      </c>
      <c r="BI353" s="24">
        <f t="shared" si="269"/>
        <v>0.84399999999999997</v>
      </c>
      <c r="BJ353" s="24">
        <f t="shared" si="270"/>
        <v>0.2107</v>
      </c>
      <c r="BK353" s="24">
        <f t="shared" si="271"/>
        <v>1.3601000000000001</v>
      </c>
      <c r="BL353" s="24">
        <f t="shared" si="272"/>
        <v>1.77E-2</v>
      </c>
      <c r="BM353" s="24">
        <f t="shared" si="273"/>
        <v>1.9599999999999999E-2</v>
      </c>
      <c r="BN353" s="24">
        <f t="shared" si="274"/>
        <v>0.1313</v>
      </c>
      <c r="BO353" s="24">
        <f t="shared" si="275"/>
        <v>0.46060000000000001</v>
      </c>
      <c r="BP353" s="24">
        <f t="shared" si="276"/>
        <v>0.35199999999999998</v>
      </c>
      <c r="BQ353" s="24">
        <f t="shared" si="277"/>
        <v>0</v>
      </c>
      <c r="BR353" s="24">
        <f t="shared" si="278"/>
        <v>5.62E-2</v>
      </c>
      <c r="BS353" s="24">
        <f t="shared" si="279"/>
        <v>0</v>
      </c>
      <c r="BT353" s="24">
        <f t="shared" si="280"/>
        <v>1.0330999999999999</v>
      </c>
      <c r="BU353" s="24">
        <f t="shared" si="281"/>
        <v>2.6566000000000001</v>
      </c>
      <c r="BV353" s="24">
        <f t="shared" si="282"/>
        <v>0.32850000000000001</v>
      </c>
      <c r="BW353" s="24">
        <f t="shared" si="283"/>
        <v>0.84460000000000002</v>
      </c>
      <c r="BX353" s="24"/>
      <c r="BY353" s="24"/>
      <c r="BZ353" s="24"/>
      <c r="CA353" s="25">
        <f t="shared" si="284"/>
        <v>9.0446999999999989</v>
      </c>
      <c r="CB353" s="25">
        <f t="shared" si="285"/>
        <v>7.3561000000000005</v>
      </c>
      <c r="CC353" s="26">
        <f t="shared" si="286"/>
        <v>6.9050999999999991</v>
      </c>
      <c r="CD353" s="26">
        <f t="shared" si="287"/>
        <v>5.7326000000000006</v>
      </c>
      <c r="CE353" s="26">
        <f t="shared" si="288"/>
        <v>6.9</v>
      </c>
      <c r="CF353" s="26">
        <f t="shared" si="289"/>
        <v>5.72</v>
      </c>
      <c r="CG353" s="26">
        <f t="shared" si="290"/>
        <v>7.7050000000000001</v>
      </c>
      <c r="CH353" s="13"/>
      <c r="CI353" s="13"/>
    </row>
    <row r="354" spans="2:87" x14ac:dyDescent="0.2">
      <c r="B354" s="11">
        <f t="shared" si="291"/>
        <v>350</v>
      </c>
      <c r="C354" s="3" t="s">
        <v>286</v>
      </c>
      <c r="D354" s="3" t="s">
        <v>29</v>
      </c>
      <c r="E354" s="10">
        <v>2.0906737593716529</v>
      </c>
      <c r="F354" s="10">
        <v>0.30601435201713673</v>
      </c>
      <c r="G354" s="10"/>
      <c r="H354" s="10">
        <v>0</v>
      </c>
      <c r="I354" s="10">
        <v>0.1832</v>
      </c>
      <c r="J354" s="10">
        <v>0</v>
      </c>
      <c r="K354" s="10">
        <v>0.77852902534808999</v>
      </c>
      <c r="L354" s="10">
        <v>2.06E-2</v>
      </c>
      <c r="M354" s="10">
        <v>2.3400000000000001E-2</v>
      </c>
      <c r="N354" s="10">
        <v>0.221</v>
      </c>
      <c r="O354" s="10">
        <v>0.39028286326312028</v>
      </c>
      <c r="P354" s="10">
        <v>0.21940000000000001</v>
      </c>
      <c r="Q354" s="10">
        <v>6.4100000000000004E-2</v>
      </c>
      <c r="R354" s="10">
        <v>0.23710000000000001</v>
      </c>
      <c r="S354" s="10">
        <v>0</v>
      </c>
      <c r="T354" s="10">
        <v>0.30259999999999998</v>
      </c>
      <c r="U354" s="10"/>
      <c r="V354" s="10">
        <v>0.2072</v>
      </c>
      <c r="W354" s="10"/>
      <c r="X354" s="10">
        <v>5.0441000000000003</v>
      </c>
      <c r="Y354" s="10">
        <v>6.7792704000000006</v>
      </c>
      <c r="Z354" s="10">
        <v>6.78</v>
      </c>
      <c r="AA354" s="10">
        <v>6.25</v>
      </c>
      <c r="AB354" s="10">
        <f t="shared" si="244"/>
        <v>6.2545728</v>
      </c>
      <c r="AC354" s="10"/>
      <c r="AD354" s="10">
        <f t="shared" si="245"/>
        <v>2.8098655325955018</v>
      </c>
      <c r="AE354" s="10">
        <f t="shared" si="246"/>
        <v>0.41128328911103179</v>
      </c>
      <c r="AF354" s="10"/>
      <c r="AG354" s="10">
        <v>0</v>
      </c>
      <c r="AH354" s="10">
        <f t="shared" si="247"/>
        <v>0.24622080000000002</v>
      </c>
      <c r="AI354" s="10">
        <f t="shared" si="248"/>
        <v>0</v>
      </c>
      <c r="AJ354" s="10">
        <f t="shared" si="249"/>
        <v>1.046343010067833</v>
      </c>
      <c r="AK354" s="10">
        <f t="shared" si="250"/>
        <v>2.7686400000000003E-2</v>
      </c>
      <c r="AL354" s="10">
        <f t="shared" si="251"/>
        <v>3.1449600000000001E-2</v>
      </c>
      <c r="AM354" s="10">
        <f t="shared" si="252"/>
        <v>0.31823999999999997</v>
      </c>
      <c r="AN354" s="10">
        <f t="shared" si="253"/>
        <v>0.52454016822563376</v>
      </c>
      <c r="AO354" s="10">
        <f t="shared" si="254"/>
        <v>0.29487360000000001</v>
      </c>
      <c r="AP354" s="10">
        <f t="shared" si="255"/>
        <v>8.6150400000000002E-2</v>
      </c>
      <c r="AQ354" s="10">
        <f t="shared" si="256"/>
        <v>0.31866240000000001</v>
      </c>
      <c r="AR354" s="10">
        <v>0</v>
      </c>
      <c r="AS354" s="10">
        <f t="shared" si="257"/>
        <v>0.40669439999999996</v>
      </c>
      <c r="AT354" s="10">
        <f t="shared" si="258"/>
        <v>1.0457739801599999</v>
      </c>
      <c r="AU354" s="10">
        <f t="shared" si="259"/>
        <v>0.27847680000000002</v>
      </c>
      <c r="AV354" s="10">
        <f t="shared" si="260"/>
        <v>0.71607524352000007</v>
      </c>
      <c r="AW354" s="10">
        <f t="shared" si="261"/>
        <v>7.8771644236800018</v>
      </c>
      <c r="AX354" s="10">
        <f t="shared" si="262"/>
        <v>7.87716442368</v>
      </c>
      <c r="AY354" s="10">
        <v>6.7792704000000006</v>
      </c>
      <c r="AZ354" s="10">
        <f t="shared" si="263"/>
        <v>-1.0978940236800012</v>
      </c>
      <c r="BA354" s="10">
        <v>6.78</v>
      </c>
      <c r="BB354" s="10">
        <v>6.25</v>
      </c>
      <c r="BC354" s="10">
        <f t="shared" si="264"/>
        <v>8.4346601472000025</v>
      </c>
      <c r="BD354" s="9"/>
      <c r="BE354" s="24">
        <f t="shared" si="265"/>
        <v>2.8098999999999998</v>
      </c>
      <c r="BF354" s="24">
        <f t="shared" si="266"/>
        <v>0.4113</v>
      </c>
      <c r="BG354" s="24">
        <f t="shared" si="267"/>
        <v>0</v>
      </c>
      <c r="BH354" s="24">
        <f t="shared" si="268"/>
        <v>0</v>
      </c>
      <c r="BI354" s="24">
        <f t="shared" si="269"/>
        <v>0.2462</v>
      </c>
      <c r="BJ354" s="24">
        <f t="shared" si="270"/>
        <v>0</v>
      </c>
      <c r="BK354" s="24">
        <f t="shared" si="271"/>
        <v>1.0463</v>
      </c>
      <c r="BL354" s="24">
        <f t="shared" si="272"/>
        <v>2.7699999999999999E-2</v>
      </c>
      <c r="BM354" s="24">
        <f t="shared" si="273"/>
        <v>3.1399999999999997E-2</v>
      </c>
      <c r="BN354" s="24">
        <f t="shared" si="274"/>
        <v>0.31819999999999998</v>
      </c>
      <c r="BO354" s="24">
        <f t="shared" si="275"/>
        <v>0.52449999999999997</v>
      </c>
      <c r="BP354" s="24">
        <f t="shared" si="276"/>
        <v>0.2949</v>
      </c>
      <c r="BQ354" s="24">
        <f t="shared" si="277"/>
        <v>8.6199999999999999E-2</v>
      </c>
      <c r="BR354" s="24">
        <f t="shared" si="278"/>
        <v>0.31869999999999998</v>
      </c>
      <c r="BS354" s="24">
        <f t="shared" si="279"/>
        <v>0</v>
      </c>
      <c r="BT354" s="24">
        <f t="shared" si="280"/>
        <v>0.40670000000000001</v>
      </c>
      <c r="BU354" s="24">
        <f t="shared" si="281"/>
        <v>1.0458000000000001</v>
      </c>
      <c r="BV354" s="24">
        <f t="shared" si="282"/>
        <v>0.27850000000000003</v>
      </c>
      <c r="BW354" s="24">
        <f t="shared" si="283"/>
        <v>0.71609999999999996</v>
      </c>
      <c r="BX354" s="24"/>
      <c r="BY354" s="24"/>
      <c r="BZ354" s="24"/>
      <c r="CA354" s="25">
        <f t="shared" si="284"/>
        <v>7.8771999999999993</v>
      </c>
      <c r="CB354" s="25">
        <f t="shared" si="285"/>
        <v>6.9148999999999994</v>
      </c>
      <c r="CC354" s="26">
        <f t="shared" si="286"/>
        <v>6.8004999999999995</v>
      </c>
      <c r="CD354" s="26">
        <f t="shared" si="287"/>
        <v>6.2757999999999994</v>
      </c>
      <c r="CE354" s="26">
        <f t="shared" si="288"/>
        <v>6.78</v>
      </c>
      <c r="CF354" s="26">
        <f t="shared" si="289"/>
        <v>6.25</v>
      </c>
      <c r="CG354" s="26">
        <f t="shared" si="290"/>
        <v>8.4350000000000005</v>
      </c>
      <c r="CH354" s="13"/>
      <c r="CI354" s="13"/>
    </row>
    <row r="355" spans="2:87" x14ac:dyDescent="0.2">
      <c r="B355" s="11">
        <f t="shared" si="291"/>
        <v>351</v>
      </c>
      <c r="C355" s="3" t="s">
        <v>286</v>
      </c>
      <c r="D355" s="3" t="s">
        <v>41</v>
      </c>
      <c r="E355" s="10">
        <v>1.7108573964690144</v>
      </c>
      <c r="F355" s="10">
        <v>0.30187895441046897</v>
      </c>
      <c r="G355" s="10"/>
      <c r="H355" s="10">
        <v>0</v>
      </c>
      <c r="I355" s="10">
        <v>0.18190000000000001</v>
      </c>
      <c r="J355" s="10">
        <v>0</v>
      </c>
      <c r="K355" s="10">
        <v>1.3807560356361976</v>
      </c>
      <c r="L355" s="10">
        <v>2.1399999999999999E-2</v>
      </c>
      <c r="M355" s="10">
        <v>2.4299999999999999E-2</v>
      </c>
      <c r="N355" s="10">
        <v>0.2203</v>
      </c>
      <c r="O355" s="10">
        <v>0.46730761348431943</v>
      </c>
      <c r="P355" s="10">
        <v>0</v>
      </c>
      <c r="Q355" s="10">
        <v>0</v>
      </c>
      <c r="R355" s="10">
        <v>0.19589999999999999</v>
      </c>
      <c r="S355" s="10">
        <v>0</v>
      </c>
      <c r="T355" s="10">
        <v>0.3427</v>
      </c>
      <c r="U355" s="10"/>
      <c r="V355" s="10">
        <v>0.27360000000000001</v>
      </c>
      <c r="W355" s="10"/>
      <c r="X355" s="10">
        <v>5.1208999999999998</v>
      </c>
      <c r="Y355" s="10">
        <v>6.8824896000000004</v>
      </c>
      <c r="Z355" s="10">
        <v>6.88</v>
      </c>
      <c r="AA355" s="10">
        <v>6.27</v>
      </c>
      <c r="AB355" s="10">
        <f t="shared" si="244"/>
        <v>6.2702976000000001</v>
      </c>
      <c r="AC355" s="10"/>
      <c r="AD355" s="10">
        <f t="shared" si="245"/>
        <v>2.2993923408543555</v>
      </c>
      <c r="AE355" s="10">
        <f t="shared" si="246"/>
        <v>0.40572531472767032</v>
      </c>
      <c r="AF355" s="10"/>
      <c r="AG355" s="10">
        <v>0</v>
      </c>
      <c r="AH355" s="10">
        <f t="shared" si="247"/>
        <v>0.24447360000000001</v>
      </c>
      <c r="AI355" s="10">
        <f t="shared" si="248"/>
        <v>0</v>
      </c>
      <c r="AJ355" s="10">
        <f t="shared" si="249"/>
        <v>1.8557361118950497</v>
      </c>
      <c r="AK355" s="10">
        <f t="shared" si="250"/>
        <v>2.8761599999999998E-2</v>
      </c>
      <c r="AL355" s="10">
        <f t="shared" si="251"/>
        <v>3.2659199999999999E-2</v>
      </c>
      <c r="AM355" s="10">
        <f t="shared" si="252"/>
        <v>0.31723199999999996</v>
      </c>
      <c r="AN355" s="10">
        <f t="shared" si="253"/>
        <v>0.62806143252292534</v>
      </c>
      <c r="AO355" s="10">
        <f t="shared" si="254"/>
        <v>0</v>
      </c>
      <c r="AP355" s="10">
        <f t="shared" si="255"/>
        <v>0</v>
      </c>
      <c r="AQ355" s="10">
        <f t="shared" si="256"/>
        <v>0.26328960000000001</v>
      </c>
      <c r="AR355" s="10">
        <v>0</v>
      </c>
      <c r="AS355" s="10">
        <f t="shared" si="257"/>
        <v>0.46058880000000002</v>
      </c>
      <c r="AT355" s="10">
        <f t="shared" si="258"/>
        <v>1.18435804032</v>
      </c>
      <c r="AU355" s="10">
        <f t="shared" si="259"/>
        <v>0.36771840000000006</v>
      </c>
      <c r="AV355" s="10">
        <f t="shared" si="260"/>
        <v>0.94555109376000024</v>
      </c>
      <c r="AW355" s="10">
        <f t="shared" si="261"/>
        <v>8.2052403340800026</v>
      </c>
      <c r="AX355" s="10">
        <f t="shared" si="262"/>
        <v>8.2052403340800026</v>
      </c>
      <c r="AY355" s="10">
        <v>6.8824896000000004</v>
      </c>
      <c r="AZ355" s="10">
        <f t="shared" si="263"/>
        <v>-1.3227507340800022</v>
      </c>
      <c r="BA355" s="10">
        <v>6.88</v>
      </c>
      <c r="BB355" s="10">
        <v>6.27</v>
      </c>
      <c r="BC355" s="10">
        <f t="shared" si="264"/>
        <v>8.4557039616000029</v>
      </c>
      <c r="BD355" s="9"/>
      <c r="BE355" s="24">
        <f t="shared" si="265"/>
        <v>2.2993999999999999</v>
      </c>
      <c r="BF355" s="24">
        <f t="shared" si="266"/>
        <v>0.40570000000000001</v>
      </c>
      <c r="BG355" s="24">
        <f t="shared" si="267"/>
        <v>0</v>
      </c>
      <c r="BH355" s="24">
        <f t="shared" si="268"/>
        <v>0</v>
      </c>
      <c r="BI355" s="24">
        <f t="shared" si="269"/>
        <v>0.2445</v>
      </c>
      <c r="BJ355" s="24">
        <f t="shared" si="270"/>
        <v>0</v>
      </c>
      <c r="BK355" s="24">
        <f t="shared" si="271"/>
        <v>1.8556999999999999</v>
      </c>
      <c r="BL355" s="24">
        <f t="shared" si="272"/>
        <v>2.8799999999999999E-2</v>
      </c>
      <c r="BM355" s="24">
        <f t="shared" si="273"/>
        <v>3.27E-2</v>
      </c>
      <c r="BN355" s="24">
        <f t="shared" si="274"/>
        <v>0.31719999999999998</v>
      </c>
      <c r="BO355" s="24">
        <f t="shared" si="275"/>
        <v>0.62809999999999999</v>
      </c>
      <c r="BP355" s="24">
        <f t="shared" si="276"/>
        <v>0</v>
      </c>
      <c r="BQ355" s="24">
        <f t="shared" si="277"/>
        <v>0</v>
      </c>
      <c r="BR355" s="24">
        <f t="shared" si="278"/>
        <v>0.26329999999999998</v>
      </c>
      <c r="BS355" s="24">
        <f t="shared" si="279"/>
        <v>0</v>
      </c>
      <c r="BT355" s="24">
        <f t="shared" si="280"/>
        <v>0.46060000000000001</v>
      </c>
      <c r="BU355" s="24">
        <f t="shared" si="281"/>
        <v>1.1843999999999999</v>
      </c>
      <c r="BV355" s="24">
        <f t="shared" si="282"/>
        <v>0.36770000000000003</v>
      </c>
      <c r="BW355" s="24">
        <f t="shared" si="283"/>
        <v>0.9456</v>
      </c>
      <c r="BX355" s="24"/>
      <c r="BY355" s="24"/>
      <c r="BZ355" s="24"/>
      <c r="CA355" s="25">
        <f t="shared" si="284"/>
        <v>8.2054000000000009</v>
      </c>
      <c r="CB355" s="25">
        <f t="shared" si="285"/>
        <v>7.0152999999999999</v>
      </c>
      <c r="CC355" s="26">
        <f t="shared" si="286"/>
        <v>6.9037000000000015</v>
      </c>
      <c r="CD355" s="26">
        <f t="shared" si="287"/>
        <v>6.2915000000000001</v>
      </c>
      <c r="CE355" s="26">
        <f t="shared" si="288"/>
        <v>6.88</v>
      </c>
      <c r="CF355" s="26">
        <f t="shared" si="289"/>
        <v>6.27</v>
      </c>
      <c r="CG355" s="26">
        <f t="shared" si="290"/>
        <v>8.4559999999999995</v>
      </c>
      <c r="CH355" s="13"/>
      <c r="CI355" s="13"/>
    </row>
    <row r="356" spans="2:87" x14ac:dyDescent="0.2">
      <c r="B356" s="11">
        <f t="shared" si="291"/>
        <v>352</v>
      </c>
      <c r="C356" s="3" t="s">
        <v>286</v>
      </c>
      <c r="D356" s="3" t="s">
        <v>101</v>
      </c>
      <c r="E356" s="10">
        <v>0.14175609904360512</v>
      </c>
      <c r="F356" s="10">
        <v>1.0995169597989949</v>
      </c>
      <c r="G356" s="10"/>
      <c r="H356" s="10">
        <v>0</v>
      </c>
      <c r="I356" s="10">
        <v>0.57050000000000001</v>
      </c>
      <c r="J356" s="10">
        <v>0.11269999999999999</v>
      </c>
      <c r="K356" s="10">
        <v>1.3220424298913924</v>
      </c>
      <c r="L356" s="10">
        <v>5.1999999999999998E-3</v>
      </c>
      <c r="M356" s="10">
        <v>5.8999999999999999E-3</v>
      </c>
      <c r="N356" s="10">
        <v>7.2700000000000001E-2</v>
      </c>
      <c r="O356" s="10">
        <v>0.32518451126600745</v>
      </c>
      <c r="P356" s="10">
        <v>0.16259999999999999</v>
      </c>
      <c r="Q356" s="10">
        <v>0</v>
      </c>
      <c r="R356" s="10">
        <v>1.7500000000000002E-2</v>
      </c>
      <c r="S356" s="10">
        <v>0</v>
      </c>
      <c r="T356" s="10">
        <v>0.33760000000000001</v>
      </c>
      <c r="U356" s="10"/>
      <c r="V356" s="10">
        <v>0.58740000000000003</v>
      </c>
      <c r="W356" s="10"/>
      <c r="X356" s="10">
        <v>4.7605999999999993</v>
      </c>
      <c r="Y356" s="10">
        <v>6.3982463999999997</v>
      </c>
      <c r="Z356" s="10">
        <v>6.4</v>
      </c>
      <c r="AA356" s="10">
        <v>4.84</v>
      </c>
      <c r="AB356" s="10">
        <f t="shared" si="244"/>
        <v>4.8420288000000005</v>
      </c>
      <c r="AC356" s="10"/>
      <c r="AD356" s="10">
        <f t="shared" si="245"/>
        <v>0.1905201971146053</v>
      </c>
      <c r="AE356" s="10">
        <f t="shared" si="246"/>
        <v>1.4777507939698493</v>
      </c>
      <c r="AF356" s="10"/>
      <c r="AG356" s="10">
        <v>0</v>
      </c>
      <c r="AH356" s="10">
        <f t="shared" si="247"/>
        <v>0.7667520000000001</v>
      </c>
      <c r="AI356" s="10">
        <f t="shared" si="248"/>
        <v>0.15146879999999999</v>
      </c>
      <c r="AJ356" s="10">
        <f t="shared" si="249"/>
        <v>1.7768250257740317</v>
      </c>
      <c r="AK356" s="10">
        <f t="shared" si="250"/>
        <v>6.9887999999999999E-3</v>
      </c>
      <c r="AL356" s="10">
        <f t="shared" si="251"/>
        <v>7.9296000000000002E-3</v>
      </c>
      <c r="AM356" s="10">
        <f t="shared" si="252"/>
        <v>0.10468799999999999</v>
      </c>
      <c r="AN356" s="10">
        <f t="shared" si="253"/>
        <v>0.43704798314151405</v>
      </c>
      <c r="AO356" s="10">
        <f t="shared" si="254"/>
        <v>0.21853440000000002</v>
      </c>
      <c r="AP356" s="10">
        <f t="shared" si="255"/>
        <v>0</v>
      </c>
      <c r="AQ356" s="10">
        <f t="shared" si="256"/>
        <v>2.3520000000000003E-2</v>
      </c>
      <c r="AR356" s="10">
        <v>0</v>
      </c>
      <c r="AS356" s="10">
        <f t="shared" si="257"/>
        <v>0.45373440000000004</v>
      </c>
      <c r="AT356" s="10">
        <f t="shared" si="258"/>
        <v>1.1667326361600001</v>
      </c>
      <c r="AU356" s="10">
        <f t="shared" si="259"/>
        <v>0.7894656000000001</v>
      </c>
      <c r="AV356" s="10">
        <f t="shared" si="260"/>
        <v>2.0300318438400002</v>
      </c>
      <c r="AW356" s="10">
        <f t="shared" si="261"/>
        <v>8.3587900800000003</v>
      </c>
      <c r="AX356" s="10">
        <f t="shared" si="262"/>
        <v>8.3587900800000003</v>
      </c>
      <c r="AY356" s="10">
        <v>6.3982463999999997</v>
      </c>
      <c r="AZ356" s="10">
        <f t="shared" si="263"/>
        <v>-1.9605436800000007</v>
      </c>
      <c r="BA356" s="10">
        <v>6.4</v>
      </c>
      <c r="BB356" s="10">
        <v>4.84</v>
      </c>
      <c r="BC356" s="10">
        <f t="shared" si="264"/>
        <v>6.5170667520000016</v>
      </c>
      <c r="BD356" s="9"/>
      <c r="BE356" s="24">
        <f t="shared" si="265"/>
        <v>0.1905</v>
      </c>
      <c r="BF356" s="24">
        <f t="shared" si="266"/>
        <v>1.4778</v>
      </c>
      <c r="BG356" s="24">
        <f t="shared" si="267"/>
        <v>0</v>
      </c>
      <c r="BH356" s="24">
        <f t="shared" si="268"/>
        <v>0</v>
      </c>
      <c r="BI356" s="24">
        <f t="shared" si="269"/>
        <v>0.76680000000000004</v>
      </c>
      <c r="BJ356" s="24">
        <f t="shared" si="270"/>
        <v>0.1515</v>
      </c>
      <c r="BK356" s="24">
        <f t="shared" si="271"/>
        <v>1.7767999999999999</v>
      </c>
      <c r="BL356" s="24">
        <f t="shared" si="272"/>
        <v>7.0000000000000001E-3</v>
      </c>
      <c r="BM356" s="24">
        <f t="shared" si="273"/>
        <v>7.9000000000000008E-3</v>
      </c>
      <c r="BN356" s="24">
        <f t="shared" si="274"/>
        <v>0.1047</v>
      </c>
      <c r="BO356" s="24">
        <f t="shared" si="275"/>
        <v>0.437</v>
      </c>
      <c r="BP356" s="24">
        <f t="shared" si="276"/>
        <v>0.2185</v>
      </c>
      <c r="BQ356" s="24">
        <f t="shared" si="277"/>
        <v>0</v>
      </c>
      <c r="BR356" s="24">
        <f t="shared" si="278"/>
        <v>2.35E-2</v>
      </c>
      <c r="BS356" s="24">
        <f t="shared" si="279"/>
        <v>0</v>
      </c>
      <c r="BT356" s="24">
        <f t="shared" si="280"/>
        <v>0.45369999999999999</v>
      </c>
      <c r="BU356" s="24">
        <f t="shared" si="281"/>
        <v>1.1667000000000001</v>
      </c>
      <c r="BV356" s="24">
        <f t="shared" si="282"/>
        <v>0.78949999999999998</v>
      </c>
      <c r="BW356" s="24">
        <f t="shared" si="283"/>
        <v>2.0299999999999998</v>
      </c>
      <c r="BX356" s="24"/>
      <c r="BY356" s="24"/>
      <c r="BZ356" s="24"/>
      <c r="CA356" s="25">
        <f t="shared" si="284"/>
        <v>8.3586999999999989</v>
      </c>
      <c r="CB356" s="25">
        <f t="shared" si="285"/>
        <v>5.5618999999999996</v>
      </c>
      <c r="CC356" s="26">
        <f t="shared" si="286"/>
        <v>6.4051999999999989</v>
      </c>
      <c r="CD356" s="26">
        <f t="shared" si="287"/>
        <v>4.8488999999999987</v>
      </c>
      <c r="CE356" s="26">
        <f t="shared" si="288"/>
        <v>6.4</v>
      </c>
      <c r="CF356" s="26">
        <f t="shared" si="289"/>
        <v>4.84</v>
      </c>
      <c r="CG356" s="26">
        <f t="shared" si="290"/>
        <v>6.5170000000000003</v>
      </c>
      <c r="CH356" s="13"/>
      <c r="CI356" s="13"/>
    </row>
    <row r="357" spans="2:87" x14ac:dyDescent="0.2">
      <c r="B357" s="11">
        <f t="shared" si="291"/>
        <v>353</v>
      </c>
      <c r="C357" s="3" t="s">
        <v>286</v>
      </c>
      <c r="D357" s="3" t="s">
        <v>208</v>
      </c>
      <c r="E357" s="10">
        <v>1.5197970498407953</v>
      </c>
      <c r="F357" s="10">
        <v>1.4152735590356751</v>
      </c>
      <c r="G357" s="10"/>
      <c r="H357" s="10">
        <v>0</v>
      </c>
      <c r="I357" s="10">
        <v>0</v>
      </c>
      <c r="J357" s="10">
        <v>0</v>
      </c>
      <c r="K357" s="10">
        <v>0.57143757229189673</v>
      </c>
      <c r="L357" s="10">
        <v>1.2999999999999999E-3</v>
      </c>
      <c r="M357" s="10">
        <v>1.5E-3</v>
      </c>
      <c r="N357" s="10">
        <v>0.54959999999999998</v>
      </c>
      <c r="O357" s="10">
        <v>0.41669181883163303</v>
      </c>
      <c r="P357" s="10">
        <v>0</v>
      </c>
      <c r="Q357" s="10">
        <v>0</v>
      </c>
      <c r="R357" s="10">
        <v>0.1714</v>
      </c>
      <c r="S357" s="10">
        <v>0</v>
      </c>
      <c r="T357" s="10">
        <v>0.43859999999999999</v>
      </c>
      <c r="U357" s="10"/>
      <c r="V357" s="10">
        <v>0</v>
      </c>
      <c r="W357" s="10"/>
      <c r="X357" s="10">
        <v>5.0856000000000012</v>
      </c>
      <c r="Y357" s="10">
        <v>6.8350464000000022</v>
      </c>
      <c r="Z357" s="10">
        <v>6.84</v>
      </c>
      <c r="AA357" s="10">
        <v>6.84</v>
      </c>
      <c r="AB357" s="10">
        <f t="shared" si="244"/>
        <v>6.8350464000000022</v>
      </c>
      <c r="AC357" s="10"/>
      <c r="AD357" s="10">
        <f t="shared" si="245"/>
        <v>2.0426072349860291</v>
      </c>
      <c r="AE357" s="10">
        <f t="shared" si="246"/>
        <v>1.9021276633439475</v>
      </c>
      <c r="AF357" s="10"/>
      <c r="AG357" s="10">
        <v>0</v>
      </c>
      <c r="AH357" s="10">
        <f t="shared" si="247"/>
        <v>0</v>
      </c>
      <c r="AI357" s="10">
        <f t="shared" si="248"/>
        <v>0</v>
      </c>
      <c r="AJ357" s="10">
        <f t="shared" si="249"/>
        <v>0.76801209716030916</v>
      </c>
      <c r="AK357" s="10">
        <f t="shared" si="250"/>
        <v>1.7472E-3</v>
      </c>
      <c r="AL357" s="10">
        <f t="shared" si="251"/>
        <v>2.0160000000000004E-3</v>
      </c>
      <c r="AM357" s="10">
        <f t="shared" si="252"/>
        <v>0.79142400000000002</v>
      </c>
      <c r="AN357" s="10">
        <f t="shared" si="253"/>
        <v>0.56003380450971485</v>
      </c>
      <c r="AO357" s="10">
        <f t="shared" si="254"/>
        <v>0</v>
      </c>
      <c r="AP357" s="10">
        <f t="shared" si="255"/>
        <v>0</v>
      </c>
      <c r="AQ357" s="10">
        <f t="shared" si="256"/>
        <v>0.23036160000000003</v>
      </c>
      <c r="AR357" s="10">
        <v>0</v>
      </c>
      <c r="AS357" s="10">
        <f t="shared" si="257"/>
        <v>0.58947840000000007</v>
      </c>
      <c r="AT357" s="10">
        <f t="shared" si="258"/>
        <v>1.5157847577600003</v>
      </c>
      <c r="AU357" s="10">
        <f t="shared" si="259"/>
        <v>0</v>
      </c>
      <c r="AV357" s="10">
        <f t="shared" si="260"/>
        <v>0</v>
      </c>
      <c r="AW357" s="10">
        <f t="shared" si="261"/>
        <v>7.8141143577600003</v>
      </c>
      <c r="AX357" s="10">
        <f t="shared" si="262"/>
        <v>7.8141143577600012</v>
      </c>
      <c r="AY357" s="10">
        <v>6.8350464000000022</v>
      </c>
      <c r="AZ357" s="10">
        <f t="shared" si="263"/>
        <v>-0.97906795775999811</v>
      </c>
      <c r="BA357" s="10">
        <v>6.84</v>
      </c>
      <c r="BB357" s="10">
        <v>6.84</v>
      </c>
      <c r="BC357" s="10">
        <f t="shared" si="264"/>
        <v>9.2572139520000025</v>
      </c>
      <c r="BD357" s="9"/>
      <c r="BE357" s="24">
        <f t="shared" si="265"/>
        <v>2.0426000000000002</v>
      </c>
      <c r="BF357" s="24">
        <f t="shared" si="266"/>
        <v>1.9020999999999999</v>
      </c>
      <c r="BG357" s="24">
        <f t="shared" si="267"/>
        <v>0</v>
      </c>
      <c r="BH357" s="24">
        <f t="shared" si="268"/>
        <v>0</v>
      </c>
      <c r="BI357" s="24">
        <f t="shared" si="269"/>
        <v>0</v>
      </c>
      <c r="BJ357" s="24">
        <f t="shared" si="270"/>
        <v>0</v>
      </c>
      <c r="BK357" s="24">
        <f t="shared" si="271"/>
        <v>0.76800000000000002</v>
      </c>
      <c r="BL357" s="24">
        <f t="shared" si="272"/>
        <v>1.6999999999999999E-3</v>
      </c>
      <c r="BM357" s="24">
        <f t="shared" si="273"/>
        <v>2E-3</v>
      </c>
      <c r="BN357" s="24">
        <f t="shared" si="274"/>
        <v>0.79139999999999999</v>
      </c>
      <c r="BO357" s="24">
        <f t="shared" si="275"/>
        <v>0.56000000000000005</v>
      </c>
      <c r="BP357" s="24">
        <f t="shared" si="276"/>
        <v>0</v>
      </c>
      <c r="BQ357" s="24">
        <f t="shared" si="277"/>
        <v>0</v>
      </c>
      <c r="BR357" s="24">
        <f t="shared" si="278"/>
        <v>0.23039999999999999</v>
      </c>
      <c r="BS357" s="24">
        <f t="shared" si="279"/>
        <v>0</v>
      </c>
      <c r="BT357" s="24">
        <f t="shared" si="280"/>
        <v>0.58950000000000002</v>
      </c>
      <c r="BU357" s="24">
        <f t="shared" si="281"/>
        <v>1.5158</v>
      </c>
      <c r="BV357" s="24">
        <f t="shared" si="282"/>
        <v>0</v>
      </c>
      <c r="BW357" s="24">
        <f t="shared" si="283"/>
        <v>0</v>
      </c>
      <c r="BX357" s="24"/>
      <c r="BY357" s="24"/>
      <c r="BZ357" s="24"/>
      <c r="CA357" s="25">
        <f t="shared" si="284"/>
        <v>7.8140000000000001</v>
      </c>
      <c r="CB357" s="25">
        <f t="shared" si="285"/>
        <v>7.8140000000000001</v>
      </c>
      <c r="CC357" s="26">
        <f t="shared" si="286"/>
        <v>6.8876999999999997</v>
      </c>
      <c r="CD357" s="26">
        <f t="shared" si="287"/>
        <v>6.8876999999999997</v>
      </c>
      <c r="CE357" s="26">
        <f t="shared" si="288"/>
        <v>6.84</v>
      </c>
      <c r="CF357" s="26">
        <f t="shared" si="289"/>
        <v>6.84</v>
      </c>
      <c r="CG357" s="26">
        <f t="shared" si="290"/>
        <v>9.2569999999999997</v>
      </c>
      <c r="CH357" s="13"/>
      <c r="CI357" s="13"/>
    </row>
    <row r="358" spans="2:87" x14ac:dyDescent="0.2">
      <c r="B358" s="11">
        <f t="shared" si="291"/>
        <v>354</v>
      </c>
      <c r="C358" s="3" t="s">
        <v>286</v>
      </c>
      <c r="D358" s="3" t="s">
        <v>247</v>
      </c>
      <c r="E358" s="10">
        <v>3.7870881185588958</v>
      </c>
      <c r="F358" s="10">
        <v>0</v>
      </c>
      <c r="G358" s="10"/>
      <c r="H358" s="10">
        <v>0</v>
      </c>
      <c r="I358" s="10">
        <v>0</v>
      </c>
      <c r="J358" s="10">
        <v>0</v>
      </c>
      <c r="K358" s="10">
        <v>0.24201945319819435</v>
      </c>
      <c r="L358" s="10">
        <v>0</v>
      </c>
      <c r="M358" s="10">
        <v>0</v>
      </c>
      <c r="N358" s="10">
        <v>0.43869999999999998</v>
      </c>
      <c r="O358" s="10">
        <v>0.15169242824290946</v>
      </c>
      <c r="P358" s="10">
        <v>0</v>
      </c>
      <c r="Q358" s="10">
        <v>0</v>
      </c>
      <c r="R358" s="10">
        <v>0.46379999999999999</v>
      </c>
      <c r="S358" s="10">
        <v>0</v>
      </c>
      <c r="T358" s="10">
        <v>0</v>
      </c>
      <c r="U358" s="10"/>
      <c r="V358" s="10">
        <v>0</v>
      </c>
      <c r="W358" s="10"/>
      <c r="X358" s="10">
        <v>5.0832999999999995</v>
      </c>
      <c r="Y358" s="10">
        <v>6.8319552000000003</v>
      </c>
      <c r="Z358" s="10">
        <v>6.83</v>
      </c>
      <c r="AA358" s="10">
        <v>6.83</v>
      </c>
      <c r="AB358" s="10">
        <f t="shared" si="244"/>
        <v>6.8319552000000003</v>
      </c>
      <c r="AC358" s="10"/>
      <c r="AD358" s="10">
        <f t="shared" si="245"/>
        <v>5.0898464313431564</v>
      </c>
      <c r="AE358" s="10">
        <f t="shared" si="246"/>
        <v>0</v>
      </c>
      <c r="AF358" s="10"/>
      <c r="AG358" s="10">
        <v>0</v>
      </c>
      <c r="AH358" s="10">
        <f t="shared" si="247"/>
        <v>0</v>
      </c>
      <c r="AI358" s="10">
        <f t="shared" si="248"/>
        <v>0</v>
      </c>
      <c r="AJ358" s="10">
        <f t="shared" si="249"/>
        <v>0.32527414509837321</v>
      </c>
      <c r="AK358" s="10">
        <f t="shared" si="250"/>
        <v>0</v>
      </c>
      <c r="AL358" s="10">
        <f t="shared" si="251"/>
        <v>0</v>
      </c>
      <c r="AM358" s="10">
        <f t="shared" si="252"/>
        <v>0.63172799999999985</v>
      </c>
      <c r="AN358" s="10">
        <f t="shared" si="253"/>
        <v>0.20387462355847033</v>
      </c>
      <c r="AO358" s="10">
        <f t="shared" si="254"/>
        <v>0</v>
      </c>
      <c r="AP358" s="10">
        <f t="shared" si="255"/>
        <v>0</v>
      </c>
      <c r="AQ358" s="10">
        <f t="shared" si="256"/>
        <v>0.62334719999999999</v>
      </c>
      <c r="AR358" s="10">
        <v>0</v>
      </c>
      <c r="AS358" s="10">
        <f t="shared" si="257"/>
        <v>0</v>
      </c>
      <c r="AT358" s="10">
        <f t="shared" si="258"/>
        <v>0</v>
      </c>
      <c r="AU358" s="10">
        <f t="shared" si="259"/>
        <v>0</v>
      </c>
      <c r="AV358" s="10">
        <f t="shared" si="260"/>
        <v>0</v>
      </c>
      <c r="AW358" s="10">
        <f t="shared" si="261"/>
        <v>6.8740704000000008</v>
      </c>
      <c r="AX358" s="10">
        <f t="shared" si="262"/>
        <v>6.8740704000000008</v>
      </c>
      <c r="AY358" s="10">
        <v>6.8319552000000003</v>
      </c>
      <c r="AZ358" s="10">
        <f t="shared" si="263"/>
        <v>-4.2115200000000463E-2</v>
      </c>
      <c r="BA358" s="10">
        <v>6.83</v>
      </c>
      <c r="BB358" s="10">
        <v>6.83</v>
      </c>
      <c r="BC358" s="10">
        <f t="shared" si="264"/>
        <v>9.2387506176000027</v>
      </c>
      <c r="BD358" s="9"/>
      <c r="BE358" s="24">
        <f t="shared" si="265"/>
        <v>5.0898000000000003</v>
      </c>
      <c r="BF358" s="24">
        <f t="shared" si="266"/>
        <v>0</v>
      </c>
      <c r="BG358" s="24">
        <f t="shared" si="267"/>
        <v>0</v>
      </c>
      <c r="BH358" s="24">
        <f t="shared" si="268"/>
        <v>0</v>
      </c>
      <c r="BI358" s="24">
        <f t="shared" si="269"/>
        <v>0</v>
      </c>
      <c r="BJ358" s="24">
        <f t="shared" si="270"/>
        <v>0</v>
      </c>
      <c r="BK358" s="24">
        <f t="shared" si="271"/>
        <v>0.32529999999999998</v>
      </c>
      <c r="BL358" s="24">
        <f t="shared" si="272"/>
        <v>0</v>
      </c>
      <c r="BM358" s="24">
        <f t="shared" si="273"/>
        <v>0</v>
      </c>
      <c r="BN358" s="24">
        <f t="shared" si="274"/>
        <v>0.63170000000000004</v>
      </c>
      <c r="BO358" s="24">
        <f t="shared" si="275"/>
        <v>0.2039</v>
      </c>
      <c r="BP358" s="24">
        <f t="shared" si="276"/>
        <v>0</v>
      </c>
      <c r="BQ358" s="24">
        <f t="shared" si="277"/>
        <v>0</v>
      </c>
      <c r="BR358" s="24">
        <f t="shared" si="278"/>
        <v>0.62329999999999997</v>
      </c>
      <c r="BS358" s="24">
        <f t="shared" si="279"/>
        <v>0</v>
      </c>
      <c r="BT358" s="24">
        <f t="shared" si="280"/>
        <v>0</v>
      </c>
      <c r="BU358" s="24">
        <f t="shared" si="281"/>
        <v>0</v>
      </c>
      <c r="BV358" s="24">
        <f t="shared" si="282"/>
        <v>0</v>
      </c>
      <c r="BW358" s="24">
        <f t="shared" si="283"/>
        <v>0</v>
      </c>
      <c r="BX358" s="24"/>
      <c r="BY358" s="24"/>
      <c r="BZ358" s="24"/>
      <c r="CA358" s="25">
        <f t="shared" si="284"/>
        <v>6.8740000000000006</v>
      </c>
      <c r="CB358" s="25">
        <f t="shared" si="285"/>
        <v>6.8740000000000006</v>
      </c>
      <c r="CC358" s="26">
        <f t="shared" si="286"/>
        <v>6.8740000000000006</v>
      </c>
      <c r="CD358" s="26">
        <f t="shared" si="287"/>
        <v>6.8740000000000006</v>
      </c>
      <c r="CE358" s="26">
        <f t="shared" si="288"/>
        <v>6.83</v>
      </c>
      <c r="CF358" s="26">
        <f t="shared" si="289"/>
        <v>6.83</v>
      </c>
      <c r="CG358" s="26">
        <f t="shared" si="290"/>
        <v>9.2390000000000008</v>
      </c>
      <c r="CH358" s="13"/>
      <c r="CI358" s="13"/>
    </row>
    <row r="359" spans="2:87" x14ac:dyDescent="0.2">
      <c r="B359" s="11">
        <f t="shared" si="291"/>
        <v>355</v>
      </c>
      <c r="C359" s="3" t="s">
        <v>286</v>
      </c>
      <c r="D359" s="3" t="s">
        <v>287</v>
      </c>
      <c r="E359" s="10">
        <v>3.7821567788223653</v>
      </c>
      <c r="F359" s="10">
        <v>0</v>
      </c>
      <c r="G359" s="10"/>
      <c r="H359" s="10">
        <v>0</v>
      </c>
      <c r="I359" s="10">
        <v>0</v>
      </c>
      <c r="J359" s="10">
        <v>0</v>
      </c>
      <c r="K359" s="10">
        <v>0.31150383473527954</v>
      </c>
      <c r="L359" s="10">
        <v>0</v>
      </c>
      <c r="M359" s="10">
        <v>0</v>
      </c>
      <c r="N359" s="10">
        <v>0.442</v>
      </c>
      <c r="O359" s="10">
        <v>0.19523938644235528</v>
      </c>
      <c r="P359" s="10">
        <v>0</v>
      </c>
      <c r="Q359" s="10">
        <v>0</v>
      </c>
      <c r="R359" s="10">
        <v>0.3644</v>
      </c>
      <c r="S359" s="10">
        <v>0</v>
      </c>
      <c r="T359" s="10">
        <v>0</v>
      </c>
      <c r="U359" s="10"/>
      <c r="V359" s="10">
        <v>0</v>
      </c>
      <c r="W359" s="10"/>
      <c r="X359" s="10">
        <v>5.0952999999999999</v>
      </c>
      <c r="Y359" s="10">
        <v>6.8480832000000005</v>
      </c>
      <c r="Z359" s="10">
        <v>6.85</v>
      </c>
      <c r="AA359" s="10">
        <v>6.85</v>
      </c>
      <c r="AB359" s="10">
        <f t="shared" si="244"/>
        <v>6.8480832000000005</v>
      </c>
      <c r="AC359" s="10"/>
      <c r="AD359" s="10">
        <f t="shared" si="245"/>
        <v>5.0832187107372588</v>
      </c>
      <c r="AE359" s="10">
        <f t="shared" si="246"/>
        <v>0</v>
      </c>
      <c r="AF359" s="10"/>
      <c r="AG359" s="10">
        <v>0</v>
      </c>
      <c r="AH359" s="10">
        <f t="shared" si="247"/>
        <v>0</v>
      </c>
      <c r="AI359" s="10">
        <f t="shared" si="248"/>
        <v>0</v>
      </c>
      <c r="AJ359" s="10">
        <f t="shared" si="249"/>
        <v>0.41866115388421576</v>
      </c>
      <c r="AK359" s="10">
        <f t="shared" si="250"/>
        <v>0</v>
      </c>
      <c r="AL359" s="10">
        <f t="shared" si="251"/>
        <v>0</v>
      </c>
      <c r="AM359" s="10">
        <f t="shared" si="252"/>
        <v>0.63647999999999993</v>
      </c>
      <c r="AN359" s="10">
        <f t="shared" si="253"/>
        <v>0.26240173537852551</v>
      </c>
      <c r="AO359" s="10">
        <f t="shared" si="254"/>
        <v>0</v>
      </c>
      <c r="AP359" s="10">
        <f t="shared" si="255"/>
        <v>0</v>
      </c>
      <c r="AQ359" s="10">
        <f t="shared" si="256"/>
        <v>0.48975360000000001</v>
      </c>
      <c r="AR359" s="10">
        <v>0</v>
      </c>
      <c r="AS359" s="10">
        <f t="shared" si="257"/>
        <v>0</v>
      </c>
      <c r="AT359" s="10">
        <f t="shared" si="258"/>
        <v>0</v>
      </c>
      <c r="AU359" s="10">
        <f t="shared" si="259"/>
        <v>0</v>
      </c>
      <c r="AV359" s="10">
        <f t="shared" si="260"/>
        <v>0</v>
      </c>
      <c r="AW359" s="10">
        <f t="shared" si="261"/>
        <v>6.8905152000000003</v>
      </c>
      <c r="AX359" s="10">
        <f t="shared" si="262"/>
        <v>6.8905152000000003</v>
      </c>
      <c r="AY359" s="10">
        <v>6.8480832000000005</v>
      </c>
      <c r="AZ359" s="10">
        <f t="shared" si="263"/>
        <v>-4.2431999999999803E-2</v>
      </c>
      <c r="BA359" s="10">
        <v>6.85</v>
      </c>
      <c r="BB359" s="10">
        <v>6.85</v>
      </c>
      <c r="BC359" s="10">
        <f t="shared" si="264"/>
        <v>9.2608524288000016</v>
      </c>
      <c r="BD359" s="9"/>
      <c r="BE359" s="24">
        <f t="shared" si="265"/>
        <v>5.0831999999999997</v>
      </c>
      <c r="BF359" s="24">
        <f t="shared" si="266"/>
        <v>0</v>
      </c>
      <c r="BG359" s="24">
        <f t="shared" si="267"/>
        <v>0</v>
      </c>
      <c r="BH359" s="24">
        <f t="shared" si="268"/>
        <v>0</v>
      </c>
      <c r="BI359" s="24">
        <f t="shared" si="269"/>
        <v>0</v>
      </c>
      <c r="BJ359" s="24">
        <f t="shared" si="270"/>
        <v>0</v>
      </c>
      <c r="BK359" s="24">
        <f t="shared" si="271"/>
        <v>0.41870000000000002</v>
      </c>
      <c r="BL359" s="24">
        <f t="shared" si="272"/>
        <v>0</v>
      </c>
      <c r="BM359" s="24">
        <f t="shared" si="273"/>
        <v>0</v>
      </c>
      <c r="BN359" s="24">
        <f t="shared" si="274"/>
        <v>0.63649999999999995</v>
      </c>
      <c r="BO359" s="24">
        <f t="shared" si="275"/>
        <v>0.26240000000000002</v>
      </c>
      <c r="BP359" s="24">
        <f t="shared" si="276"/>
        <v>0</v>
      </c>
      <c r="BQ359" s="24">
        <f t="shared" si="277"/>
        <v>0</v>
      </c>
      <c r="BR359" s="24">
        <f t="shared" si="278"/>
        <v>0.48980000000000001</v>
      </c>
      <c r="BS359" s="24">
        <f t="shared" si="279"/>
        <v>0</v>
      </c>
      <c r="BT359" s="24">
        <f t="shared" si="280"/>
        <v>0</v>
      </c>
      <c r="BU359" s="24">
        <f t="shared" si="281"/>
        <v>0</v>
      </c>
      <c r="BV359" s="24">
        <f t="shared" si="282"/>
        <v>0</v>
      </c>
      <c r="BW359" s="24">
        <f t="shared" si="283"/>
        <v>0</v>
      </c>
      <c r="BX359" s="24"/>
      <c r="BY359" s="24"/>
      <c r="BZ359" s="24"/>
      <c r="CA359" s="25">
        <f t="shared" si="284"/>
        <v>6.8906000000000001</v>
      </c>
      <c r="CB359" s="25">
        <f t="shared" si="285"/>
        <v>6.8906000000000001</v>
      </c>
      <c r="CC359" s="26">
        <f t="shared" si="286"/>
        <v>6.8906000000000001</v>
      </c>
      <c r="CD359" s="26">
        <f t="shared" si="287"/>
        <v>6.8906000000000001</v>
      </c>
      <c r="CE359" s="26">
        <f t="shared" si="288"/>
        <v>6.85</v>
      </c>
      <c r="CF359" s="26">
        <f t="shared" si="289"/>
        <v>6.85</v>
      </c>
      <c r="CG359" s="26">
        <f t="shared" si="290"/>
        <v>9.2609999999999992</v>
      </c>
      <c r="CH359" s="13"/>
      <c r="CI359" s="13"/>
    </row>
    <row r="360" spans="2:87" x14ac:dyDescent="0.2">
      <c r="B360" s="11">
        <f t="shared" si="291"/>
        <v>356</v>
      </c>
      <c r="C360" s="3" t="s">
        <v>286</v>
      </c>
      <c r="D360" s="2" t="s">
        <v>88</v>
      </c>
      <c r="E360" s="10">
        <v>1.9141870967741936</v>
      </c>
      <c r="F360" s="10">
        <v>0.7868354838709678</v>
      </c>
      <c r="G360" s="10"/>
      <c r="H360" s="10">
        <v>0</v>
      </c>
      <c r="I360" s="10">
        <v>0</v>
      </c>
      <c r="J360" s="10">
        <v>0</v>
      </c>
      <c r="K360" s="10">
        <v>0.64508888888888882</v>
      </c>
      <c r="L360" s="10">
        <v>1.61E-2</v>
      </c>
      <c r="M360" s="10">
        <v>1.8499999999999999E-2</v>
      </c>
      <c r="N360" s="10">
        <v>0.57889999999999997</v>
      </c>
      <c r="O360" s="10">
        <v>0.38618853046594981</v>
      </c>
      <c r="P360" s="10">
        <v>0</v>
      </c>
      <c r="Q360" s="10">
        <v>0</v>
      </c>
      <c r="R360" s="10">
        <v>0.20399999999999999</v>
      </c>
      <c r="S360" s="10">
        <v>0</v>
      </c>
      <c r="T360" s="10">
        <v>0.53810000000000002</v>
      </c>
      <c r="U360" s="10"/>
      <c r="V360" s="10">
        <v>0</v>
      </c>
      <c r="W360" s="10"/>
      <c r="X360" s="10">
        <v>5.0878999999999994</v>
      </c>
      <c r="Y360" s="10">
        <v>6.8381375999999996</v>
      </c>
      <c r="Z360" s="10">
        <v>6.84</v>
      </c>
      <c r="AA360" s="10">
        <v>6.84</v>
      </c>
      <c r="AB360" s="10">
        <f t="shared" si="244"/>
        <v>6.8381375999999996</v>
      </c>
      <c r="AC360" s="10"/>
      <c r="AD360" s="10">
        <f t="shared" si="245"/>
        <v>2.5726674580645166</v>
      </c>
      <c r="AE360" s="10">
        <f t="shared" si="246"/>
        <v>1.0575068903225808</v>
      </c>
      <c r="AF360" s="10"/>
      <c r="AG360" s="10">
        <v>0</v>
      </c>
      <c r="AH360" s="10">
        <f t="shared" si="247"/>
        <v>0</v>
      </c>
      <c r="AI360" s="10">
        <f t="shared" si="248"/>
        <v>0</v>
      </c>
      <c r="AJ360" s="10">
        <f t="shared" si="249"/>
        <v>0.86699946666666661</v>
      </c>
      <c r="AK360" s="10">
        <f t="shared" si="250"/>
        <v>2.1638400000000002E-2</v>
      </c>
      <c r="AL360" s="10">
        <f t="shared" si="251"/>
        <v>2.4864000000000001E-2</v>
      </c>
      <c r="AM360" s="10">
        <f t="shared" si="252"/>
        <v>0.83361599999999991</v>
      </c>
      <c r="AN360" s="10">
        <f t="shared" si="253"/>
        <v>0.51903738494623652</v>
      </c>
      <c r="AO360" s="10">
        <f t="shared" si="254"/>
        <v>0</v>
      </c>
      <c r="AP360" s="10">
        <f t="shared" si="255"/>
        <v>0</v>
      </c>
      <c r="AQ360" s="10">
        <f t="shared" si="256"/>
        <v>0.27417600000000003</v>
      </c>
      <c r="AR360" s="10">
        <v>0</v>
      </c>
      <c r="AS360" s="10">
        <f t="shared" si="257"/>
        <v>0.72320640000000014</v>
      </c>
      <c r="AT360" s="10">
        <f t="shared" si="258"/>
        <v>1.8596529369600006</v>
      </c>
      <c r="AU360" s="10">
        <f t="shared" si="259"/>
        <v>0</v>
      </c>
      <c r="AV360" s="10">
        <f t="shared" si="260"/>
        <v>0</v>
      </c>
      <c r="AW360" s="10">
        <f t="shared" si="261"/>
        <v>8.0301585369600001</v>
      </c>
      <c r="AX360" s="10">
        <f t="shared" si="262"/>
        <v>8.0301585369600001</v>
      </c>
      <c r="AY360" s="10">
        <v>6.8381375999999996</v>
      </c>
      <c r="AZ360" s="10">
        <f t="shared" si="263"/>
        <v>-1.1920209369600006</v>
      </c>
      <c r="BA360" s="10">
        <v>6.84</v>
      </c>
      <c r="BB360" s="10">
        <v>6.84</v>
      </c>
      <c r="BC360" s="10">
        <f t="shared" si="264"/>
        <v>9.2651489280000003</v>
      </c>
      <c r="BD360" s="9"/>
      <c r="BE360" s="24">
        <f t="shared" si="265"/>
        <v>2.5727000000000002</v>
      </c>
      <c r="BF360" s="24">
        <f t="shared" si="266"/>
        <v>1.0575000000000001</v>
      </c>
      <c r="BG360" s="24">
        <f t="shared" si="267"/>
        <v>0</v>
      </c>
      <c r="BH360" s="24">
        <f t="shared" si="268"/>
        <v>0</v>
      </c>
      <c r="BI360" s="24">
        <f t="shared" si="269"/>
        <v>0</v>
      </c>
      <c r="BJ360" s="24">
        <f t="shared" si="270"/>
        <v>0</v>
      </c>
      <c r="BK360" s="24">
        <f t="shared" si="271"/>
        <v>0.86699999999999999</v>
      </c>
      <c r="BL360" s="24">
        <f t="shared" si="272"/>
        <v>2.1600000000000001E-2</v>
      </c>
      <c r="BM360" s="24">
        <f t="shared" si="273"/>
        <v>2.4899999999999999E-2</v>
      </c>
      <c r="BN360" s="24">
        <f t="shared" si="274"/>
        <v>0.83360000000000001</v>
      </c>
      <c r="BO360" s="24">
        <f t="shared" si="275"/>
        <v>0.51900000000000002</v>
      </c>
      <c r="BP360" s="24">
        <f t="shared" si="276"/>
        <v>0</v>
      </c>
      <c r="BQ360" s="24">
        <f t="shared" si="277"/>
        <v>0</v>
      </c>
      <c r="BR360" s="24">
        <f t="shared" si="278"/>
        <v>0.2742</v>
      </c>
      <c r="BS360" s="24">
        <f t="shared" si="279"/>
        <v>0</v>
      </c>
      <c r="BT360" s="24">
        <f t="shared" si="280"/>
        <v>0.72319999999999995</v>
      </c>
      <c r="BU360" s="24">
        <f t="shared" si="281"/>
        <v>1.8596999999999999</v>
      </c>
      <c r="BV360" s="24">
        <f t="shared" si="282"/>
        <v>0</v>
      </c>
      <c r="BW360" s="24">
        <f t="shared" si="283"/>
        <v>0</v>
      </c>
      <c r="BX360" s="24"/>
      <c r="BY360" s="24"/>
      <c r="BZ360" s="24"/>
      <c r="CA360" s="25">
        <f t="shared" si="284"/>
        <v>8.0302000000000007</v>
      </c>
      <c r="CB360" s="25">
        <f t="shared" si="285"/>
        <v>8.0302000000000007</v>
      </c>
      <c r="CC360" s="26">
        <f t="shared" si="286"/>
        <v>6.8937000000000008</v>
      </c>
      <c r="CD360" s="26">
        <f t="shared" si="287"/>
        <v>6.8937000000000008</v>
      </c>
      <c r="CE360" s="26">
        <f t="shared" si="288"/>
        <v>6.84</v>
      </c>
      <c r="CF360" s="26">
        <f t="shared" si="289"/>
        <v>6.84</v>
      </c>
      <c r="CG360" s="26">
        <f t="shared" si="290"/>
        <v>9.2650000000000006</v>
      </c>
      <c r="CH360" s="13"/>
      <c r="CI360" s="13"/>
    </row>
    <row r="361" spans="2:87" x14ac:dyDescent="0.2">
      <c r="B361" s="11">
        <f t="shared" si="291"/>
        <v>357</v>
      </c>
      <c r="C361" s="3" t="s">
        <v>286</v>
      </c>
      <c r="D361" s="3" t="s">
        <v>89</v>
      </c>
      <c r="E361" s="10">
        <v>2.5169088875505463</v>
      </c>
      <c r="F361" s="10">
        <v>0.65674008431558117</v>
      </c>
      <c r="G361" s="10"/>
      <c r="H361" s="10">
        <v>0</v>
      </c>
      <c r="I361" s="10">
        <v>0</v>
      </c>
      <c r="J361" s="10">
        <v>0</v>
      </c>
      <c r="K361" s="10">
        <v>0.54922119934612412</v>
      </c>
      <c r="L361" s="10">
        <v>6.9999999999999999E-4</v>
      </c>
      <c r="M361" s="10">
        <v>8.0000000000000004E-4</v>
      </c>
      <c r="N361" s="10">
        <v>0.36330000000000001</v>
      </c>
      <c r="O361" s="10">
        <v>0.29112982878774846</v>
      </c>
      <c r="P361" s="10">
        <v>0</v>
      </c>
      <c r="Q361" s="10">
        <v>0</v>
      </c>
      <c r="R361" s="10">
        <v>0.31490000000000001</v>
      </c>
      <c r="S361" s="10">
        <v>0</v>
      </c>
      <c r="T361" s="10">
        <v>0.38250000000000001</v>
      </c>
      <c r="U361" s="10"/>
      <c r="V361" s="10">
        <v>0</v>
      </c>
      <c r="W361" s="10"/>
      <c r="X361" s="10">
        <v>5.0762</v>
      </c>
      <c r="Y361" s="10">
        <v>6.8224128000000004</v>
      </c>
      <c r="Z361" s="10">
        <v>6.82</v>
      </c>
      <c r="AA361" s="10">
        <v>6.82</v>
      </c>
      <c r="AB361" s="10">
        <f t="shared" si="244"/>
        <v>6.8224128000000004</v>
      </c>
      <c r="AC361" s="10"/>
      <c r="AD361" s="10">
        <f t="shared" si="245"/>
        <v>3.3827255448679341</v>
      </c>
      <c r="AE361" s="10">
        <f t="shared" si="246"/>
        <v>0.88265867332014114</v>
      </c>
      <c r="AF361" s="10"/>
      <c r="AG361" s="10">
        <v>0</v>
      </c>
      <c r="AH361" s="10">
        <f t="shared" si="247"/>
        <v>0</v>
      </c>
      <c r="AI361" s="10">
        <f t="shared" si="248"/>
        <v>0</v>
      </c>
      <c r="AJ361" s="10">
        <f t="shared" si="249"/>
        <v>0.73815329192119084</v>
      </c>
      <c r="AK361" s="10">
        <f t="shared" si="250"/>
        <v>9.408000000000001E-4</v>
      </c>
      <c r="AL361" s="10">
        <f t="shared" si="251"/>
        <v>1.0752000000000001E-3</v>
      </c>
      <c r="AM361" s="10">
        <f t="shared" si="252"/>
        <v>0.52315199999999995</v>
      </c>
      <c r="AN361" s="10">
        <f t="shared" si="253"/>
        <v>0.39127848989073394</v>
      </c>
      <c r="AO361" s="10">
        <f t="shared" si="254"/>
        <v>0</v>
      </c>
      <c r="AP361" s="10">
        <f t="shared" si="255"/>
        <v>0</v>
      </c>
      <c r="AQ361" s="10">
        <f t="shared" si="256"/>
        <v>0.42322560000000004</v>
      </c>
      <c r="AR361" s="10">
        <v>0</v>
      </c>
      <c r="AS361" s="10">
        <f t="shared" si="257"/>
        <v>0.51408000000000009</v>
      </c>
      <c r="AT361" s="10">
        <f t="shared" si="258"/>
        <v>1.3219053120000004</v>
      </c>
      <c r="AU361" s="10">
        <f t="shared" si="259"/>
        <v>0</v>
      </c>
      <c r="AV361" s="10">
        <f t="shared" si="260"/>
        <v>0</v>
      </c>
      <c r="AW361" s="10">
        <f t="shared" si="261"/>
        <v>7.6651149119999999</v>
      </c>
      <c r="AX361" s="10">
        <f t="shared" si="262"/>
        <v>7.6651149119999999</v>
      </c>
      <c r="AY361" s="10">
        <v>6.8224128000000004</v>
      </c>
      <c r="AZ361" s="10">
        <f t="shared" si="263"/>
        <v>-0.84270211199999956</v>
      </c>
      <c r="BA361" s="10">
        <v>6.82</v>
      </c>
      <c r="BB361" s="10">
        <v>6.82</v>
      </c>
      <c r="BC361" s="10">
        <f t="shared" si="264"/>
        <v>9.2161972223999999</v>
      </c>
      <c r="BD361" s="9"/>
      <c r="BE361" s="24">
        <f t="shared" si="265"/>
        <v>3.3826999999999998</v>
      </c>
      <c r="BF361" s="24">
        <f t="shared" si="266"/>
        <v>0.88270000000000004</v>
      </c>
      <c r="BG361" s="24">
        <f t="shared" si="267"/>
        <v>0</v>
      </c>
      <c r="BH361" s="24">
        <f t="shared" si="268"/>
        <v>0</v>
      </c>
      <c r="BI361" s="24">
        <f t="shared" si="269"/>
        <v>0</v>
      </c>
      <c r="BJ361" s="24">
        <f t="shared" si="270"/>
        <v>0</v>
      </c>
      <c r="BK361" s="24">
        <f t="shared" si="271"/>
        <v>0.73819999999999997</v>
      </c>
      <c r="BL361" s="24">
        <f t="shared" si="272"/>
        <v>8.9999999999999998E-4</v>
      </c>
      <c r="BM361" s="24">
        <f t="shared" si="273"/>
        <v>1.1000000000000001E-3</v>
      </c>
      <c r="BN361" s="24">
        <f t="shared" si="274"/>
        <v>0.5232</v>
      </c>
      <c r="BO361" s="24">
        <f t="shared" si="275"/>
        <v>0.39129999999999998</v>
      </c>
      <c r="BP361" s="24">
        <f t="shared" si="276"/>
        <v>0</v>
      </c>
      <c r="BQ361" s="24">
        <f t="shared" si="277"/>
        <v>0</v>
      </c>
      <c r="BR361" s="24">
        <f t="shared" si="278"/>
        <v>0.42320000000000002</v>
      </c>
      <c r="BS361" s="24">
        <f t="shared" si="279"/>
        <v>0</v>
      </c>
      <c r="BT361" s="24">
        <f t="shared" si="280"/>
        <v>0.5141</v>
      </c>
      <c r="BU361" s="24">
        <f t="shared" si="281"/>
        <v>1.3219000000000001</v>
      </c>
      <c r="BV361" s="24">
        <f t="shared" si="282"/>
        <v>0</v>
      </c>
      <c r="BW361" s="24">
        <f t="shared" si="283"/>
        <v>0</v>
      </c>
      <c r="BX361" s="24"/>
      <c r="BY361" s="24"/>
      <c r="BZ361" s="24"/>
      <c r="CA361" s="25">
        <f t="shared" si="284"/>
        <v>7.6651999999999996</v>
      </c>
      <c r="CB361" s="25">
        <f t="shared" si="285"/>
        <v>7.6651999999999996</v>
      </c>
      <c r="CC361" s="26">
        <f t="shared" si="286"/>
        <v>6.8573999999999993</v>
      </c>
      <c r="CD361" s="26">
        <f t="shared" si="287"/>
        <v>6.8573999999999993</v>
      </c>
      <c r="CE361" s="26">
        <f t="shared" si="288"/>
        <v>6.82</v>
      </c>
      <c r="CF361" s="26">
        <f t="shared" si="289"/>
        <v>6.82</v>
      </c>
      <c r="CG361" s="26">
        <f t="shared" si="290"/>
        <v>9.2159999999999993</v>
      </c>
      <c r="CH361" s="13"/>
      <c r="CI361" s="13"/>
    </row>
    <row r="362" spans="2:87" x14ac:dyDescent="0.2">
      <c r="B362" s="11">
        <f t="shared" si="291"/>
        <v>358</v>
      </c>
      <c r="C362" s="3" t="s">
        <v>286</v>
      </c>
      <c r="D362" s="3" t="s">
        <v>53</v>
      </c>
      <c r="E362" s="10">
        <v>2.2310392319634995</v>
      </c>
      <c r="F362" s="10">
        <v>0.71239449954057221</v>
      </c>
      <c r="G362" s="10"/>
      <c r="H362" s="10">
        <v>0</v>
      </c>
      <c r="I362" s="10">
        <v>0</v>
      </c>
      <c r="J362" s="10">
        <v>0</v>
      </c>
      <c r="K362" s="10">
        <v>0.58401852919742714</v>
      </c>
      <c r="L362" s="10">
        <v>1.6999999999999999E-3</v>
      </c>
      <c r="M362" s="10">
        <v>1.9E-3</v>
      </c>
      <c r="N362" s="10">
        <v>0.57650000000000001</v>
      </c>
      <c r="O362" s="10">
        <v>0.34974773929850134</v>
      </c>
      <c r="P362" s="10">
        <v>0</v>
      </c>
      <c r="Q362" s="10">
        <v>0</v>
      </c>
      <c r="R362" s="10">
        <v>0.2621</v>
      </c>
      <c r="S362" s="10">
        <v>0</v>
      </c>
      <c r="T362" s="10">
        <v>0.36480000000000001</v>
      </c>
      <c r="U362" s="10"/>
      <c r="V362" s="10">
        <v>0</v>
      </c>
      <c r="W362" s="10"/>
      <c r="X362" s="10">
        <v>5.0842000000000001</v>
      </c>
      <c r="Y362" s="10">
        <v>6.8331648000000005</v>
      </c>
      <c r="Z362" s="10">
        <v>6.83</v>
      </c>
      <c r="AA362" s="10">
        <v>6.83</v>
      </c>
      <c r="AB362" s="10">
        <f t="shared" si="244"/>
        <v>6.8331648000000005</v>
      </c>
      <c r="AC362" s="10"/>
      <c r="AD362" s="10">
        <f t="shared" si="245"/>
        <v>2.9985167277589437</v>
      </c>
      <c r="AE362" s="10">
        <f t="shared" si="246"/>
        <v>0.95745820738252918</v>
      </c>
      <c r="AF362" s="10"/>
      <c r="AG362" s="10">
        <v>0</v>
      </c>
      <c r="AH362" s="10">
        <f t="shared" si="247"/>
        <v>0</v>
      </c>
      <c r="AI362" s="10">
        <f t="shared" si="248"/>
        <v>0</v>
      </c>
      <c r="AJ362" s="10">
        <f t="shared" si="249"/>
        <v>0.78492090324134212</v>
      </c>
      <c r="AK362" s="10">
        <f t="shared" si="250"/>
        <v>2.2848E-3</v>
      </c>
      <c r="AL362" s="10">
        <f t="shared" si="251"/>
        <v>2.5536000000000001E-3</v>
      </c>
      <c r="AM362" s="10">
        <f t="shared" si="252"/>
        <v>0.8301599999999999</v>
      </c>
      <c r="AN362" s="10">
        <f t="shared" si="253"/>
        <v>0.47006096161718586</v>
      </c>
      <c r="AO362" s="10">
        <f t="shared" si="254"/>
        <v>0</v>
      </c>
      <c r="AP362" s="10">
        <f t="shared" si="255"/>
        <v>0</v>
      </c>
      <c r="AQ362" s="10">
        <f t="shared" si="256"/>
        <v>0.35226240000000003</v>
      </c>
      <c r="AR362" s="10">
        <v>0</v>
      </c>
      <c r="AS362" s="10">
        <f t="shared" si="257"/>
        <v>0.49029120000000004</v>
      </c>
      <c r="AT362" s="10">
        <f t="shared" si="258"/>
        <v>1.2607347916800002</v>
      </c>
      <c r="AU362" s="10">
        <f t="shared" si="259"/>
        <v>0</v>
      </c>
      <c r="AV362" s="10">
        <f t="shared" si="260"/>
        <v>0</v>
      </c>
      <c r="AW362" s="10">
        <f t="shared" si="261"/>
        <v>7.6589523916800015</v>
      </c>
      <c r="AX362" s="10">
        <f t="shared" si="262"/>
        <v>7.6589523916800006</v>
      </c>
      <c r="AY362" s="10">
        <v>6.8331648000000005</v>
      </c>
      <c r="AZ362" s="10">
        <f t="shared" si="263"/>
        <v>-0.82578759168000104</v>
      </c>
      <c r="BA362" s="10">
        <v>6.83</v>
      </c>
      <c r="BB362" s="10">
        <v>6.83</v>
      </c>
      <c r="BC362" s="10">
        <f t="shared" si="264"/>
        <v>9.2581558272000013</v>
      </c>
      <c r="BD362" s="9"/>
      <c r="BE362" s="24">
        <f t="shared" si="265"/>
        <v>2.9984999999999999</v>
      </c>
      <c r="BF362" s="24">
        <f t="shared" si="266"/>
        <v>0.95750000000000002</v>
      </c>
      <c r="BG362" s="24">
        <f t="shared" si="267"/>
        <v>0</v>
      </c>
      <c r="BH362" s="24">
        <f t="shared" si="268"/>
        <v>0</v>
      </c>
      <c r="BI362" s="24">
        <f t="shared" si="269"/>
        <v>0</v>
      </c>
      <c r="BJ362" s="24">
        <f t="shared" si="270"/>
        <v>0</v>
      </c>
      <c r="BK362" s="24">
        <f t="shared" si="271"/>
        <v>0.78490000000000004</v>
      </c>
      <c r="BL362" s="24">
        <f t="shared" si="272"/>
        <v>2.3E-3</v>
      </c>
      <c r="BM362" s="24">
        <f t="shared" si="273"/>
        <v>2.5999999999999999E-3</v>
      </c>
      <c r="BN362" s="24">
        <f t="shared" si="274"/>
        <v>0.83020000000000005</v>
      </c>
      <c r="BO362" s="24">
        <f t="shared" si="275"/>
        <v>0.47010000000000002</v>
      </c>
      <c r="BP362" s="24">
        <f t="shared" si="276"/>
        <v>0</v>
      </c>
      <c r="BQ362" s="24">
        <f t="shared" si="277"/>
        <v>0</v>
      </c>
      <c r="BR362" s="24">
        <f t="shared" si="278"/>
        <v>0.3523</v>
      </c>
      <c r="BS362" s="24">
        <f t="shared" si="279"/>
        <v>0</v>
      </c>
      <c r="BT362" s="24">
        <f t="shared" si="280"/>
        <v>0.49030000000000001</v>
      </c>
      <c r="BU362" s="24">
        <f t="shared" si="281"/>
        <v>1.2606999999999999</v>
      </c>
      <c r="BV362" s="24">
        <f t="shared" si="282"/>
        <v>0</v>
      </c>
      <c r="BW362" s="24">
        <f t="shared" si="283"/>
        <v>0</v>
      </c>
      <c r="BX362" s="24"/>
      <c r="BY362" s="24"/>
      <c r="BZ362" s="24"/>
      <c r="CA362" s="25">
        <f t="shared" si="284"/>
        <v>7.6591000000000005</v>
      </c>
      <c r="CB362" s="25">
        <f t="shared" si="285"/>
        <v>7.6591000000000005</v>
      </c>
      <c r="CC362" s="26">
        <f t="shared" si="286"/>
        <v>6.8887000000000009</v>
      </c>
      <c r="CD362" s="26">
        <f t="shared" si="287"/>
        <v>6.8887000000000009</v>
      </c>
      <c r="CE362" s="26">
        <f t="shared" si="288"/>
        <v>6.83</v>
      </c>
      <c r="CF362" s="26">
        <f t="shared" si="289"/>
        <v>6.83</v>
      </c>
      <c r="CG362" s="26">
        <f t="shared" si="290"/>
        <v>9.2579999999999991</v>
      </c>
      <c r="CH362" s="13"/>
      <c r="CI362" s="13"/>
    </row>
    <row r="363" spans="2:87" x14ac:dyDescent="0.2">
      <c r="B363" s="11">
        <f t="shared" si="291"/>
        <v>359</v>
      </c>
      <c r="C363" s="3" t="s">
        <v>286</v>
      </c>
      <c r="D363" s="3" t="s">
        <v>150</v>
      </c>
      <c r="E363" s="10">
        <v>1.7559730651210366</v>
      </c>
      <c r="F363" s="10">
        <v>0.80096295033526532</v>
      </c>
      <c r="G363" s="10"/>
      <c r="H363" s="10">
        <v>0</v>
      </c>
      <c r="I363" s="10">
        <v>0</v>
      </c>
      <c r="J363" s="10">
        <v>0</v>
      </c>
      <c r="K363" s="10">
        <v>0.65281429707921346</v>
      </c>
      <c r="L363" s="10">
        <v>2.9999999999999997E-4</v>
      </c>
      <c r="M363" s="10">
        <v>2.9999999999999997E-4</v>
      </c>
      <c r="N363" s="10">
        <v>0.58550000000000002</v>
      </c>
      <c r="O363" s="10">
        <v>0.41124968746448465</v>
      </c>
      <c r="P363" s="10">
        <v>0.3674</v>
      </c>
      <c r="Q363" s="10">
        <v>4.6199999999999998E-2</v>
      </c>
      <c r="R363" s="10">
        <v>0.18459999999999999</v>
      </c>
      <c r="S363" s="10">
        <v>0</v>
      </c>
      <c r="T363" s="10">
        <v>0.2656</v>
      </c>
      <c r="U363" s="10"/>
      <c r="V363" s="10">
        <v>0</v>
      </c>
      <c r="W363" s="10"/>
      <c r="X363" s="10">
        <v>5.0709</v>
      </c>
      <c r="Y363" s="10">
        <v>6.8152896000000007</v>
      </c>
      <c r="Z363" s="10">
        <v>6.82</v>
      </c>
      <c r="AA363" s="10">
        <v>6.82</v>
      </c>
      <c r="AB363" s="10">
        <f t="shared" si="244"/>
        <v>6.8152896000000007</v>
      </c>
      <c r="AC363" s="10"/>
      <c r="AD363" s="10">
        <f t="shared" si="245"/>
        <v>2.3600277995226731</v>
      </c>
      <c r="AE363" s="10">
        <f t="shared" si="246"/>
        <v>1.0764942052505968</v>
      </c>
      <c r="AF363" s="10"/>
      <c r="AG363" s="10">
        <v>0</v>
      </c>
      <c r="AH363" s="10">
        <f t="shared" si="247"/>
        <v>0</v>
      </c>
      <c r="AI363" s="10">
        <f t="shared" si="248"/>
        <v>0</v>
      </c>
      <c r="AJ363" s="10">
        <f t="shared" si="249"/>
        <v>0.87738241527446292</v>
      </c>
      <c r="AK363" s="10">
        <f t="shared" si="250"/>
        <v>4.0319999999999999E-4</v>
      </c>
      <c r="AL363" s="10">
        <f t="shared" si="251"/>
        <v>4.0319999999999999E-4</v>
      </c>
      <c r="AM363" s="10">
        <f t="shared" si="252"/>
        <v>0.84311999999999998</v>
      </c>
      <c r="AN363" s="10">
        <f t="shared" si="253"/>
        <v>0.55271957995226739</v>
      </c>
      <c r="AO363" s="10">
        <f t="shared" si="254"/>
        <v>0.49378559999999999</v>
      </c>
      <c r="AP363" s="10">
        <f t="shared" si="255"/>
        <v>6.2092800000000004E-2</v>
      </c>
      <c r="AQ363" s="10">
        <f t="shared" si="256"/>
        <v>0.24810239999999997</v>
      </c>
      <c r="AR363" s="10">
        <v>0</v>
      </c>
      <c r="AS363" s="10">
        <f t="shared" si="257"/>
        <v>0.35696640000000002</v>
      </c>
      <c r="AT363" s="10">
        <f t="shared" si="258"/>
        <v>0.91790340096000012</v>
      </c>
      <c r="AU363" s="10">
        <f t="shared" si="259"/>
        <v>0</v>
      </c>
      <c r="AV363" s="10">
        <f t="shared" si="260"/>
        <v>0</v>
      </c>
      <c r="AW363" s="10">
        <f t="shared" si="261"/>
        <v>7.4324346009599997</v>
      </c>
      <c r="AX363" s="10">
        <f t="shared" si="262"/>
        <v>7.4324346009599997</v>
      </c>
      <c r="AY363" s="10">
        <v>6.8152896000000007</v>
      </c>
      <c r="AZ363" s="10">
        <f t="shared" si="263"/>
        <v>-0.61714500095999902</v>
      </c>
      <c r="BA363" s="10">
        <v>6.82</v>
      </c>
      <c r="BB363" s="10">
        <v>6.82</v>
      </c>
      <c r="BC363" s="10">
        <f t="shared" si="264"/>
        <v>9.2352927744000013</v>
      </c>
      <c r="BD363" s="9"/>
      <c r="BE363" s="24">
        <f t="shared" si="265"/>
        <v>2.36</v>
      </c>
      <c r="BF363" s="24">
        <f t="shared" si="266"/>
        <v>1.0765</v>
      </c>
      <c r="BG363" s="24">
        <f t="shared" si="267"/>
        <v>0</v>
      </c>
      <c r="BH363" s="24">
        <f t="shared" si="268"/>
        <v>0</v>
      </c>
      <c r="BI363" s="24">
        <f t="shared" si="269"/>
        <v>0</v>
      </c>
      <c r="BJ363" s="24">
        <f t="shared" si="270"/>
        <v>0</v>
      </c>
      <c r="BK363" s="24">
        <f t="shared" si="271"/>
        <v>0.87739999999999996</v>
      </c>
      <c r="BL363" s="24">
        <f t="shared" si="272"/>
        <v>4.0000000000000002E-4</v>
      </c>
      <c r="BM363" s="24">
        <f t="shared" si="273"/>
        <v>4.0000000000000002E-4</v>
      </c>
      <c r="BN363" s="24">
        <f t="shared" si="274"/>
        <v>0.84309999999999996</v>
      </c>
      <c r="BO363" s="24">
        <f t="shared" si="275"/>
        <v>0.55269999999999997</v>
      </c>
      <c r="BP363" s="24">
        <f t="shared" si="276"/>
        <v>0.49380000000000002</v>
      </c>
      <c r="BQ363" s="24">
        <f t="shared" si="277"/>
        <v>6.2100000000000002E-2</v>
      </c>
      <c r="BR363" s="24">
        <f t="shared" si="278"/>
        <v>0.24809999999999999</v>
      </c>
      <c r="BS363" s="24">
        <f t="shared" si="279"/>
        <v>0</v>
      </c>
      <c r="BT363" s="24">
        <f t="shared" si="280"/>
        <v>0.35699999999999998</v>
      </c>
      <c r="BU363" s="24">
        <f t="shared" si="281"/>
        <v>0.91790000000000005</v>
      </c>
      <c r="BV363" s="24">
        <f t="shared" si="282"/>
        <v>0</v>
      </c>
      <c r="BW363" s="24">
        <f t="shared" si="283"/>
        <v>0</v>
      </c>
      <c r="BX363" s="24"/>
      <c r="BY363" s="24"/>
      <c r="BZ363" s="24"/>
      <c r="CA363" s="25">
        <f t="shared" si="284"/>
        <v>7.4323999999999995</v>
      </c>
      <c r="CB363" s="25">
        <f t="shared" si="285"/>
        <v>7.4323999999999995</v>
      </c>
      <c r="CC363" s="26">
        <f t="shared" si="286"/>
        <v>6.8714999999999993</v>
      </c>
      <c r="CD363" s="26">
        <f t="shared" si="287"/>
        <v>6.8714999999999993</v>
      </c>
      <c r="CE363" s="26">
        <f t="shared" si="288"/>
        <v>6.82</v>
      </c>
      <c r="CF363" s="26">
        <f t="shared" si="289"/>
        <v>6.82</v>
      </c>
      <c r="CG363" s="26">
        <f t="shared" si="290"/>
        <v>9.2349999999999994</v>
      </c>
      <c r="CH363" s="13"/>
      <c r="CI363" s="13"/>
    </row>
    <row r="364" spans="2:87" x14ac:dyDescent="0.2">
      <c r="B364" s="11">
        <f t="shared" si="291"/>
        <v>360</v>
      </c>
      <c r="C364" s="3" t="s">
        <v>286</v>
      </c>
      <c r="D364" s="3" t="s">
        <v>91</v>
      </c>
      <c r="E364" s="10">
        <v>2.4016107386035777</v>
      </c>
      <c r="F364" s="10">
        <v>0.71717091171379099</v>
      </c>
      <c r="G364" s="10"/>
      <c r="H364" s="10">
        <v>0</v>
      </c>
      <c r="I364" s="10">
        <v>0</v>
      </c>
      <c r="J364" s="10">
        <v>0</v>
      </c>
      <c r="K364" s="10">
        <v>0.82894586266589732</v>
      </c>
      <c r="L364" s="10">
        <v>1.5299999999999999E-2</v>
      </c>
      <c r="M364" s="10">
        <v>1.7500000000000002E-2</v>
      </c>
      <c r="N364" s="10">
        <v>0.13789999999999999</v>
      </c>
      <c r="O364" s="10">
        <v>0.35207248701673399</v>
      </c>
      <c r="P364" s="10">
        <v>0</v>
      </c>
      <c r="Q364" s="10">
        <v>0</v>
      </c>
      <c r="R364" s="10">
        <v>0.27939999999999998</v>
      </c>
      <c r="S364" s="10">
        <v>0</v>
      </c>
      <c r="T364" s="10">
        <v>0.3251</v>
      </c>
      <c r="U364" s="10"/>
      <c r="V364" s="10">
        <v>0</v>
      </c>
      <c r="W364" s="10"/>
      <c r="X364" s="10">
        <v>5.0750000000000002</v>
      </c>
      <c r="Y364" s="10">
        <v>6.8208000000000011</v>
      </c>
      <c r="Z364" s="10">
        <v>6.82</v>
      </c>
      <c r="AA364" s="10">
        <v>6.82</v>
      </c>
      <c r="AB364" s="10">
        <f t="shared" si="244"/>
        <v>6.8208000000000011</v>
      </c>
      <c r="AC364" s="10"/>
      <c r="AD364" s="10">
        <f t="shared" si="245"/>
        <v>3.2277648326832087</v>
      </c>
      <c r="AE364" s="10">
        <f t="shared" si="246"/>
        <v>0.96387770534333517</v>
      </c>
      <c r="AF364" s="10"/>
      <c r="AG364" s="10">
        <v>0</v>
      </c>
      <c r="AH364" s="10">
        <f t="shared" si="247"/>
        <v>0</v>
      </c>
      <c r="AI364" s="10">
        <f t="shared" si="248"/>
        <v>0</v>
      </c>
      <c r="AJ364" s="10">
        <f t="shared" si="249"/>
        <v>1.1141032394229662</v>
      </c>
      <c r="AK364" s="10">
        <f t="shared" si="250"/>
        <v>2.05632E-2</v>
      </c>
      <c r="AL364" s="10">
        <f t="shared" si="251"/>
        <v>2.3520000000000003E-2</v>
      </c>
      <c r="AM364" s="10">
        <f t="shared" si="252"/>
        <v>0.19857599999999997</v>
      </c>
      <c r="AN364" s="10">
        <f t="shared" si="253"/>
        <v>0.47318542255049051</v>
      </c>
      <c r="AO364" s="10">
        <f t="shared" si="254"/>
        <v>0</v>
      </c>
      <c r="AP364" s="10">
        <f t="shared" si="255"/>
        <v>0</v>
      </c>
      <c r="AQ364" s="10">
        <f t="shared" si="256"/>
        <v>0.37551359999999995</v>
      </c>
      <c r="AR364" s="10">
        <v>0</v>
      </c>
      <c r="AS364" s="10">
        <f t="shared" si="257"/>
        <v>0.43693440000000006</v>
      </c>
      <c r="AT364" s="10">
        <f t="shared" si="258"/>
        <v>1.1235331161600002</v>
      </c>
      <c r="AU364" s="10">
        <f t="shared" si="259"/>
        <v>0</v>
      </c>
      <c r="AV364" s="10">
        <f t="shared" si="260"/>
        <v>0</v>
      </c>
      <c r="AW364" s="10">
        <f t="shared" si="261"/>
        <v>7.5206371161600005</v>
      </c>
      <c r="AX364" s="10">
        <f t="shared" si="262"/>
        <v>7.5206371161600005</v>
      </c>
      <c r="AY364" s="10">
        <v>6.8208000000000011</v>
      </c>
      <c r="AZ364" s="10">
        <f t="shared" si="263"/>
        <v>-0.69983711615999944</v>
      </c>
      <c r="BA364" s="10">
        <v>6.82</v>
      </c>
      <c r="BB364" s="10">
        <v>6.82</v>
      </c>
      <c r="BC364" s="10">
        <f t="shared" si="264"/>
        <v>9.1849476096000018</v>
      </c>
      <c r="BD364" s="9"/>
      <c r="BE364" s="24">
        <f t="shared" si="265"/>
        <v>3.2277999999999998</v>
      </c>
      <c r="BF364" s="24">
        <f t="shared" si="266"/>
        <v>0.96389999999999998</v>
      </c>
      <c r="BG364" s="24">
        <f t="shared" si="267"/>
        <v>0</v>
      </c>
      <c r="BH364" s="24">
        <f t="shared" si="268"/>
        <v>0</v>
      </c>
      <c r="BI364" s="24">
        <f t="shared" si="269"/>
        <v>0</v>
      </c>
      <c r="BJ364" s="24">
        <f t="shared" si="270"/>
        <v>0</v>
      </c>
      <c r="BK364" s="24">
        <f t="shared" si="271"/>
        <v>1.1141000000000001</v>
      </c>
      <c r="BL364" s="24">
        <f t="shared" si="272"/>
        <v>2.06E-2</v>
      </c>
      <c r="BM364" s="24">
        <f t="shared" si="273"/>
        <v>2.35E-2</v>
      </c>
      <c r="BN364" s="24">
        <f t="shared" si="274"/>
        <v>0.1986</v>
      </c>
      <c r="BO364" s="24">
        <f t="shared" si="275"/>
        <v>0.47320000000000001</v>
      </c>
      <c r="BP364" s="24">
        <f t="shared" si="276"/>
        <v>0</v>
      </c>
      <c r="BQ364" s="24">
        <f t="shared" si="277"/>
        <v>0</v>
      </c>
      <c r="BR364" s="24">
        <f t="shared" si="278"/>
        <v>0.3755</v>
      </c>
      <c r="BS364" s="24">
        <f t="shared" si="279"/>
        <v>0</v>
      </c>
      <c r="BT364" s="24">
        <f t="shared" si="280"/>
        <v>0.43690000000000001</v>
      </c>
      <c r="BU364" s="24">
        <f t="shared" si="281"/>
        <v>1.1234999999999999</v>
      </c>
      <c r="BV364" s="24">
        <f t="shared" si="282"/>
        <v>0</v>
      </c>
      <c r="BW364" s="24">
        <f t="shared" si="283"/>
        <v>0</v>
      </c>
      <c r="BX364" s="24"/>
      <c r="BY364" s="24"/>
      <c r="BZ364" s="24"/>
      <c r="CA364" s="25">
        <f t="shared" si="284"/>
        <v>7.5206999999999997</v>
      </c>
      <c r="CB364" s="25">
        <f t="shared" si="285"/>
        <v>7.5206999999999997</v>
      </c>
      <c r="CC364" s="26">
        <f t="shared" si="286"/>
        <v>6.8340999999999994</v>
      </c>
      <c r="CD364" s="26">
        <f t="shared" si="287"/>
        <v>6.8340999999999994</v>
      </c>
      <c r="CE364" s="26">
        <f t="shared" si="288"/>
        <v>6.82</v>
      </c>
      <c r="CF364" s="26">
        <f t="shared" si="289"/>
        <v>6.82</v>
      </c>
      <c r="CG364" s="26">
        <f t="shared" si="290"/>
        <v>9.1850000000000005</v>
      </c>
      <c r="CH364" s="13"/>
      <c r="CI364" s="13"/>
    </row>
    <row r="365" spans="2:87" x14ac:dyDescent="0.2">
      <c r="B365" s="11">
        <f t="shared" si="291"/>
        <v>361</v>
      </c>
      <c r="C365" s="3" t="s">
        <v>286</v>
      </c>
      <c r="D365" s="3" t="s">
        <v>72</v>
      </c>
      <c r="E365" s="10">
        <v>2.4875556582256273</v>
      </c>
      <c r="F365" s="10">
        <v>0.5876276039534476</v>
      </c>
      <c r="G365" s="10"/>
      <c r="H365" s="10">
        <v>0</v>
      </c>
      <c r="I365" s="10">
        <v>0</v>
      </c>
      <c r="J365" s="10">
        <v>0</v>
      </c>
      <c r="K365" s="10">
        <v>0.85395600912334058</v>
      </c>
      <c r="L365" s="10">
        <v>5.0000000000000001E-4</v>
      </c>
      <c r="M365" s="10">
        <v>5.9999999999999995E-4</v>
      </c>
      <c r="N365" s="10">
        <v>0.18060000000000001</v>
      </c>
      <c r="O365" s="10">
        <v>0.42246072869758466</v>
      </c>
      <c r="P365" s="10">
        <v>0</v>
      </c>
      <c r="Q365" s="10">
        <v>0</v>
      </c>
      <c r="R365" s="10">
        <v>0.28239999999999998</v>
      </c>
      <c r="S365" s="10">
        <v>0</v>
      </c>
      <c r="T365" s="10">
        <v>0.28449999999999998</v>
      </c>
      <c r="U365" s="10"/>
      <c r="V365" s="10">
        <v>0</v>
      </c>
      <c r="W365" s="10"/>
      <c r="X365" s="10">
        <v>5.100200000000001</v>
      </c>
      <c r="Y365" s="10">
        <v>6.8546688000000016</v>
      </c>
      <c r="Z365" s="10">
        <v>6.85</v>
      </c>
      <c r="AA365" s="10">
        <v>6.85</v>
      </c>
      <c r="AB365" s="10">
        <f t="shared" si="244"/>
        <v>6.8546688000000016</v>
      </c>
      <c r="AC365" s="10"/>
      <c r="AD365" s="10">
        <f t="shared" si="245"/>
        <v>3.3432748046552434</v>
      </c>
      <c r="AE365" s="10">
        <f t="shared" si="246"/>
        <v>0.78977149971343363</v>
      </c>
      <c r="AF365" s="10"/>
      <c r="AG365" s="10">
        <v>0</v>
      </c>
      <c r="AH365" s="10">
        <f t="shared" si="247"/>
        <v>0</v>
      </c>
      <c r="AI365" s="10">
        <f t="shared" si="248"/>
        <v>0</v>
      </c>
      <c r="AJ365" s="10">
        <f t="shared" si="249"/>
        <v>1.1477168762617698</v>
      </c>
      <c r="AK365" s="10">
        <f t="shared" si="250"/>
        <v>6.7200000000000007E-4</v>
      </c>
      <c r="AL365" s="10">
        <f t="shared" si="251"/>
        <v>8.0639999999999998E-4</v>
      </c>
      <c r="AM365" s="10">
        <f t="shared" si="252"/>
        <v>0.26006399999999996</v>
      </c>
      <c r="AN365" s="10">
        <f t="shared" si="253"/>
        <v>0.56778721936955379</v>
      </c>
      <c r="AO365" s="10">
        <f t="shared" si="254"/>
        <v>0</v>
      </c>
      <c r="AP365" s="10">
        <f t="shared" si="255"/>
        <v>0</v>
      </c>
      <c r="AQ365" s="10">
        <f t="shared" si="256"/>
        <v>0.37954559999999998</v>
      </c>
      <c r="AR365" s="10">
        <v>0</v>
      </c>
      <c r="AS365" s="10">
        <f t="shared" si="257"/>
        <v>0.38236799999999999</v>
      </c>
      <c r="AT365" s="10">
        <f t="shared" si="258"/>
        <v>0.98322107520000002</v>
      </c>
      <c r="AU365" s="10">
        <f t="shared" si="259"/>
        <v>0</v>
      </c>
      <c r="AV365" s="10">
        <f t="shared" si="260"/>
        <v>0</v>
      </c>
      <c r="AW365" s="10">
        <f t="shared" si="261"/>
        <v>7.4728594752000008</v>
      </c>
      <c r="AX365" s="10">
        <f t="shared" si="262"/>
        <v>7.4728594752000008</v>
      </c>
      <c r="AY365" s="10">
        <v>6.8546688000000016</v>
      </c>
      <c r="AZ365" s="10">
        <f t="shared" si="263"/>
        <v>-0.61819067519999926</v>
      </c>
      <c r="BA365" s="10">
        <v>6.85</v>
      </c>
      <c r="BB365" s="10">
        <v>6.85</v>
      </c>
      <c r="BC365" s="10">
        <f t="shared" si="264"/>
        <v>9.2359766016000009</v>
      </c>
      <c r="BD365" s="9"/>
      <c r="BE365" s="24">
        <f t="shared" si="265"/>
        <v>3.3433000000000002</v>
      </c>
      <c r="BF365" s="24">
        <f t="shared" si="266"/>
        <v>0.78979999999999995</v>
      </c>
      <c r="BG365" s="24">
        <f t="shared" si="267"/>
        <v>0</v>
      </c>
      <c r="BH365" s="24">
        <f t="shared" si="268"/>
        <v>0</v>
      </c>
      <c r="BI365" s="24">
        <f t="shared" si="269"/>
        <v>0</v>
      </c>
      <c r="BJ365" s="24">
        <f t="shared" si="270"/>
        <v>0</v>
      </c>
      <c r="BK365" s="24">
        <f t="shared" si="271"/>
        <v>1.1476999999999999</v>
      </c>
      <c r="BL365" s="24">
        <f t="shared" si="272"/>
        <v>6.9999999999999999E-4</v>
      </c>
      <c r="BM365" s="24">
        <f t="shared" si="273"/>
        <v>8.0000000000000004E-4</v>
      </c>
      <c r="BN365" s="24">
        <f t="shared" si="274"/>
        <v>0.2601</v>
      </c>
      <c r="BO365" s="24">
        <f t="shared" si="275"/>
        <v>0.56779999999999997</v>
      </c>
      <c r="BP365" s="24">
        <f t="shared" si="276"/>
        <v>0</v>
      </c>
      <c r="BQ365" s="24">
        <f t="shared" si="277"/>
        <v>0</v>
      </c>
      <c r="BR365" s="24">
        <f t="shared" si="278"/>
        <v>0.3795</v>
      </c>
      <c r="BS365" s="24">
        <f t="shared" si="279"/>
        <v>0</v>
      </c>
      <c r="BT365" s="24">
        <f t="shared" si="280"/>
        <v>0.38240000000000002</v>
      </c>
      <c r="BU365" s="24">
        <f t="shared" si="281"/>
        <v>0.98319999999999996</v>
      </c>
      <c r="BV365" s="24">
        <f t="shared" si="282"/>
        <v>0</v>
      </c>
      <c r="BW365" s="24">
        <f t="shared" si="283"/>
        <v>0</v>
      </c>
      <c r="BX365" s="24"/>
      <c r="BY365" s="24"/>
      <c r="BZ365" s="24"/>
      <c r="CA365" s="25">
        <f t="shared" si="284"/>
        <v>7.4728999999999992</v>
      </c>
      <c r="CB365" s="25">
        <f t="shared" si="285"/>
        <v>7.4728999999999992</v>
      </c>
      <c r="CC365" s="26">
        <f t="shared" si="286"/>
        <v>6.8720999999999988</v>
      </c>
      <c r="CD365" s="26">
        <f t="shared" si="287"/>
        <v>6.8720999999999988</v>
      </c>
      <c r="CE365" s="26">
        <f t="shared" si="288"/>
        <v>6.85</v>
      </c>
      <c r="CF365" s="26">
        <f t="shared" si="289"/>
        <v>6.85</v>
      </c>
      <c r="CG365" s="26">
        <f t="shared" si="290"/>
        <v>9.2360000000000007</v>
      </c>
      <c r="CH365" s="13"/>
      <c r="CI365" s="13"/>
    </row>
    <row r="366" spans="2:87" x14ac:dyDescent="0.2">
      <c r="B366" s="11">
        <f t="shared" si="291"/>
        <v>362</v>
      </c>
      <c r="C366" s="3" t="s">
        <v>286</v>
      </c>
      <c r="D366" s="3" t="s">
        <v>73</v>
      </c>
      <c r="E366" s="10">
        <v>2.3992527354155082</v>
      </c>
      <c r="F366" s="10">
        <v>0.64463390217486749</v>
      </c>
      <c r="G366" s="10"/>
      <c r="H366" s="10">
        <v>0</v>
      </c>
      <c r="I366" s="10">
        <v>0</v>
      </c>
      <c r="J366" s="10">
        <v>0</v>
      </c>
      <c r="K366" s="10">
        <v>0.8478295934197817</v>
      </c>
      <c r="L366" s="10">
        <v>8.0999999999999996E-3</v>
      </c>
      <c r="M366" s="10">
        <v>9.2999999999999992E-3</v>
      </c>
      <c r="N366" s="10">
        <v>0.18110000000000001</v>
      </c>
      <c r="O366" s="10">
        <v>0.43068376898984279</v>
      </c>
      <c r="P366" s="10">
        <v>0</v>
      </c>
      <c r="Q366" s="10">
        <v>0</v>
      </c>
      <c r="R366" s="10">
        <v>0.27329999999999999</v>
      </c>
      <c r="S366" s="10">
        <v>0</v>
      </c>
      <c r="T366" s="10">
        <v>0.29749999999999999</v>
      </c>
      <c r="U366" s="10"/>
      <c r="V366" s="10">
        <v>0</v>
      </c>
      <c r="W366" s="10"/>
      <c r="X366" s="10">
        <v>5.0917000000000003</v>
      </c>
      <c r="Y366" s="10">
        <v>6.8432448000000008</v>
      </c>
      <c r="Z366" s="10">
        <v>6.84</v>
      </c>
      <c r="AA366" s="10">
        <v>6.84</v>
      </c>
      <c r="AB366" s="10">
        <f t="shared" si="244"/>
        <v>6.8432448000000008</v>
      </c>
      <c r="AC366" s="10"/>
      <c r="AD366" s="10">
        <f t="shared" si="245"/>
        <v>3.2245956763984434</v>
      </c>
      <c r="AE366" s="10">
        <f t="shared" si="246"/>
        <v>0.86638796452302202</v>
      </c>
      <c r="AF366" s="10"/>
      <c r="AG366" s="10">
        <v>0</v>
      </c>
      <c r="AH366" s="10">
        <f t="shared" si="247"/>
        <v>0</v>
      </c>
      <c r="AI366" s="10">
        <f t="shared" si="248"/>
        <v>0</v>
      </c>
      <c r="AJ366" s="10">
        <f t="shared" si="249"/>
        <v>1.1394829735561867</v>
      </c>
      <c r="AK366" s="10">
        <f t="shared" si="250"/>
        <v>1.0886399999999999E-2</v>
      </c>
      <c r="AL366" s="10">
        <f t="shared" si="251"/>
        <v>1.24992E-2</v>
      </c>
      <c r="AM366" s="10">
        <f t="shared" si="252"/>
        <v>0.26078400000000002</v>
      </c>
      <c r="AN366" s="10">
        <f t="shared" si="253"/>
        <v>0.5788389855223488</v>
      </c>
      <c r="AO366" s="10">
        <f t="shared" si="254"/>
        <v>0</v>
      </c>
      <c r="AP366" s="10">
        <f t="shared" si="255"/>
        <v>0</v>
      </c>
      <c r="AQ366" s="10">
        <f t="shared" si="256"/>
        <v>0.36731520000000001</v>
      </c>
      <c r="AR366" s="10">
        <v>0</v>
      </c>
      <c r="AS366" s="10">
        <f t="shared" si="257"/>
        <v>0.39983999999999997</v>
      </c>
      <c r="AT366" s="10">
        <f t="shared" si="258"/>
        <v>1.028148576</v>
      </c>
      <c r="AU366" s="10">
        <f t="shared" si="259"/>
        <v>0</v>
      </c>
      <c r="AV366" s="10">
        <f t="shared" si="260"/>
        <v>0</v>
      </c>
      <c r="AW366" s="10">
        <f t="shared" si="261"/>
        <v>7.4889389760000027</v>
      </c>
      <c r="AX366" s="10">
        <f t="shared" si="262"/>
        <v>7.4889389760000018</v>
      </c>
      <c r="AY366" s="10">
        <v>6.8432448000000008</v>
      </c>
      <c r="AZ366" s="10">
        <f t="shared" si="263"/>
        <v>-0.6456941760000019</v>
      </c>
      <c r="BA366" s="10">
        <v>6.84</v>
      </c>
      <c r="BB366" s="10">
        <v>6.84</v>
      </c>
      <c r="BC366" s="10">
        <f t="shared" si="264"/>
        <v>9.2206872576000034</v>
      </c>
      <c r="BD366" s="9"/>
      <c r="BE366" s="24">
        <f t="shared" si="265"/>
        <v>3.2246000000000001</v>
      </c>
      <c r="BF366" s="24">
        <f t="shared" si="266"/>
        <v>0.86639999999999995</v>
      </c>
      <c r="BG366" s="24">
        <f t="shared" si="267"/>
        <v>0</v>
      </c>
      <c r="BH366" s="24">
        <f t="shared" si="268"/>
        <v>0</v>
      </c>
      <c r="BI366" s="24">
        <f t="shared" si="269"/>
        <v>0</v>
      </c>
      <c r="BJ366" s="24">
        <f t="shared" si="270"/>
        <v>0</v>
      </c>
      <c r="BK366" s="24">
        <f t="shared" si="271"/>
        <v>1.1395</v>
      </c>
      <c r="BL366" s="24">
        <f t="shared" si="272"/>
        <v>1.09E-2</v>
      </c>
      <c r="BM366" s="24">
        <f t="shared" si="273"/>
        <v>1.2500000000000001E-2</v>
      </c>
      <c r="BN366" s="24">
        <f t="shared" si="274"/>
        <v>0.26079999999999998</v>
      </c>
      <c r="BO366" s="24">
        <f t="shared" si="275"/>
        <v>0.57879999999999998</v>
      </c>
      <c r="BP366" s="24">
        <f t="shared" si="276"/>
        <v>0</v>
      </c>
      <c r="BQ366" s="24">
        <f t="shared" si="277"/>
        <v>0</v>
      </c>
      <c r="BR366" s="24">
        <f t="shared" si="278"/>
        <v>0.36730000000000002</v>
      </c>
      <c r="BS366" s="24">
        <f t="shared" si="279"/>
        <v>0</v>
      </c>
      <c r="BT366" s="24">
        <f t="shared" si="280"/>
        <v>0.39979999999999999</v>
      </c>
      <c r="BU366" s="24">
        <f t="shared" si="281"/>
        <v>1.0281</v>
      </c>
      <c r="BV366" s="24">
        <f t="shared" si="282"/>
        <v>0</v>
      </c>
      <c r="BW366" s="24">
        <f t="shared" si="283"/>
        <v>0</v>
      </c>
      <c r="BX366" s="24"/>
      <c r="BY366" s="24"/>
      <c r="BZ366" s="24"/>
      <c r="CA366" s="25">
        <f t="shared" si="284"/>
        <v>7.488900000000001</v>
      </c>
      <c r="CB366" s="25">
        <f t="shared" si="285"/>
        <v>7.488900000000001</v>
      </c>
      <c r="CC366" s="26">
        <f t="shared" si="286"/>
        <v>6.8606000000000007</v>
      </c>
      <c r="CD366" s="26">
        <f t="shared" si="287"/>
        <v>6.8606000000000007</v>
      </c>
      <c r="CE366" s="26">
        <f t="shared" si="288"/>
        <v>6.84</v>
      </c>
      <c r="CF366" s="26">
        <f t="shared" si="289"/>
        <v>6.84</v>
      </c>
      <c r="CG366" s="26">
        <f t="shared" si="290"/>
        <v>9.2210000000000001</v>
      </c>
      <c r="CH366" s="13"/>
      <c r="CI366" s="13"/>
    </row>
    <row r="367" spans="2:87" x14ac:dyDescent="0.2">
      <c r="B367" s="11">
        <f t="shared" si="291"/>
        <v>363</v>
      </c>
      <c r="C367" s="3" t="s">
        <v>288</v>
      </c>
      <c r="D367" s="3" t="s">
        <v>289</v>
      </c>
      <c r="E367" s="10">
        <v>2.0602173255246461</v>
      </c>
      <c r="F367" s="10">
        <v>0.47806998535871159</v>
      </c>
      <c r="G367" s="10"/>
      <c r="H367" s="10">
        <v>0</v>
      </c>
      <c r="I367" s="10">
        <v>0</v>
      </c>
      <c r="J367" s="10">
        <v>0</v>
      </c>
      <c r="K367" s="10">
        <v>0.57276017569546123</v>
      </c>
      <c r="L367" s="10">
        <v>3.3300000000000003E-2</v>
      </c>
      <c r="M367" s="10">
        <v>3.8199999999999998E-2</v>
      </c>
      <c r="N367" s="10">
        <v>0.1051</v>
      </c>
      <c r="O367" s="10">
        <v>0.30665251342118105</v>
      </c>
      <c r="P367" s="10">
        <v>0.37780000000000002</v>
      </c>
      <c r="Q367" s="10">
        <v>9.1300000000000006E-2</v>
      </c>
      <c r="R367" s="10">
        <v>0.2321</v>
      </c>
      <c r="S367" s="10">
        <v>0</v>
      </c>
      <c r="T367" s="10">
        <v>0.1618</v>
      </c>
      <c r="U367" s="10"/>
      <c r="V367" s="10">
        <v>0</v>
      </c>
      <c r="W367" s="10"/>
      <c r="X367" s="10">
        <v>4.4573000000000009</v>
      </c>
      <c r="Y367" s="10">
        <v>5.9906112000000018</v>
      </c>
      <c r="Z367" s="10">
        <v>5.99</v>
      </c>
      <c r="AA367" s="10">
        <v>5.99</v>
      </c>
      <c r="AB367" s="10">
        <f t="shared" si="244"/>
        <v>5.9906112000000018</v>
      </c>
      <c r="AC367" s="10"/>
      <c r="AD367" s="10">
        <f t="shared" si="245"/>
        <v>2.7689320855051247</v>
      </c>
      <c r="AE367" s="10">
        <f t="shared" si="246"/>
        <v>0.64252606032210835</v>
      </c>
      <c r="AF367" s="10"/>
      <c r="AG367" s="10">
        <v>0</v>
      </c>
      <c r="AH367" s="10">
        <f t="shared" si="247"/>
        <v>0</v>
      </c>
      <c r="AI367" s="10">
        <f t="shared" si="248"/>
        <v>0</v>
      </c>
      <c r="AJ367" s="10">
        <f t="shared" si="249"/>
        <v>0.76978967613469995</v>
      </c>
      <c r="AK367" s="10">
        <f t="shared" si="250"/>
        <v>4.4755200000000009E-2</v>
      </c>
      <c r="AL367" s="10">
        <f t="shared" si="251"/>
        <v>5.1340799999999999E-2</v>
      </c>
      <c r="AM367" s="10">
        <f t="shared" si="252"/>
        <v>0.15134399999999998</v>
      </c>
      <c r="AN367" s="10">
        <f t="shared" si="253"/>
        <v>0.41214097803806737</v>
      </c>
      <c r="AO367" s="10">
        <f t="shared" si="254"/>
        <v>0.50776320000000008</v>
      </c>
      <c r="AP367" s="10">
        <f t="shared" si="255"/>
        <v>0.12270720000000002</v>
      </c>
      <c r="AQ367" s="10">
        <f t="shared" si="256"/>
        <v>0.31194240000000001</v>
      </c>
      <c r="AR367" s="10">
        <v>0</v>
      </c>
      <c r="AS367" s="10">
        <f t="shared" si="257"/>
        <v>0.21745920000000002</v>
      </c>
      <c r="AT367" s="10">
        <f t="shared" si="258"/>
        <v>0.5591745868800001</v>
      </c>
      <c r="AU367" s="10">
        <f t="shared" si="259"/>
        <v>0</v>
      </c>
      <c r="AV367" s="10">
        <f t="shared" si="260"/>
        <v>0</v>
      </c>
      <c r="AW367" s="10">
        <f t="shared" si="261"/>
        <v>6.3424161868800013</v>
      </c>
      <c r="AX367" s="10">
        <f t="shared" si="262"/>
        <v>6.3424161868800013</v>
      </c>
      <c r="AY367" s="10">
        <v>5.9906112000000018</v>
      </c>
      <c r="AZ367" s="10">
        <f t="shared" si="263"/>
        <v>-0.3518049868799995</v>
      </c>
      <c r="BA367" s="10">
        <v>5.99</v>
      </c>
      <c r="BB367" s="10">
        <v>5.99</v>
      </c>
      <c r="BC367" s="10">
        <f t="shared" si="264"/>
        <v>8.0649418752000024</v>
      </c>
      <c r="BD367" s="9"/>
      <c r="BE367" s="24">
        <f t="shared" si="265"/>
        <v>2.7688999999999999</v>
      </c>
      <c r="BF367" s="24">
        <f t="shared" si="266"/>
        <v>0.64249999999999996</v>
      </c>
      <c r="BG367" s="24">
        <f t="shared" si="267"/>
        <v>0</v>
      </c>
      <c r="BH367" s="24">
        <f t="shared" si="268"/>
        <v>0</v>
      </c>
      <c r="BI367" s="24">
        <f t="shared" si="269"/>
        <v>0</v>
      </c>
      <c r="BJ367" s="24">
        <f t="shared" si="270"/>
        <v>0</v>
      </c>
      <c r="BK367" s="24">
        <f t="shared" si="271"/>
        <v>0.76980000000000004</v>
      </c>
      <c r="BL367" s="24">
        <f t="shared" si="272"/>
        <v>4.48E-2</v>
      </c>
      <c r="BM367" s="24">
        <f t="shared" si="273"/>
        <v>5.1299999999999998E-2</v>
      </c>
      <c r="BN367" s="24">
        <f t="shared" si="274"/>
        <v>0.15129999999999999</v>
      </c>
      <c r="BO367" s="24">
        <f t="shared" si="275"/>
        <v>0.41210000000000002</v>
      </c>
      <c r="BP367" s="24">
        <f t="shared" si="276"/>
        <v>0.50780000000000003</v>
      </c>
      <c r="BQ367" s="24">
        <f t="shared" si="277"/>
        <v>0.1227</v>
      </c>
      <c r="BR367" s="24">
        <f t="shared" si="278"/>
        <v>0.31190000000000001</v>
      </c>
      <c r="BS367" s="24">
        <f t="shared" si="279"/>
        <v>0</v>
      </c>
      <c r="BT367" s="24">
        <f t="shared" si="280"/>
        <v>0.2175</v>
      </c>
      <c r="BU367" s="24">
        <f t="shared" si="281"/>
        <v>0.55920000000000003</v>
      </c>
      <c r="BV367" s="24">
        <f t="shared" si="282"/>
        <v>0</v>
      </c>
      <c r="BW367" s="24">
        <f t="shared" si="283"/>
        <v>0</v>
      </c>
      <c r="BX367" s="24"/>
      <c r="BY367" s="24"/>
      <c r="BZ367" s="24"/>
      <c r="CA367" s="25">
        <f t="shared" si="284"/>
        <v>6.3423000000000007</v>
      </c>
      <c r="CB367" s="25">
        <f t="shared" si="285"/>
        <v>6.3423000000000007</v>
      </c>
      <c r="CC367" s="26">
        <f t="shared" si="286"/>
        <v>6.0006000000000013</v>
      </c>
      <c r="CD367" s="26">
        <f t="shared" si="287"/>
        <v>6.0006000000000013</v>
      </c>
      <c r="CE367" s="26">
        <f t="shared" si="288"/>
        <v>5.99</v>
      </c>
      <c r="CF367" s="26">
        <f t="shared" si="289"/>
        <v>5.99</v>
      </c>
      <c r="CG367" s="26">
        <f t="shared" si="290"/>
        <v>8.0649999999999995</v>
      </c>
      <c r="CH367" s="13"/>
      <c r="CI367" s="13"/>
    </row>
    <row r="368" spans="2:87" x14ac:dyDescent="0.2">
      <c r="B368" s="11">
        <f t="shared" si="291"/>
        <v>364</v>
      </c>
      <c r="C368" s="3" t="s">
        <v>290</v>
      </c>
      <c r="D368" s="2" t="s">
        <v>107</v>
      </c>
      <c r="E368" s="10">
        <v>2.1572892276486191</v>
      </c>
      <c r="F368" s="10">
        <v>0.78324261507255422</v>
      </c>
      <c r="G368" s="10"/>
      <c r="H368" s="10">
        <v>0</v>
      </c>
      <c r="I368" s="10">
        <v>0.30459999999999998</v>
      </c>
      <c r="J368" s="10">
        <v>0</v>
      </c>
      <c r="K368" s="10">
        <v>0.59940850366671861</v>
      </c>
      <c r="L368" s="10">
        <v>2.23E-2</v>
      </c>
      <c r="M368" s="10">
        <v>2.53E-2</v>
      </c>
      <c r="N368" s="10">
        <v>0.1046</v>
      </c>
      <c r="O368" s="10">
        <v>0.18615965361210796</v>
      </c>
      <c r="P368" s="10">
        <v>0.1643</v>
      </c>
      <c r="Q368" s="10">
        <v>5.1499999999999997E-2</v>
      </c>
      <c r="R368" s="10">
        <v>0.26779999999999998</v>
      </c>
      <c r="S368" s="10">
        <v>0</v>
      </c>
      <c r="T368" s="10">
        <v>7.6200000000000004E-2</v>
      </c>
      <c r="U368" s="10"/>
      <c r="V368" s="10">
        <v>0.23419999999999999</v>
      </c>
      <c r="W368" s="10"/>
      <c r="X368" s="10">
        <v>4.9769000000000005</v>
      </c>
      <c r="Y368" s="10">
        <v>6.6889536000000005</v>
      </c>
      <c r="Z368" s="10">
        <v>6.69</v>
      </c>
      <c r="AA368" s="10">
        <v>5.96</v>
      </c>
      <c r="AB368" s="10">
        <f t="shared" si="244"/>
        <v>5.9648064000000014</v>
      </c>
      <c r="AC368" s="10"/>
      <c r="AD368" s="10">
        <f t="shared" si="245"/>
        <v>2.8993967219597443</v>
      </c>
      <c r="AE368" s="10">
        <f t="shared" si="246"/>
        <v>1.0526780746575128</v>
      </c>
      <c r="AF368" s="10"/>
      <c r="AG368" s="10">
        <v>0</v>
      </c>
      <c r="AH368" s="10">
        <f t="shared" si="247"/>
        <v>0.40938239999999998</v>
      </c>
      <c r="AI368" s="10">
        <f t="shared" si="248"/>
        <v>0</v>
      </c>
      <c r="AJ368" s="10">
        <f t="shared" si="249"/>
        <v>0.80560502892806984</v>
      </c>
      <c r="AK368" s="10">
        <f t="shared" si="250"/>
        <v>2.99712E-2</v>
      </c>
      <c r="AL368" s="10">
        <f t="shared" si="251"/>
        <v>3.4003200000000004E-2</v>
      </c>
      <c r="AM368" s="10">
        <f t="shared" si="252"/>
        <v>0.15062399999999998</v>
      </c>
      <c r="AN368" s="10">
        <f t="shared" si="253"/>
        <v>0.25019857445467308</v>
      </c>
      <c r="AO368" s="10">
        <f t="shared" si="254"/>
        <v>0.22081920000000002</v>
      </c>
      <c r="AP368" s="10">
        <f t="shared" si="255"/>
        <v>6.9216E-2</v>
      </c>
      <c r="AQ368" s="10">
        <f t="shared" si="256"/>
        <v>0.35992320000000005</v>
      </c>
      <c r="AR368" s="10">
        <v>0</v>
      </c>
      <c r="AS368" s="10">
        <f t="shared" si="257"/>
        <v>0.10241280000000001</v>
      </c>
      <c r="AT368" s="10">
        <f t="shared" si="258"/>
        <v>0.26334427392000004</v>
      </c>
      <c r="AU368" s="10">
        <f t="shared" si="259"/>
        <v>0.31476480000000001</v>
      </c>
      <c r="AV368" s="10">
        <f t="shared" si="260"/>
        <v>0.80938620672000006</v>
      </c>
      <c r="AW368" s="10">
        <f t="shared" si="261"/>
        <v>7.3545480806399999</v>
      </c>
      <c r="AX368" s="10">
        <f t="shared" si="262"/>
        <v>7.3545480806399999</v>
      </c>
      <c r="AY368" s="10">
        <v>6.6889536000000005</v>
      </c>
      <c r="AZ368" s="10">
        <f t="shared" si="263"/>
        <v>-0.66559448063999938</v>
      </c>
      <c r="BA368" s="10">
        <v>6.69</v>
      </c>
      <c r="BB368" s="10">
        <v>5.96</v>
      </c>
      <c r="BC368" s="10">
        <f t="shared" si="264"/>
        <v>8.0301957119999994</v>
      </c>
      <c r="BD368" s="9"/>
      <c r="BE368" s="24">
        <f t="shared" si="265"/>
        <v>2.8994</v>
      </c>
      <c r="BF368" s="24">
        <f t="shared" si="266"/>
        <v>1.0527</v>
      </c>
      <c r="BG368" s="24">
        <f t="shared" si="267"/>
        <v>0</v>
      </c>
      <c r="BH368" s="24">
        <f t="shared" si="268"/>
        <v>0</v>
      </c>
      <c r="BI368" s="24">
        <f t="shared" si="269"/>
        <v>0.40939999999999999</v>
      </c>
      <c r="BJ368" s="24">
        <f t="shared" si="270"/>
        <v>0</v>
      </c>
      <c r="BK368" s="24">
        <f t="shared" si="271"/>
        <v>0.80559999999999998</v>
      </c>
      <c r="BL368" s="24">
        <f t="shared" si="272"/>
        <v>0.03</v>
      </c>
      <c r="BM368" s="24">
        <f t="shared" si="273"/>
        <v>3.4000000000000002E-2</v>
      </c>
      <c r="BN368" s="24">
        <f t="shared" si="274"/>
        <v>0.15060000000000001</v>
      </c>
      <c r="BO368" s="24">
        <f t="shared" si="275"/>
        <v>0.25019999999999998</v>
      </c>
      <c r="BP368" s="24">
        <f t="shared" si="276"/>
        <v>0.2208</v>
      </c>
      <c r="BQ368" s="24">
        <f t="shared" si="277"/>
        <v>6.9199999999999998E-2</v>
      </c>
      <c r="BR368" s="24">
        <f t="shared" si="278"/>
        <v>0.3599</v>
      </c>
      <c r="BS368" s="24">
        <f t="shared" si="279"/>
        <v>0</v>
      </c>
      <c r="BT368" s="24">
        <f t="shared" si="280"/>
        <v>0.1024</v>
      </c>
      <c r="BU368" s="24">
        <f t="shared" si="281"/>
        <v>0.26329999999999998</v>
      </c>
      <c r="BV368" s="24">
        <f t="shared" si="282"/>
        <v>0.31480000000000002</v>
      </c>
      <c r="BW368" s="24">
        <f t="shared" si="283"/>
        <v>0.80940000000000001</v>
      </c>
      <c r="BX368" s="24"/>
      <c r="BY368" s="24"/>
      <c r="BZ368" s="24"/>
      <c r="CA368" s="25">
        <f t="shared" si="284"/>
        <v>7.3544999999999998</v>
      </c>
      <c r="CB368" s="25">
        <f t="shared" si="285"/>
        <v>6.1356999999999999</v>
      </c>
      <c r="CC368" s="26">
        <f t="shared" si="286"/>
        <v>6.6989999999999998</v>
      </c>
      <c r="CD368" s="26">
        <f t="shared" si="287"/>
        <v>5.9748000000000001</v>
      </c>
      <c r="CE368" s="26">
        <f t="shared" si="288"/>
        <v>6.69</v>
      </c>
      <c r="CF368" s="26">
        <f t="shared" si="289"/>
        <v>5.96</v>
      </c>
      <c r="CG368" s="26">
        <f t="shared" si="290"/>
        <v>8.0299999999999994</v>
      </c>
      <c r="CH368" s="13"/>
      <c r="CI368" s="13"/>
    </row>
    <row r="369" spans="2:87" x14ac:dyDescent="0.2">
      <c r="B369" s="11">
        <f t="shared" si="291"/>
        <v>365</v>
      </c>
      <c r="C369" s="3" t="s">
        <v>290</v>
      </c>
      <c r="D369" s="2" t="s">
        <v>102</v>
      </c>
      <c r="E369" s="10">
        <v>1.4315923246096327</v>
      </c>
      <c r="F369" s="10">
        <v>0.89809833589912769</v>
      </c>
      <c r="G369" s="10"/>
      <c r="H369" s="10">
        <v>0</v>
      </c>
      <c r="I369" s="10">
        <v>0.75460000000000005</v>
      </c>
      <c r="J369" s="10">
        <v>0.1326</v>
      </c>
      <c r="K369" s="10">
        <v>0.76938614471079825</v>
      </c>
      <c r="L369" s="10">
        <v>2.3E-2</v>
      </c>
      <c r="M369" s="10">
        <v>2.63E-2</v>
      </c>
      <c r="N369" s="10">
        <v>9.8799999999999999E-2</v>
      </c>
      <c r="O369" s="10">
        <v>0.18272319478044133</v>
      </c>
      <c r="P369" s="10">
        <v>0.1641</v>
      </c>
      <c r="Q369" s="10">
        <v>0</v>
      </c>
      <c r="R369" s="10">
        <v>0.17169999999999999</v>
      </c>
      <c r="S369" s="10">
        <v>0</v>
      </c>
      <c r="T369" s="10">
        <v>0.1767</v>
      </c>
      <c r="U369" s="10"/>
      <c r="V369" s="10">
        <v>0.19</v>
      </c>
      <c r="W369" s="10"/>
      <c r="X369" s="10">
        <v>5.0196000000000014</v>
      </c>
      <c r="Y369" s="10">
        <v>6.7463424000000023</v>
      </c>
      <c r="Z369" s="10">
        <v>6.75</v>
      </c>
      <c r="AA369" s="10">
        <v>5.48</v>
      </c>
      <c r="AB369" s="10">
        <f t="shared" si="244"/>
        <v>5.4768000000000008</v>
      </c>
      <c r="AC369" s="10"/>
      <c r="AD369" s="10">
        <f t="shared" si="245"/>
        <v>1.9240600842753464</v>
      </c>
      <c r="AE369" s="10">
        <f t="shared" si="246"/>
        <v>1.2070441634484277</v>
      </c>
      <c r="AF369" s="10"/>
      <c r="AG369" s="10">
        <v>0</v>
      </c>
      <c r="AH369" s="10">
        <f t="shared" si="247"/>
        <v>1.0141824000000002</v>
      </c>
      <c r="AI369" s="10">
        <f t="shared" si="248"/>
        <v>0.1782144</v>
      </c>
      <c r="AJ369" s="10">
        <f t="shared" si="249"/>
        <v>1.0340549784913129</v>
      </c>
      <c r="AK369" s="10">
        <f t="shared" si="250"/>
        <v>3.0912000000000002E-2</v>
      </c>
      <c r="AL369" s="10">
        <f t="shared" si="251"/>
        <v>3.5347200000000002E-2</v>
      </c>
      <c r="AM369" s="10">
        <f t="shared" si="252"/>
        <v>0.14227199999999998</v>
      </c>
      <c r="AN369" s="10">
        <f t="shared" si="253"/>
        <v>0.24557997378491314</v>
      </c>
      <c r="AO369" s="10">
        <f t="shared" si="254"/>
        <v>0.22055040000000001</v>
      </c>
      <c r="AP369" s="10">
        <f t="shared" si="255"/>
        <v>0</v>
      </c>
      <c r="AQ369" s="10">
        <f t="shared" si="256"/>
        <v>0.23076479999999999</v>
      </c>
      <c r="AR369" s="10">
        <v>0</v>
      </c>
      <c r="AS369" s="10">
        <f t="shared" si="257"/>
        <v>0.23748480000000002</v>
      </c>
      <c r="AT369" s="10">
        <f t="shared" si="258"/>
        <v>0.61066841472000011</v>
      </c>
      <c r="AU369" s="10">
        <f t="shared" si="259"/>
        <v>0.25536000000000003</v>
      </c>
      <c r="AV369" s="10">
        <f t="shared" si="260"/>
        <v>0.65663270400000007</v>
      </c>
      <c r="AW369" s="10">
        <f t="shared" si="261"/>
        <v>7.5302835187199992</v>
      </c>
      <c r="AX369" s="10">
        <f t="shared" si="262"/>
        <v>7.5302835187200001</v>
      </c>
      <c r="AY369" s="10">
        <v>6.7463424000000023</v>
      </c>
      <c r="AZ369" s="10">
        <f t="shared" si="263"/>
        <v>-0.78394111871999694</v>
      </c>
      <c r="BA369" s="10">
        <v>6.75</v>
      </c>
      <c r="BB369" s="10">
        <v>5.48</v>
      </c>
      <c r="BC369" s="10">
        <f t="shared" si="264"/>
        <v>7.3735667712000001</v>
      </c>
      <c r="BD369" s="9"/>
      <c r="BE369" s="24">
        <f t="shared" si="265"/>
        <v>1.9240999999999999</v>
      </c>
      <c r="BF369" s="24">
        <f t="shared" si="266"/>
        <v>1.2070000000000001</v>
      </c>
      <c r="BG369" s="24">
        <f t="shared" si="267"/>
        <v>0</v>
      </c>
      <c r="BH369" s="24">
        <f t="shared" si="268"/>
        <v>0</v>
      </c>
      <c r="BI369" s="24">
        <f t="shared" si="269"/>
        <v>1.0142</v>
      </c>
      <c r="BJ369" s="24">
        <f t="shared" si="270"/>
        <v>0.1782</v>
      </c>
      <c r="BK369" s="24">
        <f t="shared" si="271"/>
        <v>1.0341</v>
      </c>
      <c r="BL369" s="24">
        <f t="shared" si="272"/>
        <v>3.09E-2</v>
      </c>
      <c r="BM369" s="24">
        <f t="shared" si="273"/>
        <v>3.5299999999999998E-2</v>
      </c>
      <c r="BN369" s="24">
        <f t="shared" si="274"/>
        <v>0.14230000000000001</v>
      </c>
      <c r="BO369" s="24">
        <f t="shared" si="275"/>
        <v>0.24560000000000001</v>
      </c>
      <c r="BP369" s="24">
        <f t="shared" si="276"/>
        <v>0.22059999999999999</v>
      </c>
      <c r="BQ369" s="24">
        <f t="shared" si="277"/>
        <v>0</v>
      </c>
      <c r="BR369" s="24">
        <f t="shared" si="278"/>
        <v>0.23080000000000001</v>
      </c>
      <c r="BS369" s="24">
        <f t="shared" si="279"/>
        <v>0</v>
      </c>
      <c r="BT369" s="24">
        <f t="shared" si="280"/>
        <v>0.23749999999999999</v>
      </c>
      <c r="BU369" s="24">
        <f t="shared" si="281"/>
        <v>0.61070000000000002</v>
      </c>
      <c r="BV369" s="24">
        <f t="shared" si="282"/>
        <v>0.25540000000000002</v>
      </c>
      <c r="BW369" s="24">
        <f t="shared" si="283"/>
        <v>0.65659999999999996</v>
      </c>
      <c r="BX369" s="24"/>
      <c r="BY369" s="24"/>
      <c r="BZ369" s="24"/>
      <c r="CA369" s="25">
        <f t="shared" si="284"/>
        <v>7.5303999999999993</v>
      </c>
      <c r="CB369" s="25">
        <f t="shared" si="285"/>
        <v>5.8596000000000004</v>
      </c>
      <c r="CC369" s="26">
        <f t="shared" si="286"/>
        <v>6.7559999999999985</v>
      </c>
      <c r="CD369" s="26">
        <f t="shared" si="287"/>
        <v>5.4864000000000006</v>
      </c>
      <c r="CE369" s="26">
        <f t="shared" si="288"/>
        <v>6.75</v>
      </c>
      <c r="CF369" s="26">
        <f t="shared" si="289"/>
        <v>5.48</v>
      </c>
      <c r="CG369" s="26">
        <f t="shared" si="290"/>
        <v>7.3739999999999997</v>
      </c>
      <c r="CH369" s="13"/>
      <c r="CI369" s="13"/>
    </row>
    <row r="370" spans="2:87" x14ac:dyDescent="0.2">
      <c r="B370" s="11">
        <f t="shared" si="291"/>
        <v>366</v>
      </c>
      <c r="C370" s="3" t="s">
        <v>290</v>
      </c>
      <c r="D370" s="2" t="s">
        <v>114</v>
      </c>
      <c r="E370" s="10">
        <v>1.4108531153208961</v>
      </c>
      <c r="F370" s="10">
        <v>0.82177336310595694</v>
      </c>
      <c r="G370" s="10"/>
      <c r="H370" s="10">
        <v>0</v>
      </c>
      <c r="I370" s="10">
        <v>0.438</v>
      </c>
      <c r="J370" s="10">
        <v>0.1123</v>
      </c>
      <c r="K370" s="10">
        <v>0.8716532053590722</v>
      </c>
      <c r="L370" s="10">
        <v>1.7600000000000001E-2</v>
      </c>
      <c r="M370" s="10">
        <v>1.9900000000000001E-2</v>
      </c>
      <c r="N370" s="10">
        <v>0.10199999999999999</v>
      </c>
      <c r="O370" s="10">
        <v>0.18542031621407476</v>
      </c>
      <c r="P370" s="10">
        <v>0.16569999999999999</v>
      </c>
      <c r="Q370" s="10">
        <v>1.55E-2</v>
      </c>
      <c r="R370" s="10">
        <v>0.1719</v>
      </c>
      <c r="S370" s="10">
        <v>0</v>
      </c>
      <c r="T370" s="10">
        <v>0.1835</v>
      </c>
      <c r="U370" s="10"/>
      <c r="V370" s="10">
        <v>0.1613</v>
      </c>
      <c r="W370" s="10"/>
      <c r="X370" s="10">
        <v>4.6773999999999996</v>
      </c>
      <c r="Y370" s="10">
        <v>6.2864255999999994</v>
      </c>
      <c r="Z370" s="10">
        <v>6.29</v>
      </c>
      <c r="AA370" s="10">
        <v>5.48</v>
      </c>
      <c r="AB370" s="10">
        <f t="shared" si="244"/>
        <v>5.4809663999999989</v>
      </c>
      <c r="AC370" s="10"/>
      <c r="AD370" s="10">
        <f t="shared" si="245"/>
        <v>1.8961865869912846</v>
      </c>
      <c r="AE370" s="10">
        <f t="shared" si="246"/>
        <v>1.1044634000144062</v>
      </c>
      <c r="AF370" s="10"/>
      <c r="AG370" s="10">
        <v>0</v>
      </c>
      <c r="AH370" s="10">
        <f t="shared" si="247"/>
        <v>0.58867200000000008</v>
      </c>
      <c r="AI370" s="10">
        <f t="shared" si="248"/>
        <v>0.15093119999999999</v>
      </c>
      <c r="AJ370" s="10">
        <f t="shared" si="249"/>
        <v>1.1715019080025932</v>
      </c>
      <c r="AK370" s="10">
        <f t="shared" si="250"/>
        <v>2.3654400000000003E-2</v>
      </c>
      <c r="AL370" s="10">
        <f t="shared" si="251"/>
        <v>2.6745600000000001E-2</v>
      </c>
      <c r="AM370" s="10">
        <f t="shared" si="252"/>
        <v>0.14687999999999998</v>
      </c>
      <c r="AN370" s="10">
        <f t="shared" si="253"/>
        <v>0.24920490499171649</v>
      </c>
      <c r="AO370" s="10">
        <f t="shared" si="254"/>
        <v>0.2227008</v>
      </c>
      <c r="AP370" s="10">
        <f t="shared" si="255"/>
        <v>2.0832E-2</v>
      </c>
      <c r="AQ370" s="10">
        <f t="shared" si="256"/>
        <v>0.23103360000000001</v>
      </c>
      <c r="AR370" s="10">
        <v>0</v>
      </c>
      <c r="AS370" s="10">
        <f t="shared" si="257"/>
        <v>0.24662400000000001</v>
      </c>
      <c r="AT370" s="10">
        <f t="shared" si="258"/>
        <v>0.63416895360000003</v>
      </c>
      <c r="AU370" s="10">
        <f t="shared" si="259"/>
        <v>0.21678720000000001</v>
      </c>
      <c r="AV370" s="10">
        <f t="shared" si="260"/>
        <v>0.55744660608000007</v>
      </c>
      <c r="AW370" s="10">
        <f t="shared" si="261"/>
        <v>7.0244219596800006</v>
      </c>
      <c r="AX370" s="10">
        <f t="shared" si="262"/>
        <v>7.0244219596800006</v>
      </c>
      <c r="AY370" s="10">
        <v>6.2864255999999994</v>
      </c>
      <c r="AZ370" s="10">
        <f t="shared" si="263"/>
        <v>-0.73799635968000121</v>
      </c>
      <c r="BA370" s="10">
        <v>6.29</v>
      </c>
      <c r="BB370" s="10">
        <v>5.48</v>
      </c>
      <c r="BC370" s="10">
        <f t="shared" si="264"/>
        <v>7.3795792896000023</v>
      </c>
      <c r="BD370" s="9"/>
      <c r="BE370" s="24">
        <f t="shared" si="265"/>
        <v>1.8962000000000001</v>
      </c>
      <c r="BF370" s="24">
        <f t="shared" si="266"/>
        <v>1.1045</v>
      </c>
      <c r="BG370" s="24">
        <f t="shared" si="267"/>
        <v>0</v>
      </c>
      <c r="BH370" s="24">
        <f t="shared" si="268"/>
        <v>0</v>
      </c>
      <c r="BI370" s="24">
        <f t="shared" si="269"/>
        <v>0.5887</v>
      </c>
      <c r="BJ370" s="24">
        <f t="shared" si="270"/>
        <v>0.15090000000000001</v>
      </c>
      <c r="BK370" s="24">
        <f t="shared" si="271"/>
        <v>1.1715</v>
      </c>
      <c r="BL370" s="24">
        <f t="shared" si="272"/>
        <v>2.3699999999999999E-2</v>
      </c>
      <c r="BM370" s="24">
        <f t="shared" si="273"/>
        <v>2.6700000000000002E-2</v>
      </c>
      <c r="BN370" s="24">
        <f t="shared" si="274"/>
        <v>0.1469</v>
      </c>
      <c r="BO370" s="24">
        <f t="shared" si="275"/>
        <v>0.2492</v>
      </c>
      <c r="BP370" s="24">
        <f t="shared" si="276"/>
        <v>0.22270000000000001</v>
      </c>
      <c r="BQ370" s="24">
        <f t="shared" si="277"/>
        <v>2.0799999999999999E-2</v>
      </c>
      <c r="BR370" s="24">
        <f t="shared" si="278"/>
        <v>0.23100000000000001</v>
      </c>
      <c r="BS370" s="24">
        <f t="shared" si="279"/>
        <v>0</v>
      </c>
      <c r="BT370" s="24">
        <f t="shared" si="280"/>
        <v>0.24660000000000001</v>
      </c>
      <c r="BU370" s="24">
        <f t="shared" si="281"/>
        <v>0.63419999999999999</v>
      </c>
      <c r="BV370" s="24">
        <f t="shared" si="282"/>
        <v>0.21679999999999999</v>
      </c>
      <c r="BW370" s="24">
        <f t="shared" si="283"/>
        <v>0.55740000000000001</v>
      </c>
      <c r="BX370" s="24"/>
      <c r="BY370" s="24"/>
      <c r="BZ370" s="24"/>
      <c r="CA370" s="25">
        <f t="shared" si="284"/>
        <v>7.0244</v>
      </c>
      <c r="CB370" s="25">
        <f t="shared" si="285"/>
        <v>5.8782999999999994</v>
      </c>
      <c r="CC370" s="26">
        <f t="shared" si="286"/>
        <v>6.2961999999999998</v>
      </c>
      <c r="CD370" s="26">
        <f t="shared" si="287"/>
        <v>5.4906999999999995</v>
      </c>
      <c r="CE370" s="26">
        <f t="shared" si="288"/>
        <v>6.29</v>
      </c>
      <c r="CF370" s="26">
        <f t="shared" si="289"/>
        <v>5.48</v>
      </c>
      <c r="CG370" s="26">
        <f t="shared" si="290"/>
        <v>7.38</v>
      </c>
      <c r="CH370" s="13"/>
      <c r="CI370" s="13"/>
    </row>
    <row r="371" spans="2:87" x14ac:dyDescent="0.2">
      <c r="B371" s="11">
        <f t="shared" si="291"/>
        <v>367</v>
      </c>
      <c r="C371" s="3" t="s">
        <v>290</v>
      </c>
      <c r="D371" s="3" t="s">
        <v>291</v>
      </c>
      <c r="E371" s="10">
        <v>0.43300071534811246</v>
      </c>
      <c r="F371" s="10">
        <v>1.9713659749274028</v>
      </c>
      <c r="G371" s="10"/>
      <c r="H371" s="10">
        <v>0</v>
      </c>
      <c r="I371" s="10">
        <v>0.35160000000000002</v>
      </c>
      <c r="J371" s="10">
        <v>0</v>
      </c>
      <c r="K371" s="10">
        <v>0.81152842977547979</v>
      </c>
      <c r="L371" s="10">
        <v>4.1500000000000002E-2</v>
      </c>
      <c r="M371" s="10">
        <v>4.7300000000000002E-2</v>
      </c>
      <c r="N371" s="10">
        <v>0.25950000000000001</v>
      </c>
      <c r="O371" s="10">
        <v>0.52670487994900483</v>
      </c>
      <c r="P371" s="10">
        <v>0</v>
      </c>
      <c r="Q371" s="10">
        <v>0</v>
      </c>
      <c r="R371" s="10">
        <v>4.7399999999999998E-2</v>
      </c>
      <c r="S371" s="10">
        <v>0</v>
      </c>
      <c r="T371" s="10">
        <v>0.3538</v>
      </c>
      <c r="U371" s="10"/>
      <c r="V371" s="10">
        <v>0.22040000000000001</v>
      </c>
      <c r="W371" s="10"/>
      <c r="X371" s="10">
        <v>5.0640999999999989</v>
      </c>
      <c r="Y371" s="10">
        <v>6.806150399999999</v>
      </c>
      <c r="Z371" s="10">
        <v>6.81</v>
      </c>
      <c r="AA371" s="10">
        <v>6.04</v>
      </c>
      <c r="AB371" s="10">
        <f t="shared" si="244"/>
        <v>6.0373823999999994</v>
      </c>
      <c r="AC371" s="10"/>
      <c r="AD371" s="10">
        <f t="shared" si="245"/>
        <v>0.58195296142786312</v>
      </c>
      <c r="AE371" s="10">
        <f t="shared" si="246"/>
        <v>2.6495158703024297</v>
      </c>
      <c r="AF371" s="10"/>
      <c r="AG371" s="10">
        <v>0</v>
      </c>
      <c r="AH371" s="10">
        <f t="shared" si="247"/>
        <v>0.47255040000000009</v>
      </c>
      <c r="AI371" s="10">
        <f t="shared" si="248"/>
        <v>0</v>
      </c>
      <c r="AJ371" s="10">
        <f t="shared" si="249"/>
        <v>1.0906942096182448</v>
      </c>
      <c r="AK371" s="10">
        <f t="shared" si="250"/>
        <v>5.5776000000000006E-2</v>
      </c>
      <c r="AL371" s="10">
        <f t="shared" si="251"/>
        <v>6.3571200000000008E-2</v>
      </c>
      <c r="AM371" s="10">
        <f t="shared" si="252"/>
        <v>0.37368000000000001</v>
      </c>
      <c r="AN371" s="10">
        <f t="shared" si="253"/>
        <v>0.70789135865146258</v>
      </c>
      <c r="AO371" s="10">
        <f t="shared" si="254"/>
        <v>0</v>
      </c>
      <c r="AP371" s="10">
        <f t="shared" si="255"/>
        <v>0</v>
      </c>
      <c r="AQ371" s="10">
        <f t="shared" si="256"/>
        <v>6.3705600000000001E-2</v>
      </c>
      <c r="AR371" s="10">
        <v>0</v>
      </c>
      <c r="AS371" s="10">
        <f t="shared" si="257"/>
        <v>0.47550720000000002</v>
      </c>
      <c r="AT371" s="10">
        <f t="shared" si="258"/>
        <v>1.2227192140800001</v>
      </c>
      <c r="AU371" s="10">
        <f t="shared" si="259"/>
        <v>0.29621760000000003</v>
      </c>
      <c r="AV371" s="10">
        <f t="shared" si="260"/>
        <v>0.76169393664000007</v>
      </c>
      <c r="AW371" s="10">
        <f t="shared" si="261"/>
        <v>8.0437507507199992</v>
      </c>
      <c r="AX371" s="10">
        <f t="shared" si="262"/>
        <v>8.043750750720001</v>
      </c>
      <c r="AY371" s="10">
        <v>6.806150399999999</v>
      </c>
      <c r="AZ371" s="10">
        <f t="shared" si="263"/>
        <v>-1.2376003507200002</v>
      </c>
      <c r="BA371" s="10">
        <v>6.81</v>
      </c>
      <c r="BB371" s="10">
        <v>6.04</v>
      </c>
      <c r="BC371" s="10">
        <f t="shared" si="264"/>
        <v>8.1477236735999998</v>
      </c>
      <c r="BD371" s="9"/>
      <c r="BE371" s="24">
        <f t="shared" si="265"/>
        <v>0.58199999999999996</v>
      </c>
      <c r="BF371" s="24">
        <f t="shared" si="266"/>
        <v>2.6495000000000002</v>
      </c>
      <c r="BG371" s="24">
        <f t="shared" si="267"/>
        <v>0</v>
      </c>
      <c r="BH371" s="24">
        <f t="shared" si="268"/>
        <v>0</v>
      </c>
      <c r="BI371" s="24">
        <f t="shared" si="269"/>
        <v>0.47260000000000002</v>
      </c>
      <c r="BJ371" s="24">
        <f t="shared" si="270"/>
        <v>0</v>
      </c>
      <c r="BK371" s="24">
        <f t="shared" si="271"/>
        <v>1.0907</v>
      </c>
      <c r="BL371" s="24">
        <f t="shared" si="272"/>
        <v>5.5800000000000002E-2</v>
      </c>
      <c r="BM371" s="24">
        <f t="shared" si="273"/>
        <v>6.3600000000000004E-2</v>
      </c>
      <c r="BN371" s="24">
        <f t="shared" si="274"/>
        <v>0.37369999999999998</v>
      </c>
      <c r="BO371" s="24">
        <f t="shared" si="275"/>
        <v>0.70789999999999997</v>
      </c>
      <c r="BP371" s="24">
        <f t="shared" si="276"/>
        <v>0</v>
      </c>
      <c r="BQ371" s="24">
        <f t="shared" si="277"/>
        <v>0</v>
      </c>
      <c r="BR371" s="24">
        <f t="shared" si="278"/>
        <v>6.3700000000000007E-2</v>
      </c>
      <c r="BS371" s="24">
        <f t="shared" si="279"/>
        <v>0</v>
      </c>
      <c r="BT371" s="24">
        <f t="shared" si="280"/>
        <v>0.47549999999999998</v>
      </c>
      <c r="BU371" s="24">
        <f t="shared" si="281"/>
        <v>1.2226999999999999</v>
      </c>
      <c r="BV371" s="24">
        <f t="shared" si="282"/>
        <v>0.29620000000000002</v>
      </c>
      <c r="BW371" s="24">
        <f t="shared" si="283"/>
        <v>0.76170000000000004</v>
      </c>
      <c r="BX371" s="24"/>
      <c r="BY371" s="24"/>
      <c r="BZ371" s="24"/>
      <c r="CA371" s="25">
        <f t="shared" si="284"/>
        <v>8.0439000000000007</v>
      </c>
      <c r="CB371" s="25">
        <f t="shared" si="285"/>
        <v>6.8096000000000005</v>
      </c>
      <c r="CC371" s="26">
        <f t="shared" si="286"/>
        <v>6.8312000000000008</v>
      </c>
      <c r="CD371" s="26">
        <f t="shared" si="287"/>
        <v>6.0624000000000011</v>
      </c>
      <c r="CE371" s="26">
        <f t="shared" si="288"/>
        <v>6.81</v>
      </c>
      <c r="CF371" s="26">
        <f t="shared" si="289"/>
        <v>6.04</v>
      </c>
      <c r="CG371" s="26">
        <f t="shared" si="290"/>
        <v>8.1479999999999997</v>
      </c>
      <c r="CH371" s="13"/>
      <c r="CI371" s="13"/>
    </row>
    <row r="372" spans="2:87" x14ac:dyDescent="0.2">
      <c r="B372" s="11">
        <f t="shared" si="291"/>
        <v>368</v>
      </c>
      <c r="C372" s="3" t="s">
        <v>290</v>
      </c>
      <c r="D372" s="3" t="s">
        <v>103</v>
      </c>
      <c r="E372" s="10">
        <v>1.5904988730723608</v>
      </c>
      <c r="F372" s="10">
        <v>1.1016356465005932</v>
      </c>
      <c r="G372" s="10"/>
      <c r="H372" s="10">
        <v>0</v>
      </c>
      <c r="I372" s="10">
        <v>0.36080000000000001</v>
      </c>
      <c r="J372" s="10">
        <v>0.12839999999999999</v>
      </c>
      <c r="K372" s="10">
        <v>0.61615919335705804</v>
      </c>
      <c r="L372" s="10">
        <v>2.7400000000000001E-2</v>
      </c>
      <c r="M372" s="10">
        <v>3.1300000000000001E-2</v>
      </c>
      <c r="N372" s="10">
        <v>0.12839999999999999</v>
      </c>
      <c r="O372" s="10">
        <v>0.23590628706998815</v>
      </c>
      <c r="P372" s="10">
        <v>0.11269999999999999</v>
      </c>
      <c r="Q372" s="10">
        <v>3.9199999999999999E-2</v>
      </c>
      <c r="R372" s="10">
        <v>0.19639999999999999</v>
      </c>
      <c r="S372" s="10">
        <v>0</v>
      </c>
      <c r="T372" s="10">
        <v>0.25369999999999998</v>
      </c>
      <c r="U372" s="10"/>
      <c r="V372" s="10">
        <v>0.1421</v>
      </c>
      <c r="W372" s="10"/>
      <c r="X372" s="10">
        <v>4.9646000000000008</v>
      </c>
      <c r="Y372" s="10">
        <v>6.6724224000000021</v>
      </c>
      <c r="Z372" s="10">
        <v>6.67</v>
      </c>
      <c r="AA372" s="10">
        <v>6</v>
      </c>
      <c r="AB372" s="10">
        <f t="shared" si="244"/>
        <v>5.9965248000000004</v>
      </c>
      <c r="AC372" s="10"/>
      <c r="AD372" s="10">
        <f t="shared" si="245"/>
        <v>2.1376304854092529</v>
      </c>
      <c r="AE372" s="10">
        <f t="shared" si="246"/>
        <v>1.4805983088967973</v>
      </c>
      <c r="AF372" s="10"/>
      <c r="AG372" s="10">
        <v>0</v>
      </c>
      <c r="AH372" s="10">
        <f t="shared" si="247"/>
        <v>0.48491520000000005</v>
      </c>
      <c r="AI372" s="10">
        <f t="shared" si="248"/>
        <v>0.17256959999999999</v>
      </c>
      <c r="AJ372" s="10">
        <f t="shared" si="249"/>
        <v>0.82811795587188608</v>
      </c>
      <c r="AK372" s="10">
        <f t="shared" si="250"/>
        <v>3.68256E-2</v>
      </c>
      <c r="AL372" s="10">
        <f t="shared" si="251"/>
        <v>4.2067200000000006E-2</v>
      </c>
      <c r="AM372" s="10">
        <f t="shared" si="252"/>
        <v>0.18489599999999995</v>
      </c>
      <c r="AN372" s="10">
        <f t="shared" si="253"/>
        <v>0.31705804982206409</v>
      </c>
      <c r="AO372" s="10">
        <f t="shared" si="254"/>
        <v>0.15146879999999999</v>
      </c>
      <c r="AP372" s="10">
        <f t="shared" si="255"/>
        <v>5.2684800000000004E-2</v>
      </c>
      <c r="AQ372" s="10">
        <f t="shared" si="256"/>
        <v>0.26396160000000002</v>
      </c>
      <c r="AR372" s="10">
        <v>0</v>
      </c>
      <c r="AS372" s="10">
        <f t="shared" si="257"/>
        <v>0.34097280000000002</v>
      </c>
      <c r="AT372" s="10">
        <f t="shared" si="258"/>
        <v>0.87677745792000006</v>
      </c>
      <c r="AU372" s="10">
        <f t="shared" si="259"/>
        <v>0.19098240000000002</v>
      </c>
      <c r="AV372" s="10">
        <f t="shared" si="260"/>
        <v>0.49109214336000007</v>
      </c>
      <c r="AW372" s="10">
        <f t="shared" si="261"/>
        <v>7.5206632012800014</v>
      </c>
      <c r="AX372" s="10">
        <f t="shared" si="262"/>
        <v>7.5206632012800014</v>
      </c>
      <c r="AY372" s="10">
        <v>6.6724224000000021</v>
      </c>
      <c r="AZ372" s="10">
        <f t="shared" si="263"/>
        <v>-0.84824080127999935</v>
      </c>
      <c r="BA372" s="10">
        <v>6.67</v>
      </c>
      <c r="BB372" s="10">
        <v>6</v>
      </c>
      <c r="BC372" s="10">
        <f t="shared" si="264"/>
        <v>8.075896012800003</v>
      </c>
      <c r="BD372" s="9"/>
      <c r="BE372" s="24">
        <f t="shared" si="265"/>
        <v>2.1375999999999999</v>
      </c>
      <c r="BF372" s="24">
        <f t="shared" si="266"/>
        <v>1.4805999999999999</v>
      </c>
      <c r="BG372" s="24">
        <f t="shared" si="267"/>
        <v>0</v>
      </c>
      <c r="BH372" s="24">
        <f t="shared" si="268"/>
        <v>0</v>
      </c>
      <c r="BI372" s="24">
        <f t="shared" si="269"/>
        <v>0.4849</v>
      </c>
      <c r="BJ372" s="24">
        <f t="shared" si="270"/>
        <v>0.1726</v>
      </c>
      <c r="BK372" s="24">
        <f t="shared" si="271"/>
        <v>0.82809999999999995</v>
      </c>
      <c r="BL372" s="24">
        <f t="shared" si="272"/>
        <v>3.6799999999999999E-2</v>
      </c>
      <c r="BM372" s="24">
        <f t="shared" si="273"/>
        <v>4.2099999999999999E-2</v>
      </c>
      <c r="BN372" s="24">
        <f t="shared" si="274"/>
        <v>0.18490000000000001</v>
      </c>
      <c r="BO372" s="24">
        <f t="shared" si="275"/>
        <v>0.31709999999999999</v>
      </c>
      <c r="BP372" s="24">
        <f t="shared" si="276"/>
        <v>0.1515</v>
      </c>
      <c r="BQ372" s="24">
        <f t="shared" si="277"/>
        <v>5.2699999999999997E-2</v>
      </c>
      <c r="BR372" s="24">
        <f t="shared" si="278"/>
        <v>0.26400000000000001</v>
      </c>
      <c r="BS372" s="24">
        <f t="shared" si="279"/>
        <v>0</v>
      </c>
      <c r="BT372" s="24">
        <f t="shared" si="280"/>
        <v>0.34100000000000003</v>
      </c>
      <c r="BU372" s="24">
        <f t="shared" si="281"/>
        <v>0.87680000000000002</v>
      </c>
      <c r="BV372" s="24">
        <f t="shared" si="282"/>
        <v>0.191</v>
      </c>
      <c r="BW372" s="24">
        <f t="shared" si="283"/>
        <v>0.49109999999999998</v>
      </c>
      <c r="BX372" s="24"/>
      <c r="BY372" s="24"/>
      <c r="BZ372" s="24"/>
      <c r="CA372" s="25">
        <f t="shared" si="284"/>
        <v>7.5208000000000004</v>
      </c>
      <c r="CB372" s="25">
        <f t="shared" si="285"/>
        <v>6.5448000000000004</v>
      </c>
      <c r="CC372" s="26">
        <f t="shared" si="286"/>
        <v>6.6848999999999998</v>
      </c>
      <c r="CD372" s="26">
        <f t="shared" si="287"/>
        <v>6.0090000000000003</v>
      </c>
      <c r="CE372" s="26">
        <f t="shared" si="288"/>
        <v>6.67</v>
      </c>
      <c r="CF372" s="26">
        <f t="shared" si="289"/>
        <v>6</v>
      </c>
      <c r="CG372" s="26">
        <f t="shared" si="290"/>
        <v>8.0760000000000005</v>
      </c>
      <c r="CH372" s="13"/>
      <c r="CI372" s="13"/>
    </row>
    <row r="373" spans="2:87" x14ac:dyDescent="0.2">
      <c r="B373" s="11">
        <f t="shared" si="291"/>
        <v>369</v>
      </c>
      <c r="C373" s="3" t="s">
        <v>290</v>
      </c>
      <c r="D373" s="3" t="s">
        <v>246</v>
      </c>
      <c r="E373" s="10">
        <v>1.6287028362573099</v>
      </c>
      <c r="F373" s="10">
        <v>0.81094058479532161</v>
      </c>
      <c r="G373" s="10"/>
      <c r="H373" s="10">
        <v>0</v>
      </c>
      <c r="I373" s="10">
        <v>0.38290000000000002</v>
      </c>
      <c r="J373" s="10">
        <v>0.12939999999999999</v>
      </c>
      <c r="K373" s="10">
        <v>0.66804461988304098</v>
      </c>
      <c r="L373" s="10">
        <v>2.93E-2</v>
      </c>
      <c r="M373" s="10">
        <v>3.3500000000000002E-2</v>
      </c>
      <c r="N373" s="10">
        <v>8.9800000000000005E-2</v>
      </c>
      <c r="O373" s="10">
        <v>0.16671195906432751</v>
      </c>
      <c r="P373" s="10">
        <v>0.14699999999999999</v>
      </c>
      <c r="Q373" s="10">
        <v>2.4299999999999999E-2</v>
      </c>
      <c r="R373" s="10">
        <v>0.19639999999999999</v>
      </c>
      <c r="S373" s="10">
        <v>0</v>
      </c>
      <c r="T373" s="10">
        <v>0.2392</v>
      </c>
      <c r="U373" s="10"/>
      <c r="V373" s="10">
        <v>0.21099999999999999</v>
      </c>
      <c r="W373" s="10"/>
      <c r="X373" s="10">
        <v>4.7572000000000001</v>
      </c>
      <c r="Y373" s="10">
        <v>6.3936768000000006</v>
      </c>
      <c r="Z373" s="10">
        <v>6.39</v>
      </c>
      <c r="AA373" s="10">
        <v>5.6</v>
      </c>
      <c r="AB373" s="10">
        <f t="shared" si="244"/>
        <v>5.595475200000001</v>
      </c>
      <c r="AC373" s="10"/>
      <c r="AD373" s="10">
        <f t="shared" si="245"/>
        <v>2.1889766119298248</v>
      </c>
      <c r="AE373" s="10">
        <f t="shared" si="246"/>
        <v>1.0899041459649124</v>
      </c>
      <c r="AF373" s="10"/>
      <c r="AG373" s="10">
        <v>0</v>
      </c>
      <c r="AH373" s="10">
        <f t="shared" si="247"/>
        <v>0.51461760000000001</v>
      </c>
      <c r="AI373" s="10">
        <f t="shared" si="248"/>
        <v>0.1739136</v>
      </c>
      <c r="AJ373" s="10">
        <f t="shared" si="249"/>
        <v>0.89785196912280707</v>
      </c>
      <c r="AK373" s="10">
        <f t="shared" si="250"/>
        <v>3.9379200000000003E-2</v>
      </c>
      <c r="AL373" s="10">
        <f t="shared" si="251"/>
        <v>4.5024000000000002E-2</v>
      </c>
      <c r="AM373" s="10">
        <f t="shared" si="252"/>
        <v>0.12931200000000001</v>
      </c>
      <c r="AN373" s="10">
        <f t="shared" si="253"/>
        <v>0.22406087298245619</v>
      </c>
      <c r="AO373" s="10">
        <f t="shared" si="254"/>
        <v>0.19756799999999999</v>
      </c>
      <c r="AP373" s="10">
        <f t="shared" si="255"/>
        <v>3.2659199999999999E-2</v>
      </c>
      <c r="AQ373" s="10">
        <f t="shared" si="256"/>
        <v>0.26396160000000002</v>
      </c>
      <c r="AR373" s="10">
        <v>0</v>
      </c>
      <c r="AS373" s="10">
        <f t="shared" si="257"/>
        <v>0.32148480000000001</v>
      </c>
      <c r="AT373" s="10">
        <f t="shared" si="258"/>
        <v>0.82666601472000012</v>
      </c>
      <c r="AU373" s="10">
        <f t="shared" si="259"/>
        <v>0.283584</v>
      </c>
      <c r="AV373" s="10">
        <f t="shared" si="260"/>
        <v>0.72920789760000004</v>
      </c>
      <c r="AW373" s="10">
        <f t="shared" si="261"/>
        <v>7.3531027123200001</v>
      </c>
      <c r="AX373" s="10">
        <f t="shared" si="262"/>
        <v>7.3531027123200001</v>
      </c>
      <c r="AY373" s="10">
        <v>6.3936768000000006</v>
      </c>
      <c r="AZ373" s="10">
        <f t="shared" si="263"/>
        <v>-0.95942591231999952</v>
      </c>
      <c r="BA373" s="10">
        <v>6.39</v>
      </c>
      <c r="BB373" s="10">
        <v>5.6</v>
      </c>
      <c r="BC373" s="10">
        <f t="shared" si="264"/>
        <v>7.5319050240000012</v>
      </c>
      <c r="BD373" s="9"/>
      <c r="BE373" s="24">
        <f t="shared" si="265"/>
        <v>2.1890000000000001</v>
      </c>
      <c r="BF373" s="24">
        <f t="shared" si="266"/>
        <v>1.0899000000000001</v>
      </c>
      <c r="BG373" s="24">
        <f t="shared" si="267"/>
        <v>0</v>
      </c>
      <c r="BH373" s="24">
        <f t="shared" si="268"/>
        <v>0</v>
      </c>
      <c r="BI373" s="24">
        <f t="shared" si="269"/>
        <v>0.51459999999999995</v>
      </c>
      <c r="BJ373" s="24">
        <f t="shared" si="270"/>
        <v>0.1739</v>
      </c>
      <c r="BK373" s="24">
        <f t="shared" si="271"/>
        <v>0.89790000000000003</v>
      </c>
      <c r="BL373" s="24">
        <f t="shared" si="272"/>
        <v>3.9399999999999998E-2</v>
      </c>
      <c r="BM373" s="24">
        <f t="shared" si="273"/>
        <v>4.4999999999999998E-2</v>
      </c>
      <c r="BN373" s="24">
        <f t="shared" si="274"/>
        <v>0.1293</v>
      </c>
      <c r="BO373" s="24">
        <f t="shared" si="275"/>
        <v>0.22409999999999999</v>
      </c>
      <c r="BP373" s="24">
        <f t="shared" si="276"/>
        <v>0.1976</v>
      </c>
      <c r="BQ373" s="24">
        <f t="shared" si="277"/>
        <v>3.27E-2</v>
      </c>
      <c r="BR373" s="24">
        <f t="shared" si="278"/>
        <v>0.26400000000000001</v>
      </c>
      <c r="BS373" s="24">
        <f t="shared" si="279"/>
        <v>0</v>
      </c>
      <c r="BT373" s="24">
        <f t="shared" si="280"/>
        <v>0.32150000000000001</v>
      </c>
      <c r="BU373" s="24">
        <f t="shared" si="281"/>
        <v>0.82669999999999999</v>
      </c>
      <c r="BV373" s="24">
        <f t="shared" si="282"/>
        <v>0.28360000000000002</v>
      </c>
      <c r="BW373" s="24">
        <f t="shared" si="283"/>
        <v>0.72919999999999996</v>
      </c>
      <c r="BX373" s="24"/>
      <c r="BY373" s="24"/>
      <c r="BZ373" s="24"/>
      <c r="CA373" s="25">
        <f t="shared" si="284"/>
        <v>7.3532999999999999</v>
      </c>
      <c r="CB373" s="25">
        <f t="shared" si="285"/>
        <v>6.1095000000000006</v>
      </c>
      <c r="CC373" s="26">
        <f t="shared" si="286"/>
        <v>6.4025000000000007</v>
      </c>
      <c r="CD373" s="26">
        <f t="shared" si="287"/>
        <v>5.6043000000000012</v>
      </c>
      <c r="CE373" s="26">
        <f t="shared" si="288"/>
        <v>6.39</v>
      </c>
      <c r="CF373" s="26">
        <f t="shared" si="289"/>
        <v>5.6</v>
      </c>
      <c r="CG373" s="26">
        <f t="shared" si="290"/>
        <v>7.532</v>
      </c>
      <c r="CH373" s="13"/>
      <c r="CI373" s="13"/>
    </row>
    <row r="374" spans="2:87" x14ac:dyDescent="0.2">
      <c r="B374" s="11">
        <f t="shared" si="291"/>
        <v>370</v>
      </c>
      <c r="C374" s="3" t="s">
        <v>290</v>
      </c>
      <c r="D374" s="2" t="s">
        <v>54</v>
      </c>
      <c r="E374" s="10">
        <v>0.75202307323422624</v>
      </c>
      <c r="F374" s="10">
        <v>1.468229800643968</v>
      </c>
      <c r="G374" s="10"/>
      <c r="H374" s="10">
        <v>0</v>
      </c>
      <c r="I374" s="10">
        <v>0.2263</v>
      </c>
      <c r="J374" s="10">
        <v>0</v>
      </c>
      <c r="K374" s="10">
        <v>0.94817165170925533</v>
      </c>
      <c r="L374" s="10">
        <v>3.5299999999999998E-2</v>
      </c>
      <c r="M374" s="10">
        <v>4.0399999999999998E-2</v>
      </c>
      <c r="N374" s="10">
        <v>0.18679999999999999</v>
      </c>
      <c r="O374" s="10">
        <v>0.3403754744125505</v>
      </c>
      <c r="P374" s="10">
        <v>0.1605</v>
      </c>
      <c r="Q374" s="10">
        <v>0</v>
      </c>
      <c r="R374" s="10">
        <v>9.0300000000000005E-2</v>
      </c>
      <c r="S374" s="10">
        <v>0</v>
      </c>
      <c r="T374" s="10">
        <v>0.49320000000000003</v>
      </c>
      <c r="U374" s="10"/>
      <c r="V374" s="10">
        <v>0.2525</v>
      </c>
      <c r="W374" s="10"/>
      <c r="X374" s="10">
        <v>4.9941000000000004</v>
      </c>
      <c r="Y374" s="10">
        <v>6.7120704000000009</v>
      </c>
      <c r="Z374" s="10">
        <v>6.71</v>
      </c>
      <c r="AA374" s="10">
        <v>6.07</v>
      </c>
      <c r="AB374" s="10">
        <f t="shared" si="244"/>
        <v>6.0685631999999989</v>
      </c>
      <c r="AC374" s="10"/>
      <c r="AD374" s="10">
        <f t="shared" si="245"/>
        <v>1.0107190104268</v>
      </c>
      <c r="AE374" s="10">
        <f t="shared" si="246"/>
        <v>1.9733008520654933</v>
      </c>
      <c r="AF374" s="10"/>
      <c r="AG374" s="10">
        <v>0</v>
      </c>
      <c r="AH374" s="10">
        <f t="shared" si="247"/>
        <v>0.30414720000000001</v>
      </c>
      <c r="AI374" s="10">
        <f t="shared" si="248"/>
        <v>0</v>
      </c>
      <c r="AJ374" s="10">
        <f t="shared" si="249"/>
        <v>1.2743426998972394</v>
      </c>
      <c r="AK374" s="10">
        <f t="shared" si="250"/>
        <v>4.7443199999999998E-2</v>
      </c>
      <c r="AL374" s="10">
        <f t="shared" si="251"/>
        <v>5.4297600000000001E-2</v>
      </c>
      <c r="AM374" s="10">
        <f t="shared" si="252"/>
        <v>0.26899200000000001</v>
      </c>
      <c r="AN374" s="10">
        <f t="shared" si="253"/>
        <v>0.45746463761046785</v>
      </c>
      <c r="AO374" s="10">
        <f t="shared" si="254"/>
        <v>0.21571200000000004</v>
      </c>
      <c r="AP374" s="10">
        <f t="shared" si="255"/>
        <v>0</v>
      </c>
      <c r="AQ374" s="10">
        <f t="shared" si="256"/>
        <v>0.12136320000000002</v>
      </c>
      <c r="AR374" s="10">
        <v>0</v>
      </c>
      <c r="AS374" s="10">
        <f t="shared" si="257"/>
        <v>0.66286080000000014</v>
      </c>
      <c r="AT374" s="10">
        <f t="shared" si="258"/>
        <v>1.7044802611200005</v>
      </c>
      <c r="AU374" s="10">
        <f t="shared" si="259"/>
        <v>0.33936000000000005</v>
      </c>
      <c r="AV374" s="10">
        <f t="shared" si="260"/>
        <v>0.87263030400000019</v>
      </c>
      <c r="AW374" s="10">
        <f t="shared" si="261"/>
        <v>8.3048929651200005</v>
      </c>
      <c r="AX374" s="10">
        <f t="shared" si="262"/>
        <v>8.3048929651200023</v>
      </c>
      <c r="AY374" s="10">
        <v>6.7120704000000009</v>
      </c>
      <c r="AZ374" s="10">
        <f t="shared" si="263"/>
        <v>-1.5928225651199996</v>
      </c>
      <c r="BA374" s="10">
        <v>6.71</v>
      </c>
      <c r="BB374" s="10">
        <v>6.07</v>
      </c>
      <c r="BC374" s="10">
        <f t="shared" si="264"/>
        <v>8.180250624000001</v>
      </c>
      <c r="BD374" s="9"/>
      <c r="BE374" s="24">
        <f t="shared" si="265"/>
        <v>1.0106999999999999</v>
      </c>
      <c r="BF374" s="24">
        <f t="shared" si="266"/>
        <v>1.9733000000000001</v>
      </c>
      <c r="BG374" s="24">
        <f t="shared" si="267"/>
        <v>0</v>
      </c>
      <c r="BH374" s="24">
        <f t="shared" si="268"/>
        <v>0</v>
      </c>
      <c r="BI374" s="24">
        <f t="shared" si="269"/>
        <v>0.30409999999999998</v>
      </c>
      <c r="BJ374" s="24">
        <f t="shared" si="270"/>
        <v>0</v>
      </c>
      <c r="BK374" s="24">
        <f t="shared" si="271"/>
        <v>1.2743</v>
      </c>
      <c r="BL374" s="24">
        <f t="shared" si="272"/>
        <v>4.7399999999999998E-2</v>
      </c>
      <c r="BM374" s="24">
        <f t="shared" si="273"/>
        <v>5.4300000000000001E-2</v>
      </c>
      <c r="BN374" s="24">
        <f t="shared" si="274"/>
        <v>0.26900000000000002</v>
      </c>
      <c r="BO374" s="24">
        <f t="shared" si="275"/>
        <v>0.45750000000000002</v>
      </c>
      <c r="BP374" s="24">
        <f t="shared" si="276"/>
        <v>0.2157</v>
      </c>
      <c r="BQ374" s="24">
        <f t="shared" si="277"/>
        <v>0</v>
      </c>
      <c r="BR374" s="24">
        <f t="shared" si="278"/>
        <v>0.12139999999999999</v>
      </c>
      <c r="BS374" s="24">
        <f t="shared" si="279"/>
        <v>0</v>
      </c>
      <c r="BT374" s="24">
        <f t="shared" si="280"/>
        <v>0.66290000000000004</v>
      </c>
      <c r="BU374" s="24">
        <f t="shared" si="281"/>
        <v>1.7044999999999999</v>
      </c>
      <c r="BV374" s="24">
        <f t="shared" si="282"/>
        <v>0.33939999999999998</v>
      </c>
      <c r="BW374" s="24">
        <f t="shared" si="283"/>
        <v>0.87260000000000004</v>
      </c>
      <c r="BX374" s="24"/>
      <c r="BY374" s="24"/>
      <c r="BZ374" s="24"/>
      <c r="CA374" s="25">
        <f t="shared" si="284"/>
        <v>8.3048000000000002</v>
      </c>
      <c r="CB374" s="25">
        <f t="shared" si="285"/>
        <v>7.1280999999999999</v>
      </c>
      <c r="CC374" s="26">
        <f t="shared" si="286"/>
        <v>6.73</v>
      </c>
      <c r="CD374" s="26">
        <f t="shared" si="287"/>
        <v>6.0865000000000009</v>
      </c>
      <c r="CE374" s="26">
        <f t="shared" si="288"/>
        <v>6.71</v>
      </c>
      <c r="CF374" s="26">
        <f t="shared" si="289"/>
        <v>6.07</v>
      </c>
      <c r="CG374" s="26">
        <f t="shared" si="290"/>
        <v>8.18</v>
      </c>
      <c r="CH374" s="13"/>
      <c r="CI374" s="13"/>
    </row>
    <row r="375" spans="2:87" x14ac:dyDescent="0.2">
      <c r="B375" s="11">
        <f t="shared" si="291"/>
        <v>371</v>
      </c>
      <c r="C375" s="3" t="s">
        <v>290</v>
      </c>
      <c r="D375" s="3" t="s">
        <v>281</v>
      </c>
      <c r="E375" s="10">
        <v>2.6628671453153743</v>
      </c>
      <c r="F375" s="10">
        <v>0.69078612116537108</v>
      </c>
      <c r="G375" s="10"/>
      <c r="H375" s="10">
        <v>0</v>
      </c>
      <c r="I375" s="10">
        <v>0</v>
      </c>
      <c r="J375" s="10">
        <v>0</v>
      </c>
      <c r="K375" s="10">
        <v>0.37340114519670092</v>
      </c>
      <c r="L375" s="10">
        <v>9.0399999999999994E-2</v>
      </c>
      <c r="M375" s="10">
        <v>0.1036</v>
      </c>
      <c r="N375" s="10">
        <v>0.32779999999999998</v>
      </c>
      <c r="O375" s="10">
        <v>0.31594558832255387</v>
      </c>
      <c r="P375" s="10">
        <v>0</v>
      </c>
      <c r="Q375" s="10">
        <v>0</v>
      </c>
      <c r="R375" s="10">
        <v>0.32</v>
      </c>
      <c r="S375" s="10">
        <v>0</v>
      </c>
      <c r="T375" s="10">
        <v>0.17810000000000001</v>
      </c>
      <c r="U375" s="10"/>
      <c r="V375" s="10">
        <v>0</v>
      </c>
      <c r="W375" s="10"/>
      <c r="X375" s="10">
        <v>5.0629</v>
      </c>
      <c r="Y375" s="10">
        <v>6.8045376000000006</v>
      </c>
      <c r="Z375" s="10">
        <v>6.8</v>
      </c>
      <c r="AA375" s="10">
        <v>6.8</v>
      </c>
      <c r="AB375" s="10">
        <f t="shared" si="244"/>
        <v>6.8045376000000006</v>
      </c>
      <c r="AC375" s="10"/>
      <c r="AD375" s="10">
        <f t="shared" si="245"/>
        <v>3.5788934433038633</v>
      </c>
      <c r="AE375" s="10">
        <f t="shared" si="246"/>
        <v>0.92841654684625885</v>
      </c>
      <c r="AF375" s="10"/>
      <c r="AG375" s="10">
        <v>0</v>
      </c>
      <c r="AH375" s="10">
        <f t="shared" si="247"/>
        <v>0</v>
      </c>
      <c r="AI375" s="10">
        <f t="shared" si="248"/>
        <v>0</v>
      </c>
      <c r="AJ375" s="10">
        <f t="shared" si="249"/>
        <v>0.50185113914436608</v>
      </c>
      <c r="AK375" s="10">
        <f t="shared" si="250"/>
        <v>0.1214976</v>
      </c>
      <c r="AL375" s="10">
        <f t="shared" si="251"/>
        <v>0.13923840000000001</v>
      </c>
      <c r="AM375" s="10">
        <f t="shared" si="252"/>
        <v>0.47203199999999995</v>
      </c>
      <c r="AN375" s="10">
        <f t="shared" si="253"/>
        <v>0.42463087070551242</v>
      </c>
      <c r="AO375" s="10">
        <f t="shared" si="254"/>
        <v>0</v>
      </c>
      <c r="AP375" s="10">
        <f t="shared" si="255"/>
        <v>0</v>
      </c>
      <c r="AQ375" s="10">
        <f t="shared" si="256"/>
        <v>0.43008000000000007</v>
      </c>
      <c r="AR375" s="10">
        <v>0</v>
      </c>
      <c r="AS375" s="10">
        <f t="shared" si="257"/>
        <v>0.23936640000000003</v>
      </c>
      <c r="AT375" s="10">
        <f t="shared" si="258"/>
        <v>0.61550676096000012</v>
      </c>
      <c r="AU375" s="10">
        <f t="shared" si="259"/>
        <v>0</v>
      </c>
      <c r="AV375" s="10">
        <f t="shared" si="260"/>
        <v>0</v>
      </c>
      <c r="AW375" s="10">
        <f t="shared" si="261"/>
        <v>7.2121467609600005</v>
      </c>
      <c r="AX375" s="10">
        <f t="shared" si="262"/>
        <v>7.2121467609600005</v>
      </c>
      <c r="AY375" s="10">
        <v>6.8045376000000006</v>
      </c>
      <c r="AZ375" s="10">
        <f t="shared" si="263"/>
        <v>-0.40760916095999988</v>
      </c>
      <c r="BA375" s="10">
        <v>6.8</v>
      </c>
      <c r="BB375" s="10">
        <v>6.8</v>
      </c>
      <c r="BC375" s="10">
        <f t="shared" si="264"/>
        <v>9.1875926016000022</v>
      </c>
      <c r="BD375" s="9"/>
      <c r="BE375" s="24">
        <f t="shared" si="265"/>
        <v>3.5789</v>
      </c>
      <c r="BF375" s="24">
        <f t="shared" si="266"/>
        <v>0.9284</v>
      </c>
      <c r="BG375" s="24">
        <f t="shared" si="267"/>
        <v>0</v>
      </c>
      <c r="BH375" s="24">
        <f t="shared" si="268"/>
        <v>0</v>
      </c>
      <c r="BI375" s="24">
        <f t="shared" si="269"/>
        <v>0</v>
      </c>
      <c r="BJ375" s="24">
        <f t="shared" si="270"/>
        <v>0</v>
      </c>
      <c r="BK375" s="24">
        <f t="shared" si="271"/>
        <v>0.50190000000000001</v>
      </c>
      <c r="BL375" s="24">
        <f t="shared" si="272"/>
        <v>0.1215</v>
      </c>
      <c r="BM375" s="24">
        <f t="shared" si="273"/>
        <v>0.13919999999999999</v>
      </c>
      <c r="BN375" s="24">
        <f t="shared" si="274"/>
        <v>0.47199999999999998</v>
      </c>
      <c r="BO375" s="24">
        <f t="shared" si="275"/>
        <v>0.42459999999999998</v>
      </c>
      <c r="BP375" s="24">
        <f t="shared" si="276"/>
        <v>0</v>
      </c>
      <c r="BQ375" s="24">
        <f t="shared" si="277"/>
        <v>0</v>
      </c>
      <c r="BR375" s="24">
        <f t="shared" si="278"/>
        <v>0.43009999999999998</v>
      </c>
      <c r="BS375" s="24">
        <f t="shared" si="279"/>
        <v>0</v>
      </c>
      <c r="BT375" s="24">
        <f t="shared" si="280"/>
        <v>0.2394</v>
      </c>
      <c r="BU375" s="24">
        <f t="shared" si="281"/>
        <v>0.61550000000000005</v>
      </c>
      <c r="BV375" s="24">
        <f t="shared" si="282"/>
        <v>0</v>
      </c>
      <c r="BW375" s="24">
        <f t="shared" si="283"/>
        <v>0</v>
      </c>
      <c r="BX375" s="24"/>
      <c r="BY375" s="24"/>
      <c r="BZ375" s="24"/>
      <c r="CA375" s="25">
        <f t="shared" si="284"/>
        <v>7.2120999999999995</v>
      </c>
      <c r="CB375" s="25">
        <f t="shared" si="285"/>
        <v>7.2120999999999995</v>
      </c>
      <c r="CC375" s="26">
        <f t="shared" si="286"/>
        <v>6.8359999999999994</v>
      </c>
      <c r="CD375" s="26">
        <f t="shared" si="287"/>
        <v>6.8359999999999994</v>
      </c>
      <c r="CE375" s="26">
        <f t="shared" si="288"/>
        <v>6.8</v>
      </c>
      <c r="CF375" s="26">
        <f t="shared" si="289"/>
        <v>6.8</v>
      </c>
      <c r="CG375" s="26">
        <f t="shared" si="290"/>
        <v>9.1880000000000006</v>
      </c>
      <c r="CH375" s="13"/>
      <c r="CI375" s="13"/>
    </row>
    <row r="376" spans="2:87" x14ac:dyDescent="0.2">
      <c r="B376" s="11">
        <f t="shared" si="291"/>
        <v>372</v>
      </c>
      <c r="C376" s="3" t="s">
        <v>290</v>
      </c>
      <c r="D376" s="3" t="s">
        <v>59</v>
      </c>
      <c r="E376" s="10">
        <v>2.1817354625801313</v>
      </c>
      <c r="F376" s="10">
        <v>0.53920661533209424</v>
      </c>
      <c r="G376" s="10"/>
      <c r="H376" s="10">
        <v>0</v>
      </c>
      <c r="I376" s="10">
        <v>0</v>
      </c>
      <c r="J376" s="10">
        <v>0</v>
      </c>
      <c r="K376" s="10">
        <v>0.5434557978985699</v>
      </c>
      <c r="L376" s="10">
        <v>6.0400000000000002E-2</v>
      </c>
      <c r="M376" s="10">
        <v>6.93E-2</v>
      </c>
      <c r="N376" s="10">
        <v>0.3891</v>
      </c>
      <c r="O376" s="10">
        <v>0.59840212418920458</v>
      </c>
      <c r="P376" s="10">
        <v>0</v>
      </c>
      <c r="Q376" s="10">
        <v>0</v>
      </c>
      <c r="R376" s="10">
        <v>0.21390000000000001</v>
      </c>
      <c r="S376" s="10">
        <v>0</v>
      </c>
      <c r="T376" s="10">
        <v>0.45760000000000001</v>
      </c>
      <c r="U376" s="10"/>
      <c r="V376" s="10">
        <v>0</v>
      </c>
      <c r="W376" s="10"/>
      <c r="X376" s="10">
        <v>5.0530999999999997</v>
      </c>
      <c r="Y376" s="10">
        <v>6.7913664000000002</v>
      </c>
      <c r="Z376" s="10">
        <v>6.79</v>
      </c>
      <c r="AA376" s="10">
        <v>6.79</v>
      </c>
      <c r="AB376" s="10">
        <f t="shared" si="244"/>
        <v>6.7913664000000002</v>
      </c>
      <c r="AC376" s="10"/>
      <c r="AD376" s="10">
        <f t="shared" si="245"/>
        <v>2.9322524617076966</v>
      </c>
      <c r="AE376" s="10">
        <f t="shared" si="246"/>
        <v>0.72469369100633474</v>
      </c>
      <c r="AF376" s="10"/>
      <c r="AG376" s="10">
        <v>0</v>
      </c>
      <c r="AH376" s="10">
        <f t="shared" si="247"/>
        <v>0</v>
      </c>
      <c r="AI376" s="10">
        <f t="shared" si="248"/>
        <v>0</v>
      </c>
      <c r="AJ376" s="10">
        <f t="shared" si="249"/>
        <v>0.73040459237567801</v>
      </c>
      <c r="AK376" s="10">
        <f t="shared" si="250"/>
        <v>8.1177600000000016E-2</v>
      </c>
      <c r="AL376" s="10">
        <f t="shared" si="251"/>
        <v>9.3139200000000005E-2</v>
      </c>
      <c r="AM376" s="10">
        <f t="shared" si="252"/>
        <v>0.56030400000000002</v>
      </c>
      <c r="AN376" s="10">
        <f t="shared" si="253"/>
        <v>0.80425245491029096</v>
      </c>
      <c r="AO376" s="10">
        <f t="shared" si="254"/>
        <v>0</v>
      </c>
      <c r="AP376" s="10">
        <f t="shared" si="255"/>
        <v>0</v>
      </c>
      <c r="AQ376" s="10">
        <f t="shared" si="256"/>
        <v>0.2874816</v>
      </c>
      <c r="AR376" s="10">
        <v>0</v>
      </c>
      <c r="AS376" s="10">
        <f t="shared" si="257"/>
        <v>0.61501440000000007</v>
      </c>
      <c r="AT376" s="10">
        <f t="shared" si="258"/>
        <v>1.5814480281600003</v>
      </c>
      <c r="AU376" s="10">
        <f t="shared" si="259"/>
        <v>0</v>
      </c>
      <c r="AV376" s="10">
        <f t="shared" si="260"/>
        <v>0</v>
      </c>
      <c r="AW376" s="10">
        <f t="shared" si="261"/>
        <v>7.7951536281600013</v>
      </c>
      <c r="AX376" s="10">
        <f t="shared" si="262"/>
        <v>7.7951536281600013</v>
      </c>
      <c r="AY376" s="10">
        <v>6.7913664000000002</v>
      </c>
      <c r="AZ376" s="10">
        <f t="shared" si="263"/>
        <v>-1.0037872281600011</v>
      </c>
      <c r="BA376" s="10">
        <v>6.79</v>
      </c>
      <c r="BB376" s="10">
        <v>6.79</v>
      </c>
      <c r="BC376" s="10">
        <f t="shared" si="264"/>
        <v>9.1777996800000015</v>
      </c>
      <c r="BD376" s="9"/>
      <c r="BE376" s="24">
        <f t="shared" si="265"/>
        <v>2.9323000000000001</v>
      </c>
      <c r="BF376" s="24">
        <f t="shared" si="266"/>
        <v>0.72470000000000001</v>
      </c>
      <c r="BG376" s="24">
        <f t="shared" si="267"/>
        <v>0</v>
      </c>
      <c r="BH376" s="24">
        <f t="shared" si="268"/>
        <v>0</v>
      </c>
      <c r="BI376" s="24">
        <f t="shared" si="269"/>
        <v>0</v>
      </c>
      <c r="BJ376" s="24">
        <f t="shared" si="270"/>
        <v>0</v>
      </c>
      <c r="BK376" s="24">
        <f t="shared" si="271"/>
        <v>0.73040000000000005</v>
      </c>
      <c r="BL376" s="24">
        <f t="shared" si="272"/>
        <v>8.1199999999999994E-2</v>
      </c>
      <c r="BM376" s="24">
        <f t="shared" si="273"/>
        <v>9.3100000000000002E-2</v>
      </c>
      <c r="BN376" s="24">
        <f t="shared" si="274"/>
        <v>0.56030000000000002</v>
      </c>
      <c r="BO376" s="24">
        <f t="shared" si="275"/>
        <v>0.80430000000000001</v>
      </c>
      <c r="BP376" s="24">
        <f t="shared" si="276"/>
        <v>0</v>
      </c>
      <c r="BQ376" s="24">
        <f t="shared" si="277"/>
        <v>0</v>
      </c>
      <c r="BR376" s="24">
        <f t="shared" si="278"/>
        <v>0.28749999999999998</v>
      </c>
      <c r="BS376" s="24">
        <f t="shared" si="279"/>
        <v>0</v>
      </c>
      <c r="BT376" s="24">
        <f t="shared" si="280"/>
        <v>0.61499999999999999</v>
      </c>
      <c r="BU376" s="24">
        <f t="shared" si="281"/>
        <v>1.5813999999999999</v>
      </c>
      <c r="BV376" s="24">
        <f t="shared" si="282"/>
        <v>0</v>
      </c>
      <c r="BW376" s="24">
        <f t="shared" si="283"/>
        <v>0</v>
      </c>
      <c r="BX376" s="24"/>
      <c r="BY376" s="24"/>
      <c r="BZ376" s="24"/>
      <c r="CA376" s="25">
        <f t="shared" si="284"/>
        <v>7.7951999999999995</v>
      </c>
      <c r="CB376" s="25">
        <f t="shared" si="285"/>
        <v>7.7951999999999995</v>
      </c>
      <c r="CC376" s="26">
        <f t="shared" si="286"/>
        <v>6.8287999999999993</v>
      </c>
      <c r="CD376" s="26">
        <f t="shared" si="287"/>
        <v>6.8287999999999993</v>
      </c>
      <c r="CE376" s="26">
        <f t="shared" si="288"/>
        <v>6.79</v>
      </c>
      <c r="CF376" s="26">
        <f t="shared" si="289"/>
        <v>6.79</v>
      </c>
      <c r="CG376" s="26">
        <f t="shared" si="290"/>
        <v>9.1780000000000008</v>
      </c>
      <c r="CH376" s="13"/>
      <c r="CI376" s="13"/>
    </row>
    <row r="377" spans="2:87" x14ac:dyDescent="0.2">
      <c r="B377" s="11">
        <f t="shared" si="291"/>
        <v>373</v>
      </c>
      <c r="C377" s="3" t="s">
        <v>290</v>
      </c>
      <c r="D377" s="3" t="s">
        <v>292</v>
      </c>
      <c r="E377" s="10">
        <v>2.6616210667195404</v>
      </c>
      <c r="F377" s="10">
        <v>0.51765620766002451</v>
      </c>
      <c r="G377" s="10"/>
      <c r="H377" s="10">
        <v>0</v>
      </c>
      <c r="I377" s="10">
        <v>0</v>
      </c>
      <c r="J377" s="10">
        <v>0</v>
      </c>
      <c r="K377" s="10">
        <v>0.26303932454314133</v>
      </c>
      <c r="L377" s="10">
        <v>9.2700000000000005E-2</v>
      </c>
      <c r="M377" s="10">
        <v>0.10630000000000001</v>
      </c>
      <c r="N377" s="10">
        <v>0.4113</v>
      </c>
      <c r="O377" s="10">
        <v>0.47878340107729422</v>
      </c>
      <c r="P377" s="10">
        <v>0</v>
      </c>
      <c r="Q377" s="10">
        <v>0</v>
      </c>
      <c r="R377" s="10">
        <v>0.29559999999999997</v>
      </c>
      <c r="S377" s="10">
        <v>0</v>
      </c>
      <c r="T377" s="10">
        <v>0.32469999999999999</v>
      </c>
      <c r="U377" s="10"/>
      <c r="V377" s="10">
        <v>0</v>
      </c>
      <c r="W377" s="10"/>
      <c r="X377" s="10">
        <v>5.1516999999999999</v>
      </c>
      <c r="Y377" s="10">
        <v>6.9238848000000006</v>
      </c>
      <c r="Z377" s="10">
        <v>6.92</v>
      </c>
      <c r="AA377" s="10">
        <v>6.92</v>
      </c>
      <c r="AB377" s="10">
        <f t="shared" si="244"/>
        <v>6.9238848000000006</v>
      </c>
      <c r="AC377" s="10"/>
      <c r="AD377" s="10">
        <f t="shared" si="245"/>
        <v>3.5772187136710625</v>
      </c>
      <c r="AE377" s="10">
        <f t="shared" si="246"/>
        <v>0.69572994309507297</v>
      </c>
      <c r="AF377" s="10"/>
      <c r="AG377" s="10">
        <v>0</v>
      </c>
      <c r="AH377" s="10">
        <f t="shared" si="247"/>
        <v>0</v>
      </c>
      <c r="AI377" s="10">
        <f t="shared" si="248"/>
        <v>0</v>
      </c>
      <c r="AJ377" s="10">
        <f t="shared" si="249"/>
        <v>0.35352485218598195</v>
      </c>
      <c r="AK377" s="10">
        <f t="shared" si="250"/>
        <v>0.12458880000000001</v>
      </c>
      <c r="AL377" s="10">
        <f t="shared" si="251"/>
        <v>0.14286720000000003</v>
      </c>
      <c r="AM377" s="10">
        <f t="shared" si="252"/>
        <v>0.59227200000000002</v>
      </c>
      <c r="AN377" s="10">
        <f t="shared" si="253"/>
        <v>0.64348489104788353</v>
      </c>
      <c r="AO377" s="10">
        <f t="shared" si="254"/>
        <v>0</v>
      </c>
      <c r="AP377" s="10">
        <f t="shared" si="255"/>
        <v>0</v>
      </c>
      <c r="AQ377" s="10">
        <f t="shared" si="256"/>
        <v>0.39728639999999998</v>
      </c>
      <c r="AR377" s="10">
        <v>0</v>
      </c>
      <c r="AS377" s="10">
        <f t="shared" si="257"/>
        <v>0.43639680000000003</v>
      </c>
      <c r="AT377" s="10">
        <f t="shared" si="258"/>
        <v>1.1221507315200001</v>
      </c>
      <c r="AU377" s="10">
        <f t="shared" si="259"/>
        <v>0</v>
      </c>
      <c r="AV377" s="10">
        <f t="shared" si="260"/>
        <v>0</v>
      </c>
      <c r="AW377" s="10">
        <f t="shared" si="261"/>
        <v>7.6491235315199999</v>
      </c>
      <c r="AX377" s="10">
        <f t="shared" si="262"/>
        <v>7.6491235315200008</v>
      </c>
      <c r="AY377" s="10">
        <v>6.9238848000000006</v>
      </c>
      <c r="AZ377" s="10">
        <f t="shared" si="263"/>
        <v>-0.72523873151999929</v>
      </c>
      <c r="BA377" s="10">
        <v>6.92</v>
      </c>
      <c r="BB377" s="10">
        <v>6.92</v>
      </c>
      <c r="BC377" s="10">
        <f t="shared" si="264"/>
        <v>9.3587687424000006</v>
      </c>
      <c r="BD377" s="9"/>
      <c r="BE377" s="24">
        <f t="shared" si="265"/>
        <v>3.5771999999999999</v>
      </c>
      <c r="BF377" s="24">
        <f t="shared" si="266"/>
        <v>0.69569999999999999</v>
      </c>
      <c r="BG377" s="24">
        <f t="shared" si="267"/>
        <v>0</v>
      </c>
      <c r="BH377" s="24">
        <f t="shared" si="268"/>
        <v>0</v>
      </c>
      <c r="BI377" s="24">
        <f t="shared" si="269"/>
        <v>0</v>
      </c>
      <c r="BJ377" s="24">
        <f t="shared" si="270"/>
        <v>0</v>
      </c>
      <c r="BK377" s="24">
        <f t="shared" si="271"/>
        <v>0.35349999999999998</v>
      </c>
      <c r="BL377" s="24">
        <f t="shared" si="272"/>
        <v>0.1246</v>
      </c>
      <c r="BM377" s="24">
        <f t="shared" si="273"/>
        <v>0.1429</v>
      </c>
      <c r="BN377" s="24">
        <f t="shared" si="274"/>
        <v>0.59230000000000005</v>
      </c>
      <c r="BO377" s="24">
        <f t="shared" si="275"/>
        <v>0.64349999999999996</v>
      </c>
      <c r="BP377" s="24">
        <f t="shared" si="276"/>
        <v>0</v>
      </c>
      <c r="BQ377" s="24">
        <f t="shared" si="277"/>
        <v>0</v>
      </c>
      <c r="BR377" s="24">
        <f t="shared" si="278"/>
        <v>0.39729999999999999</v>
      </c>
      <c r="BS377" s="24">
        <f t="shared" si="279"/>
        <v>0</v>
      </c>
      <c r="BT377" s="24">
        <f t="shared" si="280"/>
        <v>0.43640000000000001</v>
      </c>
      <c r="BU377" s="24">
        <f t="shared" si="281"/>
        <v>1.1222000000000001</v>
      </c>
      <c r="BV377" s="24">
        <f t="shared" si="282"/>
        <v>0</v>
      </c>
      <c r="BW377" s="24">
        <f t="shared" si="283"/>
        <v>0</v>
      </c>
      <c r="BX377" s="24"/>
      <c r="BY377" s="24"/>
      <c r="BZ377" s="24"/>
      <c r="CA377" s="25">
        <f t="shared" si="284"/>
        <v>7.6491999999999996</v>
      </c>
      <c r="CB377" s="25">
        <f t="shared" si="285"/>
        <v>7.6491999999999996</v>
      </c>
      <c r="CC377" s="26">
        <f t="shared" si="286"/>
        <v>6.9633999999999991</v>
      </c>
      <c r="CD377" s="26">
        <f t="shared" si="287"/>
        <v>6.9633999999999991</v>
      </c>
      <c r="CE377" s="26">
        <f t="shared" si="288"/>
        <v>6.92</v>
      </c>
      <c r="CF377" s="26">
        <f t="shared" si="289"/>
        <v>6.92</v>
      </c>
      <c r="CG377" s="26">
        <f t="shared" si="290"/>
        <v>9.359</v>
      </c>
      <c r="CH377" s="13"/>
      <c r="CI377" s="13"/>
    </row>
    <row r="378" spans="2:87" x14ac:dyDescent="0.2">
      <c r="B378" s="11">
        <f t="shared" si="291"/>
        <v>374</v>
      </c>
      <c r="C378" s="3" t="s">
        <v>290</v>
      </c>
      <c r="D378" s="3" t="s">
        <v>74</v>
      </c>
      <c r="E378" s="10">
        <v>1.1026340412044373</v>
      </c>
      <c r="F378" s="10">
        <v>0.71206047543581608</v>
      </c>
      <c r="G378" s="10"/>
      <c r="H378" s="10">
        <v>0</v>
      </c>
      <c r="I378" s="10">
        <v>0</v>
      </c>
      <c r="J378" s="10">
        <v>0</v>
      </c>
      <c r="K378" s="10">
        <v>0.40667543581616478</v>
      </c>
      <c r="L378" s="10">
        <v>0.1103</v>
      </c>
      <c r="M378" s="10">
        <v>0.1265</v>
      </c>
      <c r="N378" s="10">
        <v>0.437</v>
      </c>
      <c r="O378" s="10">
        <v>0.38383004754358158</v>
      </c>
      <c r="P378" s="10">
        <v>0</v>
      </c>
      <c r="Q378" s="10">
        <v>0</v>
      </c>
      <c r="R378" s="10">
        <v>0.1162</v>
      </c>
      <c r="S378" s="10">
        <v>0</v>
      </c>
      <c r="T378" s="10">
        <v>1.5774999999999999</v>
      </c>
      <c r="U378" s="10"/>
      <c r="V378" s="10">
        <v>0</v>
      </c>
      <c r="W378" s="10"/>
      <c r="X378" s="10">
        <v>4.9726999999999997</v>
      </c>
      <c r="Y378" s="10">
        <v>6.6833088000000007</v>
      </c>
      <c r="Z378" s="10">
        <v>6.68</v>
      </c>
      <c r="AA378" s="10">
        <v>6.68</v>
      </c>
      <c r="AB378" s="10">
        <f t="shared" si="244"/>
        <v>6.6833088000000007</v>
      </c>
      <c r="AC378" s="10"/>
      <c r="AD378" s="10">
        <f t="shared" si="245"/>
        <v>1.4819401513787638</v>
      </c>
      <c r="AE378" s="10">
        <f t="shared" si="246"/>
        <v>0.95700927898573696</v>
      </c>
      <c r="AF378" s="10"/>
      <c r="AG378" s="10">
        <v>0</v>
      </c>
      <c r="AH378" s="10">
        <f t="shared" si="247"/>
        <v>0</v>
      </c>
      <c r="AI378" s="10">
        <f t="shared" si="248"/>
        <v>0</v>
      </c>
      <c r="AJ378" s="10">
        <f t="shared" si="249"/>
        <v>0.54657178573692544</v>
      </c>
      <c r="AK378" s="10">
        <f t="shared" si="250"/>
        <v>0.14824319999999999</v>
      </c>
      <c r="AL378" s="10">
        <f t="shared" si="251"/>
        <v>0.17001600000000003</v>
      </c>
      <c r="AM378" s="10">
        <f t="shared" si="252"/>
        <v>0.62927999999999995</v>
      </c>
      <c r="AN378" s="10">
        <f t="shared" si="253"/>
        <v>0.51586758389857368</v>
      </c>
      <c r="AO378" s="10">
        <f t="shared" si="254"/>
        <v>0</v>
      </c>
      <c r="AP378" s="10">
        <f t="shared" si="255"/>
        <v>0</v>
      </c>
      <c r="AQ378" s="10">
        <f t="shared" si="256"/>
        <v>0.1561728</v>
      </c>
      <c r="AR378" s="10">
        <v>0</v>
      </c>
      <c r="AS378" s="10">
        <f t="shared" si="257"/>
        <v>2.1201600000000003</v>
      </c>
      <c r="AT378" s="10">
        <f t="shared" si="258"/>
        <v>5.4517794240000006</v>
      </c>
      <c r="AU378" s="10">
        <f t="shared" si="259"/>
        <v>0</v>
      </c>
      <c r="AV378" s="10">
        <f t="shared" si="260"/>
        <v>0</v>
      </c>
      <c r="AW378" s="10">
        <f t="shared" si="261"/>
        <v>10.056880224</v>
      </c>
      <c r="AX378" s="10">
        <f t="shared" si="262"/>
        <v>10.056880224</v>
      </c>
      <c r="AY378" s="10">
        <v>6.6833088000000007</v>
      </c>
      <c r="AZ378" s="10">
        <f t="shared" si="263"/>
        <v>-3.3735714239999997</v>
      </c>
      <c r="BA378" s="10">
        <v>6.68</v>
      </c>
      <c r="BB378" s="10">
        <v>6.68</v>
      </c>
      <c r="BC378" s="10">
        <f t="shared" si="264"/>
        <v>9.0387505152000003</v>
      </c>
      <c r="BD378" s="9"/>
      <c r="BE378" s="24">
        <f t="shared" si="265"/>
        <v>1.4819</v>
      </c>
      <c r="BF378" s="24">
        <f t="shared" si="266"/>
        <v>0.95699999999999996</v>
      </c>
      <c r="BG378" s="24">
        <f t="shared" si="267"/>
        <v>0</v>
      </c>
      <c r="BH378" s="24">
        <f t="shared" si="268"/>
        <v>0</v>
      </c>
      <c r="BI378" s="24">
        <f t="shared" si="269"/>
        <v>0</v>
      </c>
      <c r="BJ378" s="24">
        <f t="shared" si="270"/>
        <v>0</v>
      </c>
      <c r="BK378" s="24">
        <f t="shared" si="271"/>
        <v>0.54659999999999997</v>
      </c>
      <c r="BL378" s="24">
        <f t="shared" si="272"/>
        <v>0.1482</v>
      </c>
      <c r="BM378" s="24">
        <f t="shared" si="273"/>
        <v>0.17</v>
      </c>
      <c r="BN378" s="24">
        <f t="shared" si="274"/>
        <v>0.62929999999999997</v>
      </c>
      <c r="BO378" s="24">
        <f t="shared" si="275"/>
        <v>0.51590000000000003</v>
      </c>
      <c r="BP378" s="24">
        <f t="shared" si="276"/>
        <v>0</v>
      </c>
      <c r="BQ378" s="24">
        <f t="shared" si="277"/>
        <v>0</v>
      </c>
      <c r="BR378" s="24">
        <f t="shared" si="278"/>
        <v>0.15620000000000001</v>
      </c>
      <c r="BS378" s="24">
        <f t="shared" si="279"/>
        <v>0</v>
      </c>
      <c r="BT378" s="24">
        <f t="shared" si="280"/>
        <v>2.1202000000000001</v>
      </c>
      <c r="BU378" s="24">
        <f t="shared" si="281"/>
        <v>5.4518000000000004</v>
      </c>
      <c r="BV378" s="24">
        <f t="shared" si="282"/>
        <v>0</v>
      </c>
      <c r="BW378" s="24">
        <f t="shared" si="283"/>
        <v>0</v>
      </c>
      <c r="BX378" s="24"/>
      <c r="BY378" s="24"/>
      <c r="BZ378" s="24"/>
      <c r="CA378" s="25">
        <f t="shared" si="284"/>
        <v>10.056900000000001</v>
      </c>
      <c r="CB378" s="25">
        <f t="shared" si="285"/>
        <v>10.056900000000001</v>
      </c>
      <c r="CC378" s="26">
        <f t="shared" si="286"/>
        <v>6.7253000000000007</v>
      </c>
      <c r="CD378" s="26">
        <f t="shared" si="287"/>
        <v>6.7253000000000007</v>
      </c>
      <c r="CE378" s="26">
        <f t="shared" si="288"/>
        <v>6.68</v>
      </c>
      <c r="CF378" s="26">
        <f t="shared" si="289"/>
        <v>6.68</v>
      </c>
      <c r="CG378" s="26">
        <f t="shared" si="290"/>
        <v>9.0389999999999997</v>
      </c>
      <c r="CH378" s="13"/>
      <c r="CI378" s="13"/>
    </row>
    <row r="379" spans="2:87" x14ac:dyDescent="0.2">
      <c r="B379" s="11">
        <f t="shared" si="291"/>
        <v>375</v>
      </c>
      <c r="C379" s="3" t="s">
        <v>290</v>
      </c>
      <c r="D379" s="3" t="s">
        <v>293</v>
      </c>
      <c r="E379" s="10">
        <v>9.6390794537085933E-2</v>
      </c>
      <c r="F379" s="10">
        <v>0.78942275711159726</v>
      </c>
      <c r="G379" s="10"/>
      <c r="H379" s="10">
        <v>0</v>
      </c>
      <c r="I379" s="10">
        <v>0</v>
      </c>
      <c r="J379" s="10">
        <v>0</v>
      </c>
      <c r="K379" s="10">
        <v>2.6986447445861317</v>
      </c>
      <c r="L379" s="10">
        <v>4.4900000000000002E-2</v>
      </c>
      <c r="M379" s="10">
        <v>5.1499999999999997E-2</v>
      </c>
      <c r="N379" s="10">
        <v>5.2499999999999998E-2</v>
      </c>
      <c r="O379" s="10">
        <v>0.35834170376518526</v>
      </c>
      <c r="P379" s="10">
        <v>0</v>
      </c>
      <c r="Q379" s="10">
        <v>0</v>
      </c>
      <c r="R379" s="10">
        <v>9.2999999999999992E-3</v>
      </c>
      <c r="S379" s="10">
        <v>0</v>
      </c>
      <c r="T379" s="10">
        <v>0.9536</v>
      </c>
      <c r="U379" s="10"/>
      <c r="V379" s="10">
        <v>0</v>
      </c>
      <c r="W379" s="10"/>
      <c r="X379" s="10">
        <v>5.0545999999999998</v>
      </c>
      <c r="Y379" s="10">
        <v>6.7933824000000005</v>
      </c>
      <c r="Z379" s="10">
        <v>6.79</v>
      </c>
      <c r="AA379" s="10">
        <v>6.79</v>
      </c>
      <c r="AB379" s="10">
        <f t="shared" si="244"/>
        <v>6.7933824000000005</v>
      </c>
      <c r="AC379" s="10"/>
      <c r="AD379" s="10">
        <f t="shared" si="245"/>
        <v>0.12954922785784351</v>
      </c>
      <c r="AE379" s="10">
        <f t="shared" si="246"/>
        <v>1.0609841855579869</v>
      </c>
      <c r="AF379" s="10"/>
      <c r="AG379" s="10">
        <v>0</v>
      </c>
      <c r="AH379" s="10">
        <f t="shared" si="247"/>
        <v>0</v>
      </c>
      <c r="AI379" s="10">
        <f t="shared" si="248"/>
        <v>0</v>
      </c>
      <c r="AJ379" s="10">
        <f t="shared" si="249"/>
        <v>3.6269785367237612</v>
      </c>
      <c r="AK379" s="10">
        <f t="shared" si="250"/>
        <v>6.0345600000000006E-2</v>
      </c>
      <c r="AL379" s="10">
        <f t="shared" si="251"/>
        <v>6.9216E-2</v>
      </c>
      <c r="AM379" s="10">
        <f t="shared" si="252"/>
        <v>7.5600000000000001E-2</v>
      </c>
      <c r="AN379" s="10">
        <f t="shared" si="253"/>
        <v>0.48161124986040899</v>
      </c>
      <c r="AO379" s="10">
        <f t="shared" si="254"/>
        <v>0</v>
      </c>
      <c r="AP379" s="10">
        <f t="shared" si="255"/>
        <v>0</v>
      </c>
      <c r="AQ379" s="10">
        <f t="shared" si="256"/>
        <v>1.24992E-2</v>
      </c>
      <c r="AR379" s="10">
        <v>0</v>
      </c>
      <c r="AS379" s="10">
        <f t="shared" si="257"/>
        <v>1.2816384000000001</v>
      </c>
      <c r="AT379" s="10">
        <f t="shared" si="258"/>
        <v>3.2956049817600004</v>
      </c>
      <c r="AU379" s="10">
        <f t="shared" si="259"/>
        <v>0</v>
      </c>
      <c r="AV379" s="10">
        <f t="shared" si="260"/>
        <v>0</v>
      </c>
      <c r="AW379" s="10">
        <f t="shared" si="261"/>
        <v>8.8123889817599999</v>
      </c>
      <c r="AX379" s="10">
        <f t="shared" si="262"/>
        <v>8.8123889817599999</v>
      </c>
      <c r="AY379" s="10">
        <v>6.7933824000000005</v>
      </c>
      <c r="AZ379" s="10">
        <f t="shared" si="263"/>
        <v>-2.0190065817599994</v>
      </c>
      <c r="BA379" s="10">
        <v>6.79</v>
      </c>
      <c r="BB379" s="10">
        <v>6.79</v>
      </c>
      <c r="BC379" s="10">
        <f t="shared" si="264"/>
        <v>9.1370797055999997</v>
      </c>
      <c r="BD379" s="9"/>
      <c r="BE379" s="24">
        <f t="shared" si="265"/>
        <v>0.1295</v>
      </c>
      <c r="BF379" s="24">
        <f t="shared" si="266"/>
        <v>1.0609999999999999</v>
      </c>
      <c r="BG379" s="24">
        <f t="shared" si="267"/>
        <v>0</v>
      </c>
      <c r="BH379" s="24">
        <f t="shared" si="268"/>
        <v>0</v>
      </c>
      <c r="BI379" s="24">
        <f t="shared" si="269"/>
        <v>0</v>
      </c>
      <c r="BJ379" s="24">
        <f t="shared" si="270"/>
        <v>0</v>
      </c>
      <c r="BK379" s="24">
        <f t="shared" si="271"/>
        <v>3.6269999999999998</v>
      </c>
      <c r="BL379" s="24">
        <f t="shared" si="272"/>
        <v>6.0299999999999999E-2</v>
      </c>
      <c r="BM379" s="24">
        <f t="shared" si="273"/>
        <v>6.9199999999999998E-2</v>
      </c>
      <c r="BN379" s="24">
        <f t="shared" si="274"/>
        <v>7.5600000000000001E-2</v>
      </c>
      <c r="BO379" s="24">
        <f t="shared" si="275"/>
        <v>0.48159999999999997</v>
      </c>
      <c r="BP379" s="24">
        <f t="shared" si="276"/>
        <v>0</v>
      </c>
      <c r="BQ379" s="24">
        <f t="shared" si="277"/>
        <v>0</v>
      </c>
      <c r="BR379" s="24">
        <f t="shared" si="278"/>
        <v>1.2500000000000001E-2</v>
      </c>
      <c r="BS379" s="24">
        <f t="shared" si="279"/>
        <v>0</v>
      </c>
      <c r="BT379" s="24">
        <f t="shared" si="280"/>
        <v>1.2816000000000001</v>
      </c>
      <c r="BU379" s="24">
        <f t="shared" si="281"/>
        <v>3.2955999999999999</v>
      </c>
      <c r="BV379" s="24">
        <f t="shared" si="282"/>
        <v>0</v>
      </c>
      <c r="BW379" s="24">
        <f t="shared" si="283"/>
        <v>0</v>
      </c>
      <c r="BX379" s="24"/>
      <c r="BY379" s="24"/>
      <c r="BZ379" s="24"/>
      <c r="CA379" s="25">
        <f t="shared" si="284"/>
        <v>8.8123000000000005</v>
      </c>
      <c r="CB379" s="25">
        <f t="shared" si="285"/>
        <v>8.8123000000000005</v>
      </c>
      <c r="CC379" s="26">
        <f t="shared" si="286"/>
        <v>6.7983000000000002</v>
      </c>
      <c r="CD379" s="26">
        <f t="shared" si="287"/>
        <v>6.7983000000000002</v>
      </c>
      <c r="CE379" s="26">
        <f t="shared" si="288"/>
        <v>6.79</v>
      </c>
      <c r="CF379" s="26">
        <f t="shared" si="289"/>
        <v>6.79</v>
      </c>
      <c r="CG379" s="26">
        <f t="shared" si="290"/>
        <v>9.1370000000000005</v>
      </c>
      <c r="CH379" s="13"/>
      <c r="CI379" s="13"/>
    </row>
    <row r="380" spans="2:87" x14ac:dyDescent="0.2">
      <c r="B380" s="11">
        <f t="shared" si="291"/>
        <v>376</v>
      </c>
      <c r="C380" s="3" t="s">
        <v>290</v>
      </c>
      <c r="D380" s="3" t="s">
        <v>294</v>
      </c>
      <c r="E380" s="10">
        <v>1.4403054277080427</v>
      </c>
      <c r="F380" s="10">
        <v>0.68255979776847986</v>
      </c>
      <c r="G380" s="10"/>
      <c r="H380" s="10">
        <v>0</v>
      </c>
      <c r="I380" s="10">
        <v>0</v>
      </c>
      <c r="J380" s="10">
        <v>0</v>
      </c>
      <c r="K380" s="10">
        <v>1.7488985006973501</v>
      </c>
      <c r="L380" s="10">
        <v>5.7200000000000001E-2</v>
      </c>
      <c r="M380" s="10">
        <v>6.5600000000000006E-2</v>
      </c>
      <c r="N380" s="10">
        <v>0.13850000000000001</v>
      </c>
      <c r="O380" s="10">
        <v>0.34943627382612741</v>
      </c>
      <c r="P380" s="10">
        <v>0</v>
      </c>
      <c r="Q380" s="10">
        <v>0</v>
      </c>
      <c r="R380" s="10">
        <v>0.16980000000000001</v>
      </c>
      <c r="S380" s="10">
        <v>0</v>
      </c>
      <c r="T380" s="10">
        <v>0.41370000000000001</v>
      </c>
      <c r="U380" s="10"/>
      <c r="V380" s="10">
        <v>0</v>
      </c>
      <c r="W380" s="10"/>
      <c r="X380" s="10">
        <v>5.0660000000000007</v>
      </c>
      <c r="Y380" s="10">
        <v>6.8087040000000014</v>
      </c>
      <c r="Z380" s="10">
        <v>6.81</v>
      </c>
      <c r="AA380" s="10">
        <v>6.81</v>
      </c>
      <c r="AB380" s="10">
        <f t="shared" si="244"/>
        <v>6.8087040000000014</v>
      </c>
      <c r="AC380" s="10"/>
      <c r="AD380" s="10">
        <f t="shared" si="245"/>
        <v>1.9357704948396095</v>
      </c>
      <c r="AE380" s="10">
        <f t="shared" si="246"/>
        <v>0.91736036820083688</v>
      </c>
      <c r="AF380" s="10"/>
      <c r="AG380" s="10">
        <v>0</v>
      </c>
      <c r="AH380" s="10">
        <f t="shared" si="247"/>
        <v>0</v>
      </c>
      <c r="AI380" s="10">
        <f t="shared" si="248"/>
        <v>0</v>
      </c>
      <c r="AJ380" s="10">
        <f t="shared" si="249"/>
        <v>2.3505195849372384</v>
      </c>
      <c r="AK380" s="10">
        <f t="shared" si="250"/>
        <v>7.6876800000000009E-2</v>
      </c>
      <c r="AL380" s="10">
        <f t="shared" si="251"/>
        <v>8.8166400000000006E-2</v>
      </c>
      <c r="AM380" s="10">
        <f t="shared" si="252"/>
        <v>0.19944000000000001</v>
      </c>
      <c r="AN380" s="10">
        <f t="shared" si="253"/>
        <v>0.46964235202231525</v>
      </c>
      <c r="AO380" s="10">
        <f t="shared" si="254"/>
        <v>0</v>
      </c>
      <c r="AP380" s="10">
        <f t="shared" si="255"/>
        <v>0</v>
      </c>
      <c r="AQ380" s="10">
        <f t="shared" si="256"/>
        <v>0.2282112</v>
      </c>
      <c r="AR380" s="10">
        <v>0</v>
      </c>
      <c r="AS380" s="10">
        <f t="shared" si="257"/>
        <v>0.55601279999999997</v>
      </c>
      <c r="AT380" s="10">
        <f t="shared" si="258"/>
        <v>1.4297313139200001</v>
      </c>
      <c r="AU380" s="10">
        <f t="shared" si="259"/>
        <v>0</v>
      </c>
      <c r="AV380" s="10">
        <f t="shared" si="260"/>
        <v>0</v>
      </c>
      <c r="AW380" s="10">
        <f t="shared" si="261"/>
        <v>7.6957185139200011</v>
      </c>
      <c r="AX380" s="10">
        <f t="shared" si="262"/>
        <v>7.6957185139200011</v>
      </c>
      <c r="AY380" s="10">
        <v>6.8087040000000014</v>
      </c>
      <c r="AZ380" s="10">
        <f t="shared" si="263"/>
        <v>-0.88701451391999964</v>
      </c>
      <c r="BA380" s="10">
        <v>6.81</v>
      </c>
      <c r="BB380" s="10">
        <v>6.81</v>
      </c>
      <c r="BC380" s="10">
        <f t="shared" si="264"/>
        <v>9.1687680000000018</v>
      </c>
      <c r="BD380" s="9"/>
      <c r="BE380" s="24">
        <f t="shared" si="265"/>
        <v>1.9358</v>
      </c>
      <c r="BF380" s="24">
        <f t="shared" si="266"/>
        <v>0.91739999999999999</v>
      </c>
      <c r="BG380" s="24">
        <f t="shared" si="267"/>
        <v>0</v>
      </c>
      <c r="BH380" s="24">
        <f t="shared" si="268"/>
        <v>0</v>
      </c>
      <c r="BI380" s="24">
        <f t="shared" si="269"/>
        <v>0</v>
      </c>
      <c r="BJ380" s="24">
        <f t="shared" si="270"/>
        <v>0</v>
      </c>
      <c r="BK380" s="24">
        <f t="shared" si="271"/>
        <v>2.3504999999999998</v>
      </c>
      <c r="BL380" s="24">
        <f t="shared" si="272"/>
        <v>7.6899999999999996E-2</v>
      </c>
      <c r="BM380" s="24">
        <f t="shared" si="273"/>
        <v>8.8200000000000001E-2</v>
      </c>
      <c r="BN380" s="24">
        <f t="shared" si="274"/>
        <v>0.19939999999999999</v>
      </c>
      <c r="BO380" s="24">
        <f t="shared" si="275"/>
        <v>0.46960000000000002</v>
      </c>
      <c r="BP380" s="24">
        <f t="shared" si="276"/>
        <v>0</v>
      </c>
      <c r="BQ380" s="24">
        <f t="shared" si="277"/>
        <v>0</v>
      </c>
      <c r="BR380" s="24">
        <f t="shared" si="278"/>
        <v>0.22819999999999999</v>
      </c>
      <c r="BS380" s="24">
        <f t="shared" si="279"/>
        <v>0</v>
      </c>
      <c r="BT380" s="24">
        <f t="shared" si="280"/>
        <v>0.55600000000000005</v>
      </c>
      <c r="BU380" s="24">
        <f t="shared" si="281"/>
        <v>1.4297</v>
      </c>
      <c r="BV380" s="24">
        <f t="shared" si="282"/>
        <v>0</v>
      </c>
      <c r="BW380" s="24">
        <f t="shared" si="283"/>
        <v>0</v>
      </c>
      <c r="BX380" s="24"/>
      <c r="BY380" s="24"/>
      <c r="BZ380" s="24"/>
      <c r="CA380" s="25">
        <f t="shared" si="284"/>
        <v>7.6956999999999987</v>
      </c>
      <c r="CB380" s="25">
        <f t="shared" si="285"/>
        <v>7.6956999999999987</v>
      </c>
      <c r="CC380" s="26">
        <f t="shared" si="286"/>
        <v>6.8219999999999983</v>
      </c>
      <c r="CD380" s="26">
        <f t="shared" si="287"/>
        <v>6.8219999999999983</v>
      </c>
      <c r="CE380" s="26">
        <f t="shared" si="288"/>
        <v>6.81</v>
      </c>
      <c r="CF380" s="26">
        <f t="shared" si="289"/>
        <v>6.81</v>
      </c>
      <c r="CG380" s="26">
        <f t="shared" si="290"/>
        <v>9.1690000000000005</v>
      </c>
      <c r="CH380" s="13"/>
      <c r="CI380" s="13"/>
    </row>
    <row r="381" spans="2:87" x14ac:dyDescent="0.2">
      <c r="B381" s="11">
        <f t="shared" si="291"/>
        <v>377</v>
      </c>
      <c r="C381" s="3" t="s">
        <v>290</v>
      </c>
      <c r="D381" s="3" t="s">
        <v>219</v>
      </c>
      <c r="E381" s="10">
        <v>2.3916240681576144</v>
      </c>
      <c r="F381" s="10">
        <v>0.49195820021299252</v>
      </c>
      <c r="G381" s="10"/>
      <c r="H381" s="10">
        <v>0</v>
      </c>
      <c r="I381" s="10">
        <v>0</v>
      </c>
      <c r="J381" s="10">
        <v>0</v>
      </c>
      <c r="K381" s="10">
        <v>0.42271565495207669</v>
      </c>
      <c r="L381" s="10">
        <v>6.5199999999999994E-2</v>
      </c>
      <c r="M381" s="10">
        <v>7.4800000000000005E-2</v>
      </c>
      <c r="N381" s="10">
        <v>0.60150000000000003</v>
      </c>
      <c r="O381" s="10">
        <v>0.48120207667731629</v>
      </c>
      <c r="P381" s="10">
        <v>0</v>
      </c>
      <c r="Q381" s="10">
        <v>0</v>
      </c>
      <c r="R381" s="10">
        <v>0.25590000000000002</v>
      </c>
      <c r="S381" s="10">
        <v>0</v>
      </c>
      <c r="T381" s="10">
        <v>0.27539999999999998</v>
      </c>
      <c r="U381" s="10"/>
      <c r="V381" s="10">
        <v>0</v>
      </c>
      <c r="W381" s="10"/>
      <c r="X381" s="10">
        <v>5.0603000000000007</v>
      </c>
      <c r="Y381" s="10">
        <v>6.8010432000000014</v>
      </c>
      <c r="Z381" s="10">
        <v>6.8</v>
      </c>
      <c r="AA381" s="10">
        <v>6.8</v>
      </c>
      <c r="AB381" s="10">
        <f t="shared" si="244"/>
        <v>6.8010432000000014</v>
      </c>
      <c r="AC381" s="10"/>
      <c r="AD381" s="10">
        <f t="shared" si="245"/>
        <v>3.2143427476038338</v>
      </c>
      <c r="AE381" s="10">
        <f t="shared" si="246"/>
        <v>0.66119182108626207</v>
      </c>
      <c r="AF381" s="10"/>
      <c r="AG381" s="10">
        <v>0</v>
      </c>
      <c r="AH381" s="10">
        <f t="shared" si="247"/>
        <v>0</v>
      </c>
      <c r="AI381" s="10">
        <f t="shared" si="248"/>
        <v>0</v>
      </c>
      <c r="AJ381" s="10">
        <f t="shared" si="249"/>
        <v>0.5681298402555911</v>
      </c>
      <c r="AK381" s="10">
        <f t="shared" si="250"/>
        <v>8.7628800000000007E-2</v>
      </c>
      <c r="AL381" s="10">
        <f t="shared" si="251"/>
        <v>0.10053120000000001</v>
      </c>
      <c r="AM381" s="10">
        <f t="shared" si="252"/>
        <v>0.86615999999999993</v>
      </c>
      <c r="AN381" s="10">
        <f t="shared" si="253"/>
        <v>0.64673559105431311</v>
      </c>
      <c r="AO381" s="10">
        <f t="shared" si="254"/>
        <v>0</v>
      </c>
      <c r="AP381" s="10">
        <f t="shared" si="255"/>
        <v>0</v>
      </c>
      <c r="AQ381" s="10">
        <f t="shared" si="256"/>
        <v>0.3439296</v>
      </c>
      <c r="AR381" s="10">
        <v>0</v>
      </c>
      <c r="AS381" s="10">
        <f t="shared" si="257"/>
        <v>0.37013760000000001</v>
      </c>
      <c r="AT381" s="10">
        <f t="shared" si="258"/>
        <v>0.9517718246400001</v>
      </c>
      <c r="AU381" s="10">
        <f t="shared" si="259"/>
        <v>0</v>
      </c>
      <c r="AV381" s="10">
        <f t="shared" si="260"/>
        <v>0</v>
      </c>
      <c r="AW381" s="10">
        <f t="shared" si="261"/>
        <v>7.4404214246399993</v>
      </c>
      <c r="AX381" s="10">
        <f t="shared" si="262"/>
        <v>7.4404214246399993</v>
      </c>
      <c r="AY381" s="10">
        <v>6.8010432000000014</v>
      </c>
      <c r="AZ381" s="10">
        <f t="shared" si="263"/>
        <v>-0.63937822463999794</v>
      </c>
      <c r="BA381" s="10">
        <v>6.8</v>
      </c>
      <c r="BB381" s="10">
        <v>6.8</v>
      </c>
      <c r="BC381" s="10">
        <f t="shared" si="264"/>
        <v>9.2182099968000006</v>
      </c>
      <c r="BD381" s="9"/>
      <c r="BE381" s="24">
        <f t="shared" si="265"/>
        <v>3.2143000000000002</v>
      </c>
      <c r="BF381" s="24">
        <f t="shared" si="266"/>
        <v>0.66120000000000001</v>
      </c>
      <c r="BG381" s="24">
        <f t="shared" si="267"/>
        <v>0</v>
      </c>
      <c r="BH381" s="24">
        <f t="shared" si="268"/>
        <v>0</v>
      </c>
      <c r="BI381" s="24">
        <f t="shared" si="269"/>
        <v>0</v>
      </c>
      <c r="BJ381" s="24">
        <f t="shared" si="270"/>
        <v>0</v>
      </c>
      <c r="BK381" s="24">
        <f t="shared" si="271"/>
        <v>0.56810000000000005</v>
      </c>
      <c r="BL381" s="24">
        <f t="shared" si="272"/>
        <v>8.7599999999999997E-2</v>
      </c>
      <c r="BM381" s="24">
        <f t="shared" si="273"/>
        <v>0.10050000000000001</v>
      </c>
      <c r="BN381" s="24">
        <f t="shared" si="274"/>
        <v>0.86619999999999997</v>
      </c>
      <c r="BO381" s="24">
        <f t="shared" si="275"/>
        <v>0.64670000000000005</v>
      </c>
      <c r="BP381" s="24">
        <f t="shared" si="276"/>
        <v>0</v>
      </c>
      <c r="BQ381" s="24">
        <f t="shared" si="277"/>
        <v>0</v>
      </c>
      <c r="BR381" s="24">
        <f t="shared" si="278"/>
        <v>0.34389999999999998</v>
      </c>
      <c r="BS381" s="24">
        <f t="shared" si="279"/>
        <v>0</v>
      </c>
      <c r="BT381" s="24">
        <f t="shared" si="280"/>
        <v>0.37009999999999998</v>
      </c>
      <c r="BU381" s="24">
        <f t="shared" si="281"/>
        <v>0.95179999999999998</v>
      </c>
      <c r="BV381" s="24">
        <f t="shared" si="282"/>
        <v>0</v>
      </c>
      <c r="BW381" s="24">
        <f t="shared" si="283"/>
        <v>0</v>
      </c>
      <c r="BX381" s="24"/>
      <c r="BY381" s="24"/>
      <c r="BZ381" s="24"/>
      <c r="CA381" s="25">
        <f t="shared" si="284"/>
        <v>7.4403000000000006</v>
      </c>
      <c r="CB381" s="25">
        <f t="shared" si="285"/>
        <v>7.4403000000000006</v>
      </c>
      <c r="CC381" s="26">
        <f t="shared" si="286"/>
        <v>6.8586</v>
      </c>
      <c r="CD381" s="26">
        <f t="shared" si="287"/>
        <v>6.8586</v>
      </c>
      <c r="CE381" s="26">
        <f t="shared" si="288"/>
        <v>6.8</v>
      </c>
      <c r="CF381" s="26">
        <f t="shared" si="289"/>
        <v>6.8</v>
      </c>
      <c r="CG381" s="26">
        <f t="shared" si="290"/>
        <v>9.218</v>
      </c>
      <c r="CH381" s="13"/>
      <c r="CI381" s="13"/>
    </row>
    <row r="382" spans="2:87" x14ac:dyDescent="0.2">
      <c r="B382" s="11">
        <f t="shared" si="291"/>
        <v>378</v>
      </c>
      <c r="C382" s="3" t="s">
        <v>290</v>
      </c>
      <c r="D382" s="3" t="s">
        <v>223</v>
      </c>
      <c r="E382" s="10">
        <v>2.7204332148111816</v>
      </c>
      <c r="F382" s="10">
        <v>0.52724967815105439</v>
      </c>
      <c r="G382" s="10"/>
      <c r="H382" s="10">
        <v>0</v>
      </c>
      <c r="I382" s="10">
        <v>0</v>
      </c>
      <c r="J382" s="10">
        <v>0</v>
      </c>
      <c r="K382" s="10">
        <v>0.39565616417361454</v>
      </c>
      <c r="L382" s="10">
        <v>6.5500000000000003E-2</v>
      </c>
      <c r="M382" s="10">
        <v>7.51E-2</v>
      </c>
      <c r="N382" s="10">
        <v>0.38929999999999998</v>
      </c>
      <c r="O382" s="10">
        <v>0.43756094286414909</v>
      </c>
      <c r="P382" s="10">
        <v>0</v>
      </c>
      <c r="Q382" s="10">
        <v>0</v>
      </c>
      <c r="R382" s="10">
        <v>0.31269999999999998</v>
      </c>
      <c r="S382" s="10">
        <v>0</v>
      </c>
      <c r="T382" s="10">
        <v>0.1406</v>
      </c>
      <c r="U382" s="10"/>
      <c r="V382" s="10">
        <v>0</v>
      </c>
      <c r="W382" s="10"/>
      <c r="X382" s="10">
        <v>5.0640999999999989</v>
      </c>
      <c r="Y382" s="10">
        <v>6.806150399999999</v>
      </c>
      <c r="Z382" s="10">
        <v>6.81</v>
      </c>
      <c r="AA382" s="10">
        <v>6.81</v>
      </c>
      <c r="AB382" s="10">
        <f t="shared" si="244"/>
        <v>6.806150399999999</v>
      </c>
      <c r="AC382" s="10"/>
      <c r="AD382" s="10">
        <f t="shared" si="245"/>
        <v>3.6562622407062282</v>
      </c>
      <c r="AE382" s="10">
        <f t="shared" si="246"/>
        <v>0.70862356743501709</v>
      </c>
      <c r="AF382" s="10"/>
      <c r="AG382" s="10">
        <v>0</v>
      </c>
      <c r="AH382" s="10">
        <f t="shared" si="247"/>
        <v>0</v>
      </c>
      <c r="AI382" s="10">
        <f t="shared" si="248"/>
        <v>0</v>
      </c>
      <c r="AJ382" s="10">
        <f t="shared" si="249"/>
        <v>0.53176188464933793</v>
      </c>
      <c r="AK382" s="10">
        <f t="shared" si="250"/>
        <v>8.8032000000000013E-2</v>
      </c>
      <c r="AL382" s="10">
        <f t="shared" si="251"/>
        <v>0.10093440000000001</v>
      </c>
      <c r="AM382" s="10">
        <f t="shared" si="252"/>
        <v>0.56059199999999998</v>
      </c>
      <c r="AN382" s="10">
        <f t="shared" si="253"/>
        <v>0.58808190720941644</v>
      </c>
      <c r="AO382" s="10">
        <f t="shared" si="254"/>
        <v>0</v>
      </c>
      <c r="AP382" s="10">
        <f t="shared" si="255"/>
        <v>0</v>
      </c>
      <c r="AQ382" s="10">
        <f t="shared" si="256"/>
        <v>0.42026880000000005</v>
      </c>
      <c r="AR382" s="10">
        <v>0</v>
      </c>
      <c r="AS382" s="10">
        <f t="shared" si="257"/>
        <v>0.18896640000000003</v>
      </c>
      <c r="AT382" s="10">
        <f t="shared" si="258"/>
        <v>0.48590820096000009</v>
      </c>
      <c r="AU382" s="10">
        <f t="shared" si="259"/>
        <v>0</v>
      </c>
      <c r="AV382" s="10">
        <f t="shared" si="260"/>
        <v>0</v>
      </c>
      <c r="AW382" s="10">
        <f t="shared" si="261"/>
        <v>7.1404650009599999</v>
      </c>
      <c r="AX382" s="10">
        <f t="shared" si="262"/>
        <v>7.1404650009599999</v>
      </c>
      <c r="AY382" s="10">
        <v>6.806150399999999</v>
      </c>
      <c r="AZ382" s="10">
        <f t="shared" si="263"/>
        <v>-0.33431460096000087</v>
      </c>
      <c r="BA382" s="10">
        <v>6.81</v>
      </c>
      <c r="BB382" s="10">
        <v>6.81</v>
      </c>
      <c r="BC382" s="10">
        <f t="shared" si="264"/>
        <v>9.1976951808000003</v>
      </c>
      <c r="BD382" s="9"/>
      <c r="BE382" s="24">
        <f t="shared" si="265"/>
        <v>3.6562999999999999</v>
      </c>
      <c r="BF382" s="24">
        <f t="shared" si="266"/>
        <v>0.70860000000000001</v>
      </c>
      <c r="BG382" s="24">
        <f t="shared" si="267"/>
        <v>0</v>
      </c>
      <c r="BH382" s="24">
        <f t="shared" si="268"/>
        <v>0</v>
      </c>
      <c r="BI382" s="24">
        <f t="shared" si="269"/>
        <v>0</v>
      </c>
      <c r="BJ382" s="24">
        <f t="shared" si="270"/>
        <v>0</v>
      </c>
      <c r="BK382" s="24">
        <f t="shared" si="271"/>
        <v>0.53180000000000005</v>
      </c>
      <c r="BL382" s="24">
        <f t="shared" si="272"/>
        <v>8.7999999999999995E-2</v>
      </c>
      <c r="BM382" s="24">
        <f t="shared" si="273"/>
        <v>0.1009</v>
      </c>
      <c r="BN382" s="24">
        <f t="shared" si="274"/>
        <v>0.56059999999999999</v>
      </c>
      <c r="BO382" s="24">
        <f t="shared" si="275"/>
        <v>0.58809999999999996</v>
      </c>
      <c r="BP382" s="24">
        <f t="shared" si="276"/>
        <v>0</v>
      </c>
      <c r="BQ382" s="24">
        <f t="shared" si="277"/>
        <v>0</v>
      </c>
      <c r="BR382" s="24">
        <f t="shared" si="278"/>
        <v>0.42030000000000001</v>
      </c>
      <c r="BS382" s="24">
        <f t="shared" si="279"/>
        <v>0</v>
      </c>
      <c r="BT382" s="24">
        <f t="shared" si="280"/>
        <v>0.189</v>
      </c>
      <c r="BU382" s="24">
        <f t="shared" si="281"/>
        <v>0.4859</v>
      </c>
      <c r="BV382" s="24">
        <f t="shared" si="282"/>
        <v>0</v>
      </c>
      <c r="BW382" s="24">
        <f t="shared" si="283"/>
        <v>0</v>
      </c>
      <c r="BX382" s="24"/>
      <c r="BY382" s="24"/>
      <c r="BZ382" s="24"/>
      <c r="CA382" s="25">
        <f t="shared" si="284"/>
        <v>7.1404999999999994</v>
      </c>
      <c r="CB382" s="25">
        <f t="shared" si="285"/>
        <v>7.1404999999999994</v>
      </c>
      <c r="CC382" s="26">
        <f t="shared" si="286"/>
        <v>6.8435999999999995</v>
      </c>
      <c r="CD382" s="26">
        <f t="shared" si="287"/>
        <v>6.8435999999999995</v>
      </c>
      <c r="CE382" s="26">
        <f t="shared" si="288"/>
        <v>6.81</v>
      </c>
      <c r="CF382" s="26">
        <f t="shared" si="289"/>
        <v>6.81</v>
      </c>
      <c r="CG382" s="26">
        <f t="shared" si="290"/>
        <v>9.1980000000000004</v>
      </c>
      <c r="CH382" s="13"/>
      <c r="CI382" s="13"/>
    </row>
    <row r="383" spans="2:87" x14ac:dyDescent="0.2">
      <c r="B383" s="11">
        <f t="shared" si="291"/>
        <v>379</v>
      </c>
      <c r="C383" s="3" t="s">
        <v>290</v>
      </c>
      <c r="D383" s="3" t="s">
        <v>295</v>
      </c>
      <c r="E383" s="10">
        <v>1.7550430911482202</v>
      </c>
      <c r="F383" s="10">
        <v>0.53414354947989318</v>
      </c>
      <c r="G383" s="10"/>
      <c r="H383" s="10">
        <v>0</v>
      </c>
      <c r="I383" s="10">
        <v>0</v>
      </c>
      <c r="J383" s="10">
        <v>0</v>
      </c>
      <c r="K383" s="10">
        <v>0.54784598461599776</v>
      </c>
      <c r="L383" s="10">
        <v>5.7599999999999998E-2</v>
      </c>
      <c r="M383" s="10">
        <v>6.6100000000000006E-2</v>
      </c>
      <c r="N383" s="10">
        <v>0.58079999999999998</v>
      </c>
      <c r="O383" s="10">
        <v>0.31716737475588858</v>
      </c>
      <c r="P383" s="10">
        <v>0.83379999999999999</v>
      </c>
      <c r="Q383" s="10">
        <v>3.5099999999999999E-2</v>
      </c>
      <c r="R383" s="10">
        <v>0.2014</v>
      </c>
      <c r="S383" s="10">
        <v>0</v>
      </c>
      <c r="T383" s="10">
        <v>0.17560000000000001</v>
      </c>
      <c r="U383" s="10"/>
      <c r="V383" s="10">
        <v>0</v>
      </c>
      <c r="W383" s="10"/>
      <c r="X383" s="10">
        <v>5.1045999999999987</v>
      </c>
      <c r="Y383" s="10">
        <v>6.8605823999999984</v>
      </c>
      <c r="Z383" s="10">
        <v>6.86</v>
      </c>
      <c r="AA383" s="10">
        <v>6.86</v>
      </c>
      <c r="AB383" s="10">
        <f t="shared" si="244"/>
        <v>6.8605823999999984</v>
      </c>
      <c r="AC383" s="10"/>
      <c r="AD383" s="10">
        <f t="shared" si="245"/>
        <v>2.3587779145032082</v>
      </c>
      <c r="AE383" s="10">
        <f t="shared" si="246"/>
        <v>0.71788893050097646</v>
      </c>
      <c r="AF383" s="10"/>
      <c r="AG383" s="10">
        <v>0</v>
      </c>
      <c r="AH383" s="10">
        <f t="shared" si="247"/>
        <v>0</v>
      </c>
      <c r="AI383" s="10">
        <f t="shared" si="248"/>
        <v>0</v>
      </c>
      <c r="AJ383" s="10">
        <f t="shared" si="249"/>
        <v>0.73630500332390103</v>
      </c>
      <c r="AK383" s="10">
        <f t="shared" si="250"/>
        <v>7.7414399999999994E-2</v>
      </c>
      <c r="AL383" s="10">
        <f t="shared" si="251"/>
        <v>8.8838400000000012E-2</v>
      </c>
      <c r="AM383" s="10">
        <f t="shared" si="252"/>
        <v>0.83635199999999987</v>
      </c>
      <c r="AN383" s="10">
        <f t="shared" si="253"/>
        <v>0.42627295167191431</v>
      </c>
      <c r="AO383" s="10">
        <f t="shared" si="254"/>
        <v>1.1206271999999999</v>
      </c>
      <c r="AP383" s="10">
        <f t="shared" si="255"/>
        <v>4.7174399999999998E-2</v>
      </c>
      <c r="AQ383" s="10">
        <f t="shared" si="256"/>
        <v>0.27068160000000002</v>
      </c>
      <c r="AR383" s="10">
        <v>0</v>
      </c>
      <c r="AS383" s="10">
        <f t="shared" si="257"/>
        <v>0.23600640000000001</v>
      </c>
      <c r="AT383" s="10">
        <f t="shared" si="258"/>
        <v>0.60686685696000009</v>
      </c>
      <c r="AU383" s="10">
        <f t="shared" si="259"/>
        <v>0</v>
      </c>
      <c r="AV383" s="10">
        <f t="shared" si="260"/>
        <v>0</v>
      </c>
      <c r="AW383" s="10">
        <f t="shared" si="261"/>
        <v>7.2871996569599995</v>
      </c>
      <c r="AX383" s="10">
        <f t="shared" si="262"/>
        <v>7.2871996569599995</v>
      </c>
      <c r="AY383" s="10">
        <v>6.8605823999999984</v>
      </c>
      <c r="AZ383" s="10">
        <f t="shared" si="263"/>
        <v>-0.42661725696000108</v>
      </c>
      <c r="BA383" s="10">
        <v>6.86</v>
      </c>
      <c r="BB383" s="10">
        <v>6.86</v>
      </c>
      <c r="BC383" s="10">
        <f t="shared" si="264"/>
        <v>9.2955598847999994</v>
      </c>
      <c r="BD383" s="9"/>
      <c r="BE383" s="24">
        <f t="shared" si="265"/>
        <v>2.3588</v>
      </c>
      <c r="BF383" s="24">
        <f t="shared" si="266"/>
        <v>0.71789999999999998</v>
      </c>
      <c r="BG383" s="24">
        <f t="shared" si="267"/>
        <v>0</v>
      </c>
      <c r="BH383" s="24">
        <f t="shared" si="268"/>
        <v>0</v>
      </c>
      <c r="BI383" s="24">
        <f t="shared" si="269"/>
        <v>0</v>
      </c>
      <c r="BJ383" s="24">
        <f t="shared" si="270"/>
        <v>0</v>
      </c>
      <c r="BK383" s="24">
        <f t="shared" si="271"/>
        <v>0.73629999999999995</v>
      </c>
      <c r="BL383" s="24">
        <f t="shared" si="272"/>
        <v>7.7399999999999997E-2</v>
      </c>
      <c r="BM383" s="24">
        <f t="shared" si="273"/>
        <v>8.8800000000000004E-2</v>
      </c>
      <c r="BN383" s="24">
        <f t="shared" si="274"/>
        <v>0.83640000000000003</v>
      </c>
      <c r="BO383" s="24">
        <f t="shared" si="275"/>
        <v>0.42630000000000001</v>
      </c>
      <c r="BP383" s="24">
        <f t="shared" si="276"/>
        <v>1.1206</v>
      </c>
      <c r="BQ383" s="24">
        <f t="shared" si="277"/>
        <v>4.7199999999999999E-2</v>
      </c>
      <c r="BR383" s="24">
        <f t="shared" si="278"/>
        <v>0.2707</v>
      </c>
      <c r="BS383" s="24">
        <f t="shared" si="279"/>
        <v>0</v>
      </c>
      <c r="BT383" s="24">
        <f t="shared" si="280"/>
        <v>0.23599999999999999</v>
      </c>
      <c r="BU383" s="24">
        <f t="shared" si="281"/>
        <v>0.6069</v>
      </c>
      <c r="BV383" s="24">
        <f t="shared" si="282"/>
        <v>0</v>
      </c>
      <c r="BW383" s="24">
        <f t="shared" si="283"/>
        <v>0</v>
      </c>
      <c r="BX383" s="24"/>
      <c r="BY383" s="24"/>
      <c r="BZ383" s="24"/>
      <c r="CA383" s="25">
        <f t="shared" si="284"/>
        <v>7.2873000000000001</v>
      </c>
      <c r="CB383" s="25">
        <f t="shared" si="285"/>
        <v>7.2873000000000001</v>
      </c>
      <c r="CC383" s="26">
        <f t="shared" si="286"/>
        <v>6.9164000000000003</v>
      </c>
      <c r="CD383" s="26">
        <f t="shared" si="287"/>
        <v>6.9164000000000003</v>
      </c>
      <c r="CE383" s="26">
        <f t="shared" si="288"/>
        <v>6.86</v>
      </c>
      <c r="CF383" s="26">
        <f t="shared" si="289"/>
        <v>6.86</v>
      </c>
      <c r="CG383" s="26">
        <f t="shared" si="290"/>
        <v>9.2959999999999994</v>
      </c>
      <c r="CH383" s="13"/>
      <c r="CI383" s="13"/>
    </row>
    <row r="384" spans="2:87" x14ac:dyDescent="0.2">
      <c r="B384" s="11">
        <f t="shared" si="291"/>
        <v>380</v>
      </c>
      <c r="C384" s="3" t="s">
        <v>290</v>
      </c>
      <c r="D384" s="3" t="s">
        <v>296</v>
      </c>
      <c r="E384" s="10">
        <v>1.8202992881184286</v>
      </c>
      <c r="F384" s="10">
        <v>0.59360754177464037</v>
      </c>
      <c r="G384" s="10"/>
      <c r="H384" s="10">
        <v>0</v>
      </c>
      <c r="I384" s="10">
        <v>0</v>
      </c>
      <c r="J384" s="10">
        <v>0</v>
      </c>
      <c r="K384" s="10">
        <v>1.3383196020611801</v>
      </c>
      <c r="L384" s="10">
        <v>7.9299999999999995E-2</v>
      </c>
      <c r="M384" s="10">
        <v>9.0999999999999998E-2</v>
      </c>
      <c r="N384" s="10">
        <v>0.16059999999999999</v>
      </c>
      <c r="O384" s="10">
        <v>0.32577356804575108</v>
      </c>
      <c r="P384" s="10">
        <v>0.18659999999999999</v>
      </c>
      <c r="Q384" s="10">
        <v>0</v>
      </c>
      <c r="R384" s="10">
        <v>0.21629999999999999</v>
      </c>
      <c r="S384" s="10">
        <v>0</v>
      </c>
      <c r="T384" s="10">
        <v>0.20799999999999999</v>
      </c>
      <c r="U384" s="10"/>
      <c r="V384" s="10">
        <v>0</v>
      </c>
      <c r="W384" s="10"/>
      <c r="X384" s="10">
        <v>5.0198</v>
      </c>
      <c r="Y384" s="10">
        <v>6.7466112000000003</v>
      </c>
      <c r="Z384" s="10">
        <v>6.75</v>
      </c>
      <c r="AA384" s="10">
        <v>6.75</v>
      </c>
      <c r="AB384" s="10">
        <f t="shared" si="244"/>
        <v>6.7466112000000003</v>
      </c>
      <c r="AC384" s="10"/>
      <c r="AD384" s="10">
        <f t="shared" si="245"/>
        <v>2.4464822432311677</v>
      </c>
      <c r="AE384" s="10">
        <f t="shared" si="246"/>
        <v>0.79780853614511671</v>
      </c>
      <c r="AF384" s="10"/>
      <c r="AG384" s="10">
        <v>0</v>
      </c>
      <c r="AH384" s="10">
        <f t="shared" si="247"/>
        <v>0</v>
      </c>
      <c r="AI384" s="10">
        <f t="shared" si="248"/>
        <v>0</v>
      </c>
      <c r="AJ384" s="10">
        <f t="shared" si="249"/>
        <v>1.7987015451702262</v>
      </c>
      <c r="AK384" s="10">
        <f t="shared" si="250"/>
        <v>0.1065792</v>
      </c>
      <c r="AL384" s="10">
        <f t="shared" si="251"/>
        <v>0.12230400000000001</v>
      </c>
      <c r="AM384" s="10">
        <f t="shared" si="252"/>
        <v>0.23126399999999997</v>
      </c>
      <c r="AN384" s="10">
        <f t="shared" si="253"/>
        <v>0.43783967545348945</v>
      </c>
      <c r="AO384" s="10">
        <f t="shared" si="254"/>
        <v>0.25079040000000002</v>
      </c>
      <c r="AP384" s="10">
        <f t="shared" si="255"/>
        <v>0</v>
      </c>
      <c r="AQ384" s="10">
        <f t="shared" si="256"/>
        <v>0.2907072</v>
      </c>
      <c r="AR384" s="10">
        <v>0</v>
      </c>
      <c r="AS384" s="10">
        <f t="shared" si="257"/>
        <v>0.27955199999999997</v>
      </c>
      <c r="AT384" s="10">
        <f t="shared" si="258"/>
        <v>0.71884001279999998</v>
      </c>
      <c r="AU384" s="10">
        <f t="shared" si="259"/>
        <v>0</v>
      </c>
      <c r="AV384" s="10">
        <f t="shared" si="260"/>
        <v>0</v>
      </c>
      <c r="AW384" s="10">
        <f t="shared" si="261"/>
        <v>7.2013168127999991</v>
      </c>
      <c r="AX384" s="10">
        <f t="shared" si="262"/>
        <v>7.2013168127999991</v>
      </c>
      <c r="AY384" s="10">
        <v>6.7466112000000003</v>
      </c>
      <c r="AZ384" s="10">
        <f t="shared" si="263"/>
        <v>-0.45470561279999888</v>
      </c>
      <c r="BA384" s="10">
        <v>6.75</v>
      </c>
      <c r="BB384" s="10">
        <v>6.75</v>
      </c>
      <c r="BC384" s="10">
        <f t="shared" si="264"/>
        <v>9.0881667071999974</v>
      </c>
      <c r="BD384" s="9"/>
      <c r="BE384" s="24">
        <f t="shared" si="265"/>
        <v>2.4464999999999999</v>
      </c>
      <c r="BF384" s="24">
        <f t="shared" si="266"/>
        <v>0.79779999999999995</v>
      </c>
      <c r="BG384" s="24">
        <f t="shared" si="267"/>
        <v>0</v>
      </c>
      <c r="BH384" s="24">
        <f t="shared" si="268"/>
        <v>0</v>
      </c>
      <c r="BI384" s="24">
        <f t="shared" si="269"/>
        <v>0</v>
      </c>
      <c r="BJ384" s="24">
        <f t="shared" si="270"/>
        <v>0</v>
      </c>
      <c r="BK384" s="24">
        <f t="shared" si="271"/>
        <v>1.7987</v>
      </c>
      <c r="BL384" s="24">
        <f t="shared" si="272"/>
        <v>0.1066</v>
      </c>
      <c r="BM384" s="24">
        <f t="shared" si="273"/>
        <v>0.12230000000000001</v>
      </c>
      <c r="BN384" s="24">
        <f t="shared" si="274"/>
        <v>0.23130000000000001</v>
      </c>
      <c r="BO384" s="24">
        <f t="shared" si="275"/>
        <v>0.43780000000000002</v>
      </c>
      <c r="BP384" s="24">
        <f t="shared" si="276"/>
        <v>0.25080000000000002</v>
      </c>
      <c r="BQ384" s="24">
        <f t="shared" si="277"/>
        <v>0</v>
      </c>
      <c r="BR384" s="24">
        <f t="shared" si="278"/>
        <v>0.29070000000000001</v>
      </c>
      <c r="BS384" s="24">
        <f t="shared" si="279"/>
        <v>0</v>
      </c>
      <c r="BT384" s="24">
        <f t="shared" si="280"/>
        <v>0.27960000000000002</v>
      </c>
      <c r="BU384" s="24">
        <f t="shared" si="281"/>
        <v>0.71879999999999999</v>
      </c>
      <c r="BV384" s="24">
        <f t="shared" si="282"/>
        <v>0</v>
      </c>
      <c r="BW384" s="24">
        <f t="shared" si="283"/>
        <v>0</v>
      </c>
      <c r="BX384" s="24"/>
      <c r="BY384" s="24"/>
      <c r="BZ384" s="24"/>
      <c r="CA384" s="25">
        <f t="shared" si="284"/>
        <v>7.2013000000000007</v>
      </c>
      <c r="CB384" s="25">
        <f t="shared" si="285"/>
        <v>7.2013000000000007</v>
      </c>
      <c r="CC384" s="26">
        <f t="shared" si="286"/>
        <v>6.7621000000000011</v>
      </c>
      <c r="CD384" s="26">
        <f t="shared" si="287"/>
        <v>6.7621000000000011</v>
      </c>
      <c r="CE384" s="26">
        <f t="shared" si="288"/>
        <v>6.75</v>
      </c>
      <c r="CF384" s="26">
        <f t="shared" si="289"/>
        <v>6.75</v>
      </c>
      <c r="CG384" s="26">
        <f t="shared" si="290"/>
        <v>9.0879999999999992</v>
      </c>
      <c r="CH384" s="13"/>
      <c r="CI384" s="13"/>
    </row>
    <row r="385" spans="2:87" x14ac:dyDescent="0.2">
      <c r="B385" s="11">
        <f t="shared" si="291"/>
        <v>381</v>
      </c>
      <c r="C385" s="3" t="s">
        <v>297</v>
      </c>
      <c r="D385" s="3" t="s">
        <v>298</v>
      </c>
      <c r="E385" s="10">
        <v>1.9504093048096609</v>
      </c>
      <c r="F385" s="10">
        <v>1.0864733881256861</v>
      </c>
      <c r="G385" s="10"/>
      <c r="H385" s="10">
        <v>0</v>
      </c>
      <c r="I385" s="10">
        <v>0</v>
      </c>
      <c r="J385" s="10">
        <v>0</v>
      </c>
      <c r="K385" s="10">
        <v>0.54149284633415418</v>
      </c>
      <c r="L385" s="10">
        <v>0</v>
      </c>
      <c r="M385" s="10">
        <v>0</v>
      </c>
      <c r="N385" s="10">
        <v>0.45179999999999998</v>
      </c>
      <c r="O385" s="10">
        <v>0.21342446073049878</v>
      </c>
      <c r="P385" s="10">
        <v>0.48330000000000001</v>
      </c>
      <c r="Q385" s="10">
        <v>0</v>
      </c>
      <c r="R385" s="10">
        <v>0.25069999999999998</v>
      </c>
      <c r="S385" s="10">
        <v>0</v>
      </c>
      <c r="T385" s="10">
        <v>0.1404</v>
      </c>
      <c r="U385" s="10"/>
      <c r="V385" s="10">
        <v>0</v>
      </c>
      <c r="W385" s="10"/>
      <c r="X385" s="10">
        <v>5.1179999999999994</v>
      </c>
      <c r="Y385" s="10">
        <v>6.8785919999999994</v>
      </c>
      <c r="Z385" s="10">
        <v>6.88</v>
      </c>
      <c r="AA385" s="10">
        <v>6.88</v>
      </c>
      <c r="AB385" s="10">
        <f t="shared" si="244"/>
        <v>6.8785919999999994</v>
      </c>
      <c r="AC385" s="10"/>
      <c r="AD385" s="10">
        <f t="shared" si="245"/>
        <v>2.6213501056641841</v>
      </c>
      <c r="AE385" s="10">
        <f t="shared" si="246"/>
        <v>1.4602202336409222</v>
      </c>
      <c r="AF385" s="10"/>
      <c r="AG385" s="10">
        <v>0</v>
      </c>
      <c r="AH385" s="10">
        <f t="shared" si="247"/>
        <v>0</v>
      </c>
      <c r="AI385" s="10">
        <f t="shared" si="248"/>
        <v>0</v>
      </c>
      <c r="AJ385" s="10">
        <f t="shared" si="249"/>
        <v>0.72776638547310324</v>
      </c>
      <c r="AK385" s="10">
        <f t="shared" si="250"/>
        <v>0</v>
      </c>
      <c r="AL385" s="10">
        <f t="shared" si="251"/>
        <v>0</v>
      </c>
      <c r="AM385" s="10">
        <f t="shared" si="252"/>
        <v>0.65059199999999995</v>
      </c>
      <c r="AN385" s="10">
        <f t="shared" si="253"/>
        <v>0.28684247522179035</v>
      </c>
      <c r="AO385" s="10">
        <f t="shared" si="254"/>
        <v>0.64955520000000011</v>
      </c>
      <c r="AP385" s="10">
        <f t="shared" si="255"/>
        <v>0</v>
      </c>
      <c r="AQ385" s="10">
        <f t="shared" si="256"/>
        <v>0.33694079999999998</v>
      </c>
      <c r="AR385" s="10">
        <v>0</v>
      </c>
      <c r="AS385" s="10">
        <f t="shared" si="257"/>
        <v>0.18869759999999999</v>
      </c>
      <c r="AT385" s="10">
        <f t="shared" si="258"/>
        <v>0.48521700864</v>
      </c>
      <c r="AU385" s="10">
        <f t="shared" si="259"/>
        <v>0</v>
      </c>
      <c r="AV385" s="10">
        <f t="shared" si="260"/>
        <v>0</v>
      </c>
      <c r="AW385" s="10">
        <f t="shared" si="261"/>
        <v>7.2184842086399987</v>
      </c>
      <c r="AX385" s="10">
        <f t="shared" si="262"/>
        <v>7.2184842086399987</v>
      </c>
      <c r="AY385" s="10">
        <v>6.8785919999999994</v>
      </c>
      <c r="AZ385" s="10">
        <f t="shared" si="263"/>
        <v>-0.33989220863999936</v>
      </c>
      <c r="BA385" s="10">
        <v>6.88</v>
      </c>
      <c r="BB385" s="10">
        <v>6.88</v>
      </c>
      <c r="BC385" s="10">
        <f t="shared" si="264"/>
        <v>9.3031206911999984</v>
      </c>
      <c r="BD385" s="9"/>
      <c r="BE385" s="24">
        <f t="shared" si="265"/>
        <v>2.6214</v>
      </c>
      <c r="BF385" s="24">
        <f t="shared" si="266"/>
        <v>1.4601999999999999</v>
      </c>
      <c r="BG385" s="24">
        <f t="shared" si="267"/>
        <v>0</v>
      </c>
      <c r="BH385" s="24">
        <f t="shared" si="268"/>
        <v>0</v>
      </c>
      <c r="BI385" s="24">
        <f t="shared" si="269"/>
        <v>0</v>
      </c>
      <c r="BJ385" s="24">
        <f t="shared" si="270"/>
        <v>0</v>
      </c>
      <c r="BK385" s="24">
        <f t="shared" si="271"/>
        <v>0.7278</v>
      </c>
      <c r="BL385" s="24">
        <f t="shared" si="272"/>
        <v>0</v>
      </c>
      <c r="BM385" s="24">
        <f t="shared" si="273"/>
        <v>0</v>
      </c>
      <c r="BN385" s="24">
        <f t="shared" si="274"/>
        <v>0.65059999999999996</v>
      </c>
      <c r="BO385" s="24">
        <f t="shared" si="275"/>
        <v>0.2868</v>
      </c>
      <c r="BP385" s="24">
        <f t="shared" si="276"/>
        <v>0.64959999999999996</v>
      </c>
      <c r="BQ385" s="24">
        <f t="shared" si="277"/>
        <v>0</v>
      </c>
      <c r="BR385" s="24">
        <f t="shared" si="278"/>
        <v>0.33689999999999998</v>
      </c>
      <c r="BS385" s="24">
        <f t="shared" si="279"/>
        <v>0</v>
      </c>
      <c r="BT385" s="24">
        <f t="shared" si="280"/>
        <v>0.18870000000000001</v>
      </c>
      <c r="BU385" s="24">
        <f t="shared" si="281"/>
        <v>0.48520000000000002</v>
      </c>
      <c r="BV385" s="24">
        <f t="shared" si="282"/>
        <v>0</v>
      </c>
      <c r="BW385" s="24">
        <f t="shared" si="283"/>
        <v>0</v>
      </c>
      <c r="BX385" s="24"/>
      <c r="BY385" s="24"/>
      <c r="BZ385" s="24"/>
      <c r="CA385" s="25">
        <f t="shared" si="284"/>
        <v>7.2184999999999997</v>
      </c>
      <c r="CB385" s="25">
        <f t="shared" si="285"/>
        <v>7.2184999999999997</v>
      </c>
      <c r="CC385" s="26">
        <f t="shared" si="286"/>
        <v>6.9219999999999997</v>
      </c>
      <c r="CD385" s="26">
        <f t="shared" si="287"/>
        <v>6.9219999999999997</v>
      </c>
      <c r="CE385" s="26">
        <f t="shared" si="288"/>
        <v>6.88</v>
      </c>
      <c r="CF385" s="26">
        <f t="shared" si="289"/>
        <v>6.88</v>
      </c>
      <c r="CG385" s="26">
        <f t="shared" si="290"/>
        <v>9.3030000000000008</v>
      </c>
      <c r="CH385" s="13"/>
      <c r="CI385" s="13"/>
    </row>
    <row r="386" spans="2:87" x14ac:dyDescent="0.2">
      <c r="B386" s="11">
        <f t="shared" si="291"/>
        <v>382</v>
      </c>
      <c r="C386" s="3" t="s">
        <v>299</v>
      </c>
      <c r="D386" s="3" t="s">
        <v>300</v>
      </c>
      <c r="E386" s="10">
        <v>1.6132767379782582</v>
      </c>
      <c r="F386" s="10">
        <v>0.79145696932183074</v>
      </c>
      <c r="G386" s="10"/>
      <c r="H386" s="10">
        <v>0</v>
      </c>
      <c r="I386" s="10">
        <v>0.51729999999999998</v>
      </c>
      <c r="J386" s="10">
        <v>0</v>
      </c>
      <c r="K386" s="10">
        <v>0.64584204417965874</v>
      </c>
      <c r="L386" s="10">
        <v>1.5E-3</v>
      </c>
      <c r="M386" s="10">
        <v>1.6999999999999999E-3</v>
      </c>
      <c r="N386" s="10">
        <v>0.1095</v>
      </c>
      <c r="O386" s="10">
        <v>0.21962424852025225</v>
      </c>
      <c r="P386" s="10">
        <v>0.51019999999999999</v>
      </c>
      <c r="Q386" s="10">
        <v>3.8699999999999998E-2</v>
      </c>
      <c r="R386" s="10">
        <v>0.18410000000000001</v>
      </c>
      <c r="S386" s="10">
        <v>0</v>
      </c>
      <c r="T386" s="10">
        <v>0.106</v>
      </c>
      <c r="U386" s="10"/>
      <c r="V386" s="10">
        <v>0.2172</v>
      </c>
      <c r="W386" s="10"/>
      <c r="X386" s="10">
        <v>4.9564000000000004</v>
      </c>
      <c r="Y386" s="10">
        <v>6.6614016000000005</v>
      </c>
      <c r="Z386" s="10">
        <v>6.66</v>
      </c>
      <c r="AA386" s="10">
        <v>5.67</v>
      </c>
      <c r="AB386" s="10">
        <f t="shared" si="244"/>
        <v>5.6742336000000018</v>
      </c>
      <c r="AC386" s="10"/>
      <c r="AD386" s="10">
        <f t="shared" si="245"/>
        <v>2.1682439358427792</v>
      </c>
      <c r="AE386" s="10">
        <f t="shared" si="246"/>
        <v>1.0637181667685407</v>
      </c>
      <c r="AF386" s="10"/>
      <c r="AG386" s="10">
        <v>0</v>
      </c>
      <c r="AH386" s="10">
        <f t="shared" si="247"/>
        <v>0.69525119999999996</v>
      </c>
      <c r="AI386" s="10">
        <f t="shared" si="248"/>
        <v>0</v>
      </c>
      <c r="AJ386" s="10">
        <f t="shared" si="249"/>
        <v>0.86801170737746136</v>
      </c>
      <c r="AK386" s="10">
        <f t="shared" si="250"/>
        <v>2.0160000000000004E-3</v>
      </c>
      <c r="AL386" s="10">
        <f t="shared" si="251"/>
        <v>2.2848E-3</v>
      </c>
      <c r="AM386" s="10">
        <f t="shared" si="252"/>
        <v>0.15767999999999999</v>
      </c>
      <c r="AN386" s="10">
        <f t="shared" si="253"/>
        <v>0.29517499001121905</v>
      </c>
      <c r="AO386" s="10">
        <f t="shared" si="254"/>
        <v>0.68570880000000001</v>
      </c>
      <c r="AP386" s="10">
        <f t="shared" si="255"/>
        <v>5.2012799999999998E-2</v>
      </c>
      <c r="AQ386" s="10">
        <f t="shared" si="256"/>
        <v>0.24743040000000005</v>
      </c>
      <c r="AR386" s="10">
        <v>0</v>
      </c>
      <c r="AS386" s="10">
        <f t="shared" si="257"/>
        <v>0.14246400000000001</v>
      </c>
      <c r="AT386" s="10">
        <f t="shared" si="258"/>
        <v>0.36633192960000005</v>
      </c>
      <c r="AU386" s="10">
        <f t="shared" si="259"/>
        <v>0.29191680000000003</v>
      </c>
      <c r="AV386" s="10">
        <f t="shared" si="260"/>
        <v>0.75063485952000009</v>
      </c>
      <c r="AW386" s="10">
        <f t="shared" si="261"/>
        <v>7.3544995891199996</v>
      </c>
      <c r="AX386" s="10">
        <f t="shared" si="262"/>
        <v>7.3544995891199996</v>
      </c>
      <c r="AY386" s="10">
        <v>6.6614016000000005</v>
      </c>
      <c r="AZ386" s="10">
        <f t="shared" si="263"/>
        <v>-0.69309798911999909</v>
      </c>
      <c r="BA386" s="10">
        <v>6.66</v>
      </c>
      <c r="BB386" s="10">
        <v>5.67</v>
      </c>
      <c r="BC386" s="10">
        <f t="shared" si="264"/>
        <v>7.6402980864000014</v>
      </c>
      <c r="BD386" s="9"/>
      <c r="BE386" s="24">
        <f t="shared" si="265"/>
        <v>2.1682000000000001</v>
      </c>
      <c r="BF386" s="24">
        <f t="shared" si="266"/>
        <v>1.0637000000000001</v>
      </c>
      <c r="BG386" s="24">
        <f t="shared" si="267"/>
        <v>0</v>
      </c>
      <c r="BH386" s="24">
        <f t="shared" si="268"/>
        <v>0</v>
      </c>
      <c r="BI386" s="24">
        <f t="shared" si="269"/>
        <v>0.69530000000000003</v>
      </c>
      <c r="BJ386" s="24">
        <f t="shared" si="270"/>
        <v>0</v>
      </c>
      <c r="BK386" s="24">
        <f t="shared" si="271"/>
        <v>0.86799999999999999</v>
      </c>
      <c r="BL386" s="24">
        <f t="shared" si="272"/>
        <v>2E-3</v>
      </c>
      <c r="BM386" s="24">
        <f t="shared" si="273"/>
        <v>2.3E-3</v>
      </c>
      <c r="BN386" s="24">
        <f t="shared" si="274"/>
        <v>0.15770000000000001</v>
      </c>
      <c r="BO386" s="24">
        <f t="shared" si="275"/>
        <v>0.29520000000000002</v>
      </c>
      <c r="BP386" s="24">
        <f t="shared" si="276"/>
        <v>0.68569999999999998</v>
      </c>
      <c r="BQ386" s="24">
        <f t="shared" si="277"/>
        <v>5.1999999999999998E-2</v>
      </c>
      <c r="BR386" s="24">
        <f t="shared" si="278"/>
        <v>0.24740000000000001</v>
      </c>
      <c r="BS386" s="24">
        <f t="shared" si="279"/>
        <v>0</v>
      </c>
      <c r="BT386" s="24">
        <f t="shared" si="280"/>
        <v>0.14249999999999999</v>
      </c>
      <c r="BU386" s="24">
        <f t="shared" si="281"/>
        <v>0.36630000000000001</v>
      </c>
      <c r="BV386" s="24">
        <f t="shared" si="282"/>
        <v>0.29189999999999999</v>
      </c>
      <c r="BW386" s="24">
        <f t="shared" si="283"/>
        <v>0.75060000000000004</v>
      </c>
      <c r="BX386" s="24"/>
      <c r="BY386" s="24"/>
      <c r="BZ386" s="24"/>
      <c r="CA386" s="25">
        <f t="shared" si="284"/>
        <v>7.3544</v>
      </c>
      <c r="CB386" s="25">
        <f t="shared" si="285"/>
        <v>5.9085000000000001</v>
      </c>
      <c r="CC386" s="26">
        <f t="shared" si="286"/>
        <v>6.6718999999999999</v>
      </c>
      <c r="CD386" s="26">
        <f t="shared" si="287"/>
        <v>5.6847000000000003</v>
      </c>
      <c r="CE386" s="26">
        <f t="shared" si="288"/>
        <v>6.66</v>
      </c>
      <c r="CF386" s="26">
        <f t="shared" si="289"/>
        <v>5.67</v>
      </c>
      <c r="CG386" s="26">
        <f t="shared" si="290"/>
        <v>7.64</v>
      </c>
      <c r="CH386" s="13"/>
      <c r="CI386" s="13"/>
    </row>
    <row r="387" spans="2:87" x14ac:dyDescent="0.2">
      <c r="B387" s="11">
        <f t="shared" si="291"/>
        <v>383</v>
      </c>
      <c r="C387" s="3" t="s">
        <v>299</v>
      </c>
      <c r="D387" s="3" t="s">
        <v>301</v>
      </c>
      <c r="E387" s="10">
        <v>2.4072482885085575</v>
      </c>
      <c r="F387" s="10">
        <v>0.88378798899755506</v>
      </c>
      <c r="G387" s="10"/>
      <c r="H387" s="10">
        <v>0</v>
      </c>
      <c r="I387" s="10">
        <v>0</v>
      </c>
      <c r="J387" s="10">
        <v>0</v>
      </c>
      <c r="K387" s="10">
        <v>0.52889605745721269</v>
      </c>
      <c r="L387" s="10">
        <v>2.3300000000000001E-2</v>
      </c>
      <c r="M387" s="10">
        <v>2.6700000000000002E-2</v>
      </c>
      <c r="N387" s="10">
        <v>0.1406</v>
      </c>
      <c r="O387" s="10">
        <v>0.35106766503667475</v>
      </c>
      <c r="P387" s="10">
        <v>0</v>
      </c>
      <c r="Q387" s="10">
        <v>0</v>
      </c>
      <c r="R387" s="10">
        <v>0.27250000000000002</v>
      </c>
      <c r="S387" s="10">
        <v>0</v>
      </c>
      <c r="T387" s="10">
        <v>0.47249999999999998</v>
      </c>
      <c r="U387" s="10"/>
      <c r="V387" s="10">
        <v>0</v>
      </c>
      <c r="W387" s="10"/>
      <c r="X387" s="10">
        <v>5.1066000000000003</v>
      </c>
      <c r="Y387" s="10">
        <v>6.8632704000000011</v>
      </c>
      <c r="Z387" s="10">
        <v>6.86</v>
      </c>
      <c r="AA387" s="10">
        <v>6.86</v>
      </c>
      <c r="AB387" s="10">
        <f t="shared" si="244"/>
        <v>6.8632704000000011</v>
      </c>
      <c r="AC387" s="10"/>
      <c r="AD387" s="10">
        <f t="shared" si="245"/>
        <v>3.2353416997555016</v>
      </c>
      <c r="AE387" s="10">
        <f t="shared" si="246"/>
        <v>1.1878110572127141</v>
      </c>
      <c r="AF387" s="10"/>
      <c r="AG387" s="10">
        <v>0</v>
      </c>
      <c r="AH387" s="10">
        <f t="shared" si="247"/>
        <v>0</v>
      </c>
      <c r="AI387" s="10">
        <f t="shared" si="248"/>
        <v>0</v>
      </c>
      <c r="AJ387" s="10">
        <f t="shared" si="249"/>
        <v>0.71083630122249386</v>
      </c>
      <c r="AK387" s="10">
        <f t="shared" si="250"/>
        <v>3.1315200000000001E-2</v>
      </c>
      <c r="AL387" s="10">
        <f t="shared" si="251"/>
        <v>3.5884800000000001E-2</v>
      </c>
      <c r="AM387" s="10">
        <f t="shared" si="252"/>
        <v>0.20246400000000001</v>
      </c>
      <c r="AN387" s="10">
        <f t="shared" si="253"/>
        <v>0.47183494180929086</v>
      </c>
      <c r="AO387" s="10">
        <f t="shared" si="254"/>
        <v>0</v>
      </c>
      <c r="AP387" s="10">
        <f t="shared" si="255"/>
        <v>0</v>
      </c>
      <c r="AQ387" s="10">
        <f t="shared" si="256"/>
        <v>0.36624000000000001</v>
      </c>
      <c r="AR387" s="10">
        <v>0</v>
      </c>
      <c r="AS387" s="10">
        <f t="shared" si="257"/>
        <v>0.63503999999999994</v>
      </c>
      <c r="AT387" s="10">
        <f t="shared" si="258"/>
        <v>1.632941856</v>
      </c>
      <c r="AU387" s="10">
        <f t="shared" si="259"/>
        <v>0</v>
      </c>
      <c r="AV387" s="10">
        <f t="shared" si="260"/>
        <v>0</v>
      </c>
      <c r="AW387" s="10">
        <f t="shared" si="261"/>
        <v>7.8746698560000006</v>
      </c>
      <c r="AX387" s="10">
        <f t="shared" si="262"/>
        <v>7.8746698560000006</v>
      </c>
      <c r="AY387" s="10">
        <v>6.8632704000000011</v>
      </c>
      <c r="AZ387" s="10">
        <f t="shared" si="263"/>
        <v>-1.0113994559999995</v>
      </c>
      <c r="BA387" s="10">
        <v>6.86</v>
      </c>
      <c r="BB387" s="10">
        <v>6.86</v>
      </c>
      <c r="BC387" s="10">
        <f t="shared" si="264"/>
        <v>9.2423761920000018</v>
      </c>
      <c r="BD387" s="9"/>
      <c r="BE387" s="24">
        <f t="shared" si="265"/>
        <v>3.2353000000000001</v>
      </c>
      <c r="BF387" s="24">
        <f t="shared" si="266"/>
        <v>1.1878</v>
      </c>
      <c r="BG387" s="24">
        <f t="shared" si="267"/>
        <v>0</v>
      </c>
      <c r="BH387" s="24">
        <f t="shared" si="268"/>
        <v>0</v>
      </c>
      <c r="BI387" s="24">
        <f t="shared" si="269"/>
        <v>0</v>
      </c>
      <c r="BJ387" s="24">
        <f t="shared" si="270"/>
        <v>0</v>
      </c>
      <c r="BK387" s="24">
        <f t="shared" si="271"/>
        <v>0.71079999999999999</v>
      </c>
      <c r="BL387" s="24">
        <f t="shared" si="272"/>
        <v>3.1300000000000001E-2</v>
      </c>
      <c r="BM387" s="24">
        <f t="shared" si="273"/>
        <v>3.5900000000000001E-2</v>
      </c>
      <c r="BN387" s="24">
        <f t="shared" si="274"/>
        <v>0.20250000000000001</v>
      </c>
      <c r="BO387" s="24">
        <f t="shared" si="275"/>
        <v>0.4718</v>
      </c>
      <c r="BP387" s="24">
        <f t="shared" si="276"/>
        <v>0</v>
      </c>
      <c r="BQ387" s="24">
        <f t="shared" si="277"/>
        <v>0</v>
      </c>
      <c r="BR387" s="24">
        <f t="shared" si="278"/>
        <v>0.36620000000000003</v>
      </c>
      <c r="BS387" s="24">
        <f t="shared" si="279"/>
        <v>0</v>
      </c>
      <c r="BT387" s="24">
        <f t="shared" si="280"/>
        <v>0.63500000000000001</v>
      </c>
      <c r="BU387" s="24">
        <f t="shared" si="281"/>
        <v>1.6329</v>
      </c>
      <c r="BV387" s="24">
        <f t="shared" si="282"/>
        <v>0</v>
      </c>
      <c r="BW387" s="24">
        <f t="shared" si="283"/>
        <v>0</v>
      </c>
      <c r="BX387" s="24"/>
      <c r="BY387" s="24"/>
      <c r="BZ387" s="24"/>
      <c r="CA387" s="25">
        <f t="shared" si="284"/>
        <v>7.8744999999999994</v>
      </c>
      <c r="CB387" s="25">
        <f t="shared" si="285"/>
        <v>7.8744999999999994</v>
      </c>
      <c r="CC387" s="26">
        <f t="shared" si="286"/>
        <v>6.8765999999999989</v>
      </c>
      <c r="CD387" s="26">
        <f t="shared" si="287"/>
        <v>6.8765999999999989</v>
      </c>
      <c r="CE387" s="26">
        <f t="shared" si="288"/>
        <v>6.86</v>
      </c>
      <c r="CF387" s="26">
        <f t="shared" si="289"/>
        <v>6.86</v>
      </c>
      <c r="CG387" s="26">
        <f t="shared" si="290"/>
        <v>9.2420000000000009</v>
      </c>
      <c r="CH387" s="13"/>
      <c r="CI387" s="13"/>
    </row>
    <row r="388" spans="2:87" x14ac:dyDescent="0.2">
      <c r="B388" s="11">
        <f t="shared" si="291"/>
        <v>384</v>
      </c>
      <c r="C388" s="3" t="s">
        <v>299</v>
      </c>
      <c r="D388" s="3" t="s">
        <v>302</v>
      </c>
      <c r="E388" s="10">
        <v>2.1771981285854203</v>
      </c>
      <c r="F388" s="10">
        <v>0.48142192528333566</v>
      </c>
      <c r="G388" s="10"/>
      <c r="H388" s="10">
        <v>0</v>
      </c>
      <c r="I388" s="10">
        <v>0</v>
      </c>
      <c r="J388" s="10">
        <v>0</v>
      </c>
      <c r="K388" s="10">
        <v>0.7964280012592696</v>
      </c>
      <c r="L388" s="10">
        <v>3.2000000000000002E-3</v>
      </c>
      <c r="M388" s="10">
        <v>3.5999999999999999E-3</v>
      </c>
      <c r="N388" s="10">
        <v>0.12740000000000001</v>
      </c>
      <c r="O388" s="10">
        <v>0.26465194487197424</v>
      </c>
      <c r="P388" s="10">
        <v>0.1855</v>
      </c>
      <c r="Q388" s="10">
        <v>4.9500000000000002E-2</v>
      </c>
      <c r="R388" s="10">
        <v>0.2417</v>
      </c>
      <c r="S388" s="10">
        <v>0</v>
      </c>
      <c r="T388" s="10">
        <v>0.1653</v>
      </c>
      <c r="U388" s="10"/>
      <c r="V388" s="10">
        <v>0</v>
      </c>
      <c r="W388" s="10"/>
      <c r="X388" s="10">
        <v>4.4959000000000007</v>
      </c>
      <c r="Y388" s="10">
        <v>6.0424896000000015</v>
      </c>
      <c r="Z388" s="10">
        <v>6.04</v>
      </c>
      <c r="AA388" s="10">
        <v>6.04</v>
      </c>
      <c r="AB388" s="10">
        <f t="shared" si="244"/>
        <v>6.0424896000000015</v>
      </c>
      <c r="AC388" s="10"/>
      <c r="AD388" s="10">
        <f t="shared" si="245"/>
        <v>2.9261542848188049</v>
      </c>
      <c r="AE388" s="10">
        <f t="shared" si="246"/>
        <v>0.6470310675808032</v>
      </c>
      <c r="AF388" s="10"/>
      <c r="AG388" s="10">
        <v>0</v>
      </c>
      <c r="AH388" s="10">
        <f t="shared" si="247"/>
        <v>0</v>
      </c>
      <c r="AI388" s="10">
        <f t="shared" si="248"/>
        <v>0</v>
      </c>
      <c r="AJ388" s="10">
        <f t="shared" si="249"/>
        <v>1.0703992336924584</v>
      </c>
      <c r="AK388" s="10">
        <f t="shared" si="250"/>
        <v>4.3008000000000005E-3</v>
      </c>
      <c r="AL388" s="10">
        <f t="shared" si="251"/>
        <v>4.8383999999999996E-3</v>
      </c>
      <c r="AM388" s="10">
        <f t="shared" si="252"/>
        <v>0.18345600000000001</v>
      </c>
      <c r="AN388" s="10">
        <f t="shared" si="253"/>
        <v>0.35569221390793343</v>
      </c>
      <c r="AO388" s="10">
        <f t="shared" si="254"/>
        <v>0.24931200000000003</v>
      </c>
      <c r="AP388" s="10">
        <f t="shared" si="255"/>
        <v>6.6528000000000004E-2</v>
      </c>
      <c r="AQ388" s="10">
        <f t="shared" si="256"/>
        <v>0.32484479999999999</v>
      </c>
      <c r="AR388" s="10">
        <v>0</v>
      </c>
      <c r="AS388" s="10">
        <f t="shared" si="257"/>
        <v>0.22216320000000003</v>
      </c>
      <c r="AT388" s="10">
        <f t="shared" si="258"/>
        <v>0.57127045248000008</v>
      </c>
      <c r="AU388" s="10">
        <f t="shared" si="259"/>
        <v>0</v>
      </c>
      <c r="AV388" s="10">
        <f t="shared" si="260"/>
        <v>0</v>
      </c>
      <c r="AW388" s="10">
        <f t="shared" si="261"/>
        <v>6.4038272524799993</v>
      </c>
      <c r="AX388" s="10">
        <f t="shared" si="262"/>
        <v>6.4038272524799993</v>
      </c>
      <c r="AY388" s="10">
        <v>6.0424896000000015</v>
      </c>
      <c r="AZ388" s="10">
        <f t="shared" si="263"/>
        <v>-0.36133765247999783</v>
      </c>
      <c r="BA388" s="10">
        <v>6.04</v>
      </c>
      <c r="BB388" s="10">
        <v>6.04</v>
      </c>
      <c r="BC388" s="10">
        <f t="shared" si="264"/>
        <v>8.1375436799999985</v>
      </c>
      <c r="BD388" s="9"/>
      <c r="BE388" s="24">
        <f t="shared" si="265"/>
        <v>2.9262000000000001</v>
      </c>
      <c r="BF388" s="24">
        <f t="shared" si="266"/>
        <v>0.64700000000000002</v>
      </c>
      <c r="BG388" s="24">
        <f t="shared" si="267"/>
        <v>0</v>
      </c>
      <c r="BH388" s="24">
        <f t="shared" si="268"/>
        <v>0</v>
      </c>
      <c r="BI388" s="24">
        <f t="shared" si="269"/>
        <v>0</v>
      </c>
      <c r="BJ388" s="24">
        <f t="shared" si="270"/>
        <v>0</v>
      </c>
      <c r="BK388" s="24">
        <f t="shared" si="271"/>
        <v>1.0704</v>
      </c>
      <c r="BL388" s="24">
        <f t="shared" si="272"/>
        <v>4.3E-3</v>
      </c>
      <c r="BM388" s="24">
        <f t="shared" si="273"/>
        <v>4.7999999999999996E-3</v>
      </c>
      <c r="BN388" s="24">
        <f t="shared" si="274"/>
        <v>0.1835</v>
      </c>
      <c r="BO388" s="24">
        <f t="shared" si="275"/>
        <v>0.35570000000000002</v>
      </c>
      <c r="BP388" s="24">
        <f t="shared" si="276"/>
        <v>0.24929999999999999</v>
      </c>
      <c r="BQ388" s="24">
        <f t="shared" si="277"/>
        <v>6.6500000000000004E-2</v>
      </c>
      <c r="BR388" s="24">
        <f t="shared" si="278"/>
        <v>0.32479999999999998</v>
      </c>
      <c r="BS388" s="24">
        <f t="shared" si="279"/>
        <v>0</v>
      </c>
      <c r="BT388" s="24">
        <f t="shared" si="280"/>
        <v>0.22220000000000001</v>
      </c>
      <c r="BU388" s="24">
        <f t="shared" si="281"/>
        <v>0.57130000000000003</v>
      </c>
      <c r="BV388" s="24">
        <f t="shared" si="282"/>
        <v>0</v>
      </c>
      <c r="BW388" s="24">
        <f t="shared" si="283"/>
        <v>0</v>
      </c>
      <c r="BX388" s="24"/>
      <c r="BY388" s="24"/>
      <c r="BZ388" s="24"/>
      <c r="CA388" s="25">
        <f t="shared" si="284"/>
        <v>6.4037999999999995</v>
      </c>
      <c r="CB388" s="25">
        <f t="shared" si="285"/>
        <v>6.4037999999999995</v>
      </c>
      <c r="CC388" s="26">
        <f t="shared" si="286"/>
        <v>6.0546999999999995</v>
      </c>
      <c r="CD388" s="26">
        <f t="shared" si="287"/>
        <v>6.0546999999999995</v>
      </c>
      <c r="CE388" s="26">
        <f t="shared" si="288"/>
        <v>6.04</v>
      </c>
      <c r="CF388" s="26">
        <f t="shared" si="289"/>
        <v>6.04</v>
      </c>
      <c r="CG388" s="26">
        <f t="shared" si="290"/>
        <v>8.1379999999999999</v>
      </c>
      <c r="CH388" s="13"/>
      <c r="CI388" s="13"/>
    </row>
    <row r="389" spans="2:87" x14ac:dyDescent="0.2">
      <c r="B389" s="11">
        <f t="shared" si="291"/>
        <v>385</v>
      </c>
      <c r="C389" s="3" t="s">
        <v>299</v>
      </c>
      <c r="D389" s="3" t="s">
        <v>303</v>
      </c>
      <c r="E389" s="10">
        <v>2.4013443626062321</v>
      </c>
      <c r="F389" s="10">
        <v>0.86365031161473083</v>
      </c>
      <c r="G389" s="10"/>
      <c r="H389" s="10">
        <v>0</v>
      </c>
      <c r="I389" s="10">
        <v>0</v>
      </c>
      <c r="J389" s="10">
        <v>0</v>
      </c>
      <c r="K389" s="10">
        <v>0.77761569405099151</v>
      </c>
      <c r="L389" s="10">
        <v>2.29E-2</v>
      </c>
      <c r="M389" s="10">
        <v>2.6200000000000001E-2</v>
      </c>
      <c r="N389" s="10">
        <v>0.1028</v>
      </c>
      <c r="O389" s="10">
        <v>0.21908963172804533</v>
      </c>
      <c r="P389" s="10">
        <v>0.15229999999999999</v>
      </c>
      <c r="Q389" s="10">
        <v>5.6399999999999999E-2</v>
      </c>
      <c r="R389" s="10">
        <v>0.27260000000000001</v>
      </c>
      <c r="S389" s="10">
        <v>0</v>
      </c>
      <c r="T389" s="10">
        <v>0.21790000000000001</v>
      </c>
      <c r="U389" s="10"/>
      <c r="V389" s="10">
        <v>0</v>
      </c>
      <c r="W389" s="10"/>
      <c r="X389" s="10">
        <v>5.1128</v>
      </c>
      <c r="Y389" s="10">
        <v>6.8716032000000009</v>
      </c>
      <c r="Z389" s="10">
        <v>6.87</v>
      </c>
      <c r="AA389" s="10">
        <v>6.87</v>
      </c>
      <c r="AB389" s="10">
        <f t="shared" si="244"/>
        <v>6.8716032000000009</v>
      </c>
      <c r="AC389" s="10"/>
      <c r="AD389" s="10">
        <f t="shared" si="245"/>
        <v>3.2274068233427764</v>
      </c>
      <c r="AE389" s="10">
        <f t="shared" si="246"/>
        <v>1.1607460188101983</v>
      </c>
      <c r="AF389" s="10"/>
      <c r="AG389" s="10">
        <v>0</v>
      </c>
      <c r="AH389" s="10">
        <f t="shared" si="247"/>
        <v>0</v>
      </c>
      <c r="AI389" s="10">
        <f t="shared" si="248"/>
        <v>0</v>
      </c>
      <c r="AJ389" s="10">
        <f t="shared" si="249"/>
        <v>1.0451154928045328</v>
      </c>
      <c r="AK389" s="10">
        <f t="shared" si="250"/>
        <v>3.0777600000000002E-2</v>
      </c>
      <c r="AL389" s="10">
        <f t="shared" si="251"/>
        <v>3.5212800000000002E-2</v>
      </c>
      <c r="AM389" s="10">
        <f t="shared" si="252"/>
        <v>0.148032</v>
      </c>
      <c r="AN389" s="10">
        <f t="shared" si="253"/>
        <v>0.2944564650424929</v>
      </c>
      <c r="AO389" s="10">
        <f t="shared" si="254"/>
        <v>0.20469119999999999</v>
      </c>
      <c r="AP389" s="10">
        <f t="shared" si="255"/>
        <v>7.5801599999999997E-2</v>
      </c>
      <c r="AQ389" s="10">
        <f t="shared" si="256"/>
        <v>0.36637440000000004</v>
      </c>
      <c r="AR389" s="10">
        <v>0</v>
      </c>
      <c r="AS389" s="10">
        <f t="shared" si="257"/>
        <v>0.29285760000000005</v>
      </c>
      <c r="AT389" s="10">
        <f t="shared" si="258"/>
        <v>0.75305403264000015</v>
      </c>
      <c r="AU389" s="10">
        <f t="shared" si="259"/>
        <v>0</v>
      </c>
      <c r="AV389" s="10">
        <f t="shared" si="260"/>
        <v>0</v>
      </c>
      <c r="AW389" s="10">
        <f t="shared" si="261"/>
        <v>7.3416684326400006</v>
      </c>
      <c r="AX389" s="10">
        <f t="shared" si="262"/>
        <v>7.3416684326400006</v>
      </c>
      <c r="AY389" s="10">
        <v>6.8716032000000009</v>
      </c>
      <c r="AZ389" s="10">
        <f t="shared" si="263"/>
        <v>-0.47006523263999966</v>
      </c>
      <c r="BA389" s="10">
        <v>6.87</v>
      </c>
      <c r="BB389" s="10">
        <v>6.87</v>
      </c>
      <c r="BC389" s="10">
        <f t="shared" si="264"/>
        <v>9.2486983680000012</v>
      </c>
      <c r="BD389" s="9"/>
      <c r="BE389" s="24">
        <f t="shared" si="265"/>
        <v>3.2273999999999998</v>
      </c>
      <c r="BF389" s="24">
        <f t="shared" si="266"/>
        <v>1.1607000000000001</v>
      </c>
      <c r="BG389" s="24">
        <f t="shared" si="267"/>
        <v>0</v>
      </c>
      <c r="BH389" s="24">
        <f t="shared" si="268"/>
        <v>0</v>
      </c>
      <c r="BI389" s="24">
        <f t="shared" si="269"/>
        <v>0</v>
      </c>
      <c r="BJ389" s="24">
        <f t="shared" si="270"/>
        <v>0</v>
      </c>
      <c r="BK389" s="24">
        <f t="shared" si="271"/>
        <v>1.0450999999999999</v>
      </c>
      <c r="BL389" s="24">
        <f t="shared" si="272"/>
        <v>3.0800000000000001E-2</v>
      </c>
      <c r="BM389" s="24">
        <f t="shared" si="273"/>
        <v>3.5200000000000002E-2</v>
      </c>
      <c r="BN389" s="24">
        <f t="shared" si="274"/>
        <v>0.14799999999999999</v>
      </c>
      <c r="BO389" s="24">
        <f t="shared" si="275"/>
        <v>0.29449999999999998</v>
      </c>
      <c r="BP389" s="24">
        <f t="shared" si="276"/>
        <v>0.20469999999999999</v>
      </c>
      <c r="BQ389" s="24">
        <f t="shared" si="277"/>
        <v>7.5800000000000006E-2</v>
      </c>
      <c r="BR389" s="24">
        <f t="shared" si="278"/>
        <v>0.3664</v>
      </c>
      <c r="BS389" s="24">
        <f t="shared" si="279"/>
        <v>0</v>
      </c>
      <c r="BT389" s="24">
        <f t="shared" si="280"/>
        <v>0.29289999999999999</v>
      </c>
      <c r="BU389" s="24">
        <f t="shared" si="281"/>
        <v>0.75309999999999999</v>
      </c>
      <c r="BV389" s="24">
        <f t="shared" si="282"/>
        <v>0</v>
      </c>
      <c r="BW389" s="24">
        <f t="shared" si="283"/>
        <v>0</v>
      </c>
      <c r="BX389" s="24"/>
      <c r="BY389" s="24"/>
      <c r="BZ389" s="24"/>
      <c r="CA389" s="25">
        <f t="shared" si="284"/>
        <v>7.3416999999999986</v>
      </c>
      <c r="CB389" s="25">
        <f t="shared" si="285"/>
        <v>7.3416999999999986</v>
      </c>
      <c r="CC389" s="26">
        <f t="shared" si="286"/>
        <v>6.8814999999999991</v>
      </c>
      <c r="CD389" s="26">
        <f t="shared" si="287"/>
        <v>6.8814999999999991</v>
      </c>
      <c r="CE389" s="26">
        <f t="shared" si="288"/>
        <v>6.87</v>
      </c>
      <c r="CF389" s="26">
        <f t="shared" si="289"/>
        <v>6.87</v>
      </c>
      <c r="CG389" s="26">
        <f t="shared" si="290"/>
        <v>9.2490000000000006</v>
      </c>
      <c r="CH389" s="13"/>
      <c r="CI389" s="13"/>
    </row>
    <row r="390" spans="2:87" x14ac:dyDescent="0.2">
      <c r="B390" s="11">
        <f t="shared" si="291"/>
        <v>386</v>
      </c>
      <c r="C390" s="3" t="s">
        <v>299</v>
      </c>
      <c r="D390" s="3" t="s">
        <v>241</v>
      </c>
      <c r="E390" s="10">
        <v>2.2121444680110165</v>
      </c>
      <c r="F390" s="10">
        <v>0.56070045902054511</v>
      </c>
      <c r="G390" s="10"/>
      <c r="H390" s="10">
        <v>0</v>
      </c>
      <c r="I390" s="10">
        <v>0</v>
      </c>
      <c r="J390" s="10">
        <v>0</v>
      </c>
      <c r="K390" s="10">
        <v>0.64291794612048492</v>
      </c>
      <c r="L390" s="10">
        <v>5.5999999999999999E-3</v>
      </c>
      <c r="M390" s="10">
        <v>6.4000000000000003E-3</v>
      </c>
      <c r="N390" s="10">
        <v>0.46800000000000003</v>
      </c>
      <c r="O390" s="10">
        <v>0.58603712684795339</v>
      </c>
      <c r="P390" s="10">
        <v>3.5099999999999999E-2</v>
      </c>
      <c r="Q390" s="10">
        <v>0</v>
      </c>
      <c r="R390" s="10">
        <v>0.25230000000000002</v>
      </c>
      <c r="S390" s="10">
        <v>0</v>
      </c>
      <c r="T390" s="10">
        <v>0.33810000000000001</v>
      </c>
      <c r="U390" s="10"/>
      <c r="V390" s="10">
        <v>0</v>
      </c>
      <c r="W390" s="10"/>
      <c r="X390" s="10">
        <v>5.1072999999999995</v>
      </c>
      <c r="Y390" s="10">
        <v>6.8642112000000006</v>
      </c>
      <c r="Z390" s="10">
        <v>6.86</v>
      </c>
      <c r="AA390" s="10">
        <v>6.86</v>
      </c>
      <c r="AB390" s="10">
        <f t="shared" ref="AB390:AB453" si="292">(E390+F390+G390+H390+J390+K390+L390+M390+N390+O390+P390+Q390+R390+S390+T390)*1.12*1.2</f>
        <v>6.8642112000000006</v>
      </c>
      <c r="AC390" s="10"/>
      <c r="AD390" s="10">
        <f t="shared" ref="AD390:AD453" si="293">E390*1.12*1.2</f>
        <v>2.9731221650068065</v>
      </c>
      <c r="AE390" s="10">
        <f t="shared" ref="AE390:AE453" si="294">F390*1.12*1.2</f>
        <v>0.75358141692361269</v>
      </c>
      <c r="AF390" s="10"/>
      <c r="AG390" s="10">
        <v>0</v>
      </c>
      <c r="AH390" s="10">
        <f t="shared" ref="AH390:AH453" si="295">I390*1.12*1.2</f>
        <v>0</v>
      </c>
      <c r="AI390" s="10">
        <f t="shared" ref="AI390:AI453" si="296">J390*1.12*1.2</f>
        <v>0</v>
      </c>
      <c r="AJ390" s="10">
        <f t="shared" ref="AJ390:AJ453" si="297">K390*1.12*1.2</f>
        <v>0.86408171958593183</v>
      </c>
      <c r="AK390" s="10">
        <f t="shared" ref="AK390:AK453" si="298">L390*1.12*1.2</f>
        <v>7.5264000000000008E-3</v>
      </c>
      <c r="AL390" s="10">
        <f t="shared" ref="AL390:AL453" si="299">M390*1.12*1.2</f>
        <v>8.6016000000000009E-3</v>
      </c>
      <c r="AM390" s="10">
        <f t="shared" ref="AM390:AM453" si="300">N390*1.2*1.2</f>
        <v>0.67391999999999996</v>
      </c>
      <c r="AN390" s="10">
        <f t="shared" ref="AN390:AN453" si="301">O390*1.12*1.2</f>
        <v>0.7876338984836494</v>
      </c>
      <c r="AO390" s="10">
        <f t="shared" ref="AO390:AO453" si="302">P390*1.12*1.2</f>
        <v>4.7174399999999998E-2</v>
      </c>
      <c r="AP390" s="10">
        <f t="shared" ref="AP390:AP453" si="303">Q390*1.12*1.2</f>
        <v>0</v>
      </c>
      <c r="AQ390" s="10">
        <f t="shared" ref="AQ390:AQ453" si="304">R390*1.12*1.2</f>
        <v>0.33909120000000004</v>
      </c>
      <c r="AR390" s="10">
        <v>0</v>
      </c>
      <c r="AS390" s="10">
        <f t="shared" ref="AS390:AS453" si="305">T390*1.12*1.2</f>
        <v>0.45440640000000004</v>
      </c>
      <c r="AT390" s="10">
        <f t="shared" ref="AT390:AT453" si="306">AS390*2.5714</f>
        <v>1.1684606169600003</v>
      </c>
      <c r="AU390" s="10">
        <f t="shared" ref="AU390:AU453" si="307">V390*1.12*1.2</f>
        <v>0</v>
      </c>
      <c r="AV390" s="10">
        <f t="shared" ref="AV390:AV453" si="308">AU390*2.5714</f>
        <v>0</v>
      </c>
      <c r="AW390" s="10">
        <f t="shared" ref="AW390:AW453" si="309">SUM(AD390:AV390)-AS390-AU390</f>
        <v>7.6231934169600013</v>
      </c>
      <c r="AX390" s="10">
        <f t="shared" ref="AX390:AX453" si="310">AD390+AE390+AF390+AG390+AH390+AI390+AJ390+AK390+AL390+AM390+AN390+AO390+AP390+AQ390+AR390+AT390+AV390</f>
        <v>7.6231934169600013</v>
      </c>
      <c r="AY390" s="10">
        <v>6.8642112000000006</v>
      </c>
      <c r="AZ390" s="10">
        <f t="shared" ref="AZ390:AZ453" si="311">AY390-AW390</f>
        <v>-0.75898221696000068</v>
      </c>
      <c r="BA390" s="10">
        <v>6.86</v>
      </c>
      <c r="BB390" s="10">
        <v>6.86</v>
      </c>
      <c r="BC390" s="10">
        <f t="shared" ref="BC390:BC453" si="312">(AD390+AE390+AF390+AG390+AI390+AJ390+AK390+AL390+AM390+AN390+AO390+AP390+AQ390+AR390+AS390)*1.12*1.2</f>
        <v>9.2858830848000018</v>
      </c>
      <c r="BD390" s="9"/>
      <c r="BE390" s="24">
        <f t="shared" ref="BE390:BE453" si="313">ROUND(AD390,4)</f>
        <v>2.9731000000000001</v>
      </c>
      <c r="BF390" s="24">
        <f t="shared" ref="BF390:BF453" si="314">ROUND(AE390,4)</f>
        <v>0.75360000000000005</v>
      </c>
      <c r="BG390" s="24">
        <f t="shared" ref="BG390:BG453" si="315">ROUND(AF390,4)</f>
        <v>0</v>
      </c>
      <c r="BH390" s="24">
        <f t="shared" ref="BH390:BH453" si="316">ROUND(AG390,4)</f>
        <v>0</v>
      </c>
      <c r="BI390" s="24">
        <f t="shared" ref="BI390:BI453" si="317">ROUND(AH390,4)</f>
        <v>0</v>
      </c>
      <c r="BJ390" s="24">
        <f t="shared" ref="BJ390:BJ453" si="318">ROUND(AI390,4)</f>
        <v>0</v>
      </c>
      <c r="BK390" s="24">
        <f t="shared" ref="BK390:BK453" si="319">ROUND(AJ390,4)</f>
        <v>0.86409999999999998</v>
      </c>
      <c r="BL390" s="24">
        <f t="shared" ref="BL390:BL453" si="320">ROUND(AK390,4)</f>
        <v>7.4999999999999997E-3</v>
      </c>
      <c r="BM390" s="24">
        <f t="shared" ref="BM390:BM453" si="321">ROUND(AL390,4)</f>
        <v>8.6E-3</v>
      </c>
      <c r="BN390" s="24">
        <f t="shared" ref="BN390:BN453" si="322">ROUND(AM390,4)</f>
        <v>0.67390000000000005</v>
      </c>
      <c r="BO390" s="24">
        <f t="shared" ref="BO390:BO453" si="323">ROUND(AN390,4)</f>
        <v>0.78759999999999997</v>
      </c>
      <c r="BP390" s="24">
        <f t="shared" ref="BP390:BP453" si="324">ROUND(AO390,4)</f>
        <v>4.7199999999999999E-2</v>
      </c>
      <c r="BQ390" s="24">
        <f t="shared" ref="BQ390:BQ453" si="325">ROUND(AP390,4)</f>
        <v>0</v>
      </c>
      <c r="BR390" s="24">
        <f t="shared" ref="BR390:BR453" si="326">ROUND(AQ390,4)</f>
        <v>0.33910000000000001</v>
      </c>
      <c r="BS390" s="24">
        <f t="shared" ref="BS390:BS453" si="327">ROUND(AR390,4)</f>
        <v>0</v>
      </c>
      <c r="BT390" s="24">
        <f t="shared" ref="BT390:BT453" si="328">ROUND(AS390,4)</f>
        <v>0.45440000000000003</v>
      </c>
      <c r="BU390" s="24">
        <f t="shared" ref="BU390:BU453" si="329">ROUND(AT390,4)</f>
        <v>1.1685000000000001</v>
      </c>
      <c r="BV390" s="24">
        <f t="shared" ref="BV390:BV453" si="330">ROUND(AU390,4)</f>
        <v>0</v>
      </c>
      <c r="BW390" s="24">
        <f t="shared" ref="BW390:BW453" si="331">ROUND(AV390,4)</f>
        <v>0</v>
      </c>
      <c r="BX390" s="24"/>
      <c r="BY390" s="24"/>
      <c r="BZ390" s="24"/>
      <c r="CA390" s="25">
        <f t="shared" ref="CA390:CA453" si="332">BE390+BF390+BG390+BH390+BI390+BJ390+BK390+BL390+BM390+BN390+BO390+BP390+BQ390+BR390+BS390+BU390+BW390+BX390+BY390+BZ390</f>
        <v>7.6232000000000006</v>
      </c>
      <c r="CB390" s="25">
        <f t="shared" ref="CB390:CB453" si="333">BE390+BF390+BG390+BH390+BJ390+BK390+BL390+BM390+BN390+BO390+BP390+BQ390+BR390+BS390+BU390</f>
        <v>7.6232000000000006</v>
      </c>
      <c r="CC390" s="26">
        <f t="shared" ref="CC390:CC453" si="334">CA390-BU390-BW390+BV390+BT390</f>
        <v>6.9091000000000005</v>
      </c>
      <c r="CD390" s="26">
        <f t="shared" ref="CD390:CD453" si="335">CB390-BU390+BT390</f>
        <v>6.9091000000000005</v>
      </c>
      <c r="CE390" s="26">
        <f t="shared" ref="CE390:CE453" si="336">ROUND(BA390,3)</f>
        <v>6.86</v>
      </c>
      <c r="CF390" s="26">
        <f t="shared" ref="CF390:CF453" si="337">ROUND(BB390,3)</f>
        <v>6.86</v>
      </c>
      <c r="CG390" s="26">
        <f t="shared" ref="CG390:CG453" si="338">ROUND(BC390,3)</f>
        <v>9.2859999999999996</v>
      </c>
      <c r="CH390" s="13"/>
      <c r="CI390" s="13"/>
    </row>
    <row r="391" spans="2:87" x14ac:dyDescent="0.2">
      <c r="B391" s="11">
        <f t="shared" ref="B391:B454" si="339">B390+1</f>
        <v>387</v>
      </c>
      <c r="C391" s="3" t="s">
        <v>299</v>
      </c>
      <c r="D391" s="3" t="s">
        <v>304</v>
      </c>
      <c r="E391" s="10">
        <v>0</v>
      </c>
      <c r="F391" s="10">
        <v>1.5653520233501532</v>
      </c>
      <c r="G391" s="10"/>
      <c r="H391" s="10">
        <v>0</v>
      </c>
      <c r="I391" s="10">
        <v>0</v>
      </c>
      <c r="J391" s="10">
        <v>0</v>
      </c>
      <c r="K391" s="10">
        <v>0.7849588898783022</v>
      </c>
      <c r="L391" s="10">
        <v>2.2499999999999999E-2</v>
      </c>
      <c r="M391" s="10">
        <v>2.58E-2</v>
      </c>
      <c r="N391" s="10">
        <v>7.1300000000000002E-2</v>
      </c>
      <c r="O391" s="10">
        <v>1.1993890867715447</v>
      </c>
      <c r="P391" s="10">
        <v>0</v>
      </c>
      <c r="Q391" s="10">
        <v>0</v>
      </c>
      <c r="R391" s="10">
        <v>0</v>
      </c>
      <c r="S391" s="10">
        <v>0</v>
      </c>
      <c r="T391" s="10">
        <v>1.7719</v>
      </c>
      <c r="U391" s="10"/>
      <c r="V391" s="10">
        <v>0</v>
      </c>
      <c r="W391" s="10"/>
      <c r="X391" s="10">
        <v>5.4412000000000003</v>
      </c>
      <c r="Y391" s="10">
        <v>7.3129728000000007</v>
      </c>
      <c r="Z391" s="10">
        <v>7.31</v>
      </c>
      <c r="AA391" s="10">
        <v>7.31</v>
      </c>
      <c r="AB391" s="10">
        <f t="shared" si="292"/>
        <v>7.3129728000000007</v>
      </c>
      <c r="AC391" s="10"/>
      <c r="AD391" s="10">
        <f t="shared" si="293"/>
        <v>0</v>
      </c>
      <c r="AE391" s="10">
        <f t="shared" si="294"/>
        <v>2.1038331193826059</v>
      </c>
      <c r="AF391" s="10"/>
      <c r="AG391" s="10">
        <v>0</v>
      </c>
      <c r="AH391" s="10">
        <f t="shared" si="295"/>
        <v>0</v>
      </c>
      <c r="AI391" s="10">
        <f t="shared" si="296"/>
        <v>0</v>
      </c>
      <c r="AJ391" s="10">
        <f t="shared" si="297"/>
        <v>1.0549847479964383</v>
      </c>
      <c r="AK391" s="10">
        <f t="shared" si="298"/>
        <v>3.024E-2</v>
      </c>
      <c r="AL391" s="10">
        <f t="shared" si="299"/>
        <v>3.4675200000000003E-2</v>
      </c>
      <c r="AM391" s="10">
        <f t="shared" si="300"/>
        <v>0.102672</v>
      </c>
      <c r="AN391" s="10">
        <f t="shared" si="301"/>
        <v>1.6119789326209562</v>
      </c>
      <c r="AO391" s="10">
        <f t="shared" si="302"/>
        <v>0</v>
      </c>
      <c r="AP391" s="10">
        <f t="shared" si="303"/>
        <v>0</v>
      </c>
      <c r="AQ391" s="10">
        <f t="shared" si="304"/>
        <v>0</v>
      </c>
      <c r="AR391" s="10">
        <v>0</v>
      </c>
      <c r="AS391" s="10">
        <f t="shared" si="305"/>
        <v>2.3814336000000003</v>
      </c>
      <c r="AT391" s="10">
        <f t="shared" si="306"/>
        <v>6.1236183590400008</v>
      </c>
      <c r="AU391" s="10">
        <f t="shared" si="307"/>
        <v>0</v>
      </c>
      <c r="AV391" s="10">
        <f t="shared" si="308"/>
        <v>0</v>
      </c>
      <c r="AW391" s="10">
        <f t="shared" si="309"/>
        <v>11.062002359040001</v>
      </c>
      <c r="AX391" s="10">
        <f t="shared" si="310"/>
        <v>11.062002359040001</v>
      </c>
      <c r="AY391" s="10">
        <v>7.3129728000000007</v>
      </c>
      <c r="AZ391" s="10">
        <f t="shared" si="311"/>
        <v>-3.7490295590400002</v>
      </c>
      <c r="BA391" s="10">
        <v>7.31</v>
      </c>
      <c r="BB391" s="10">
        <v>7.31</v>
      </c>
      <c r="BC391" s="10">
        <f t="shared" si="312"/>
        <v>9.8378348544000023</v>
      </c>
      <c r="BD391" s="9"/>
      <c r="BE391" s="24">
        <f t="shared" si="313"/>
        <v>0</v>
      </c>
      <c r="BF391" s="24">
        <f t="shared" si="314"/>
        <v>2.1038000000000001</v>
      </c>
      <c r="BG391" s="24">
        <f t="shared" si="315"/>
        <v>0</v>
      </c>
      <c r="BH391" s="24">
        <f t="shared" si="316"/>
        <v>0</v>
      </c>
      <c r="BI391" s="24">
        <f t="shared" si="317"/>
        <v>0</v>
      </c>
      <c r="BJ391" s="24">
        <f t="shared" si="318"/>
        <v>0</v>
      </c>
      <c r="BK391" s="24">
        <f t="shared" si="319"/>
        <v>1.0549999999999999</v>
      </c>
      <c r="BL391" s="24">
        <f t="shared" si="320"/>
        <v>3.0200000000000001E-2</v>
      </c>
      <c r="BM391" s="24">
        <f t="shared" si="321"/>
        <v>3.4700000000000002E-2</v>
      </c>
      <c r="BN391" s="24">
        <f t="shared" si="322"/>
        <v>0.1027</v>
      </c>
      <c r="BO391" s="24">
        <f t="shared" si="323"/>
        <v>1.6120000000000001</v>
      </c>
      <c r="BP391" s="24">
        <f t="shared" si="324"/>
        <v>0</v>
      </c>
      <c r="BQ391" s="24">
        <f t="shared" si="325"/>
        <v>0</v>
      </c>
      <c r="BR391" s="24">
        <f t="shared" si="326"/>
        <v>0</v>
      </c>
      <c r="BS391" s="24">
        <f t="shared" si="327"/>
        <v>0</v>
      </c>
      <c r="BT391" s="24">
        <f t="shared" si="328"/>
        <v>2.3814000000000002</v>
      </c>
      <c r="BU391" s="24">
        <f t="shared" si="329"/>
        <v>6.1235999999999997</v>
      </c>
      <c r="BV391" s="24">
        <f t="shared" si="330"/>
        <v>0</v>
      </c>
      <c r="BW391" s="24">
        <f t="shared" si="331"/>
        <v>0</v>
      </c>
      <c r="BX391" s="24"/>
      <c r="BY391" s="24"/>
      <c r="BZ391" s="24"/>
      <c r="CA391" s="25">
        <f t="shared" si="332"/>
        <v>11.061999999999999</v>
      </c>
      <c r="CB391" s="25">
        <f t="shared" si="333"/>
        <v>11.061999999999999</v>
      </c>
      <c r="CC391" s="26">
        <f t="shared" si="334"/>
        <v>7.3197999999999999</v>
      </c>
      <c r="CD391" s="26">
        <f t="shared" si="335"/>
        <v>7.3197999999999999</v>
      </c>
      <c r="CE391" s="26">
        <f t="shared" si="336"/>
        <v>7.31</v>
      </c>
      <c r="CF391" s="26">
        <f t="shared" si="337"/>
        <v>7.31</v>
      </c>
      <c r="CG391" s="26">
        <f t="shared" si="338"/>
        <v>9.8379999999999992</v>
      </c>
      <c r="CH391" s="13"/>
      <c r="CI391" s="13"/>
    </row>
    <row r="392" spans="2:87" x14ac:dyDescent="0.2">
      <c r="B392" s="11">
        <f t="shared" si="339"/>
        <v>388</v>
      </c>
      <c r="C392" s="3" t="s">
        <v>299</v>
      </c>
      <c r="D392" s="2" t="s">
        <v>226</v>
      </c>
      <c r="E392" s="10">
        <v>2.2650477174525645</v>
      </c>
      <c r="F392" s="10">
        <v>0.46756455006575237</v>
      </c>
      <c r="G392" s="10"/>
      <c r="H392" s="10">
        <v>0</v>
      </c>
      <c r="I392" s="10">
        <v>0</v>
      </c>
      <c r="J392" s="10">
        <v>0</v>
      </c>
      <c r="K392" s="10">
        <v>0.61804647755025366</v>
      </c>
      <c r="L392" s="10">
        <v>4.8999999999999998E-3</v>
      </c>
      <c r="M392" s="10">
        <v>5.5999999999999999E-3</v>
      </c>
      <c r="N392" s="10">
        <v>0.45440000000000003</v>
      </c>
      <c r="O392" s="10">
        <v>0.49114125493142963</v>
      </c>
      <c r="P392" s="10">
        <v>0</v>
      </c>
      <c r="Q392" s="10">
        <v>0</v>
      </c>
      <c r="R392" s="10">
        <v>0.27139999999999997</v>
      </c>
      <c r="S392" s="10">
        <v>0</v>
      </c>
      <c r="T392" s="10">
        <v>0.48099999999999998</v>
      </c>
      <c r="U392" s="10"/>
      <c r="V392" s="10">
        <v>0</v>
      </c>
      <c r="W392" s="10"/>
      <c r="X392" s="10">
        <v>5.0590999999999999</v>
      </c>
      <c r="Y392" s="10">
        <v>6.7994304000000003</v>
      </c>
      <c r="Z392" s="10">
        <v>6.8</v>
      </c>
      <c r="AA392" s="10">
        <v>6.8</v>
      </c>
      <c r="AB392" s="10">
        <f t="shared" si="292"/>
        <v>6.7994304000000003</v>
      </c>
      <c r="AC392" s="10"/>
      <c r="AD392" s="10">
        <f t="shared" si="293"/>
        <v>3.0442241322562467</v>
      </c>
      <c r="AE392" s="10">
        <f t="shared" si="294"/>
        <v>0.62840675528837131</v>
      </c>
      <c r="AF392" s="10"/>
      <c r="AG392" s="10">
        <v>0</v>
      </c>
      <c r="AH392" s="10">
        <f t="shared" si="295"/>
        <v>0</v>
      </c>
      <c r="AI392" s="10">
        <f t="shared" si="296"/>
        <v>0</v>
      </c>
      <c r="AJ392" s="10">
        <f t="shared" si="297"/>
        <v>0.83065446582754088</v>
      </c>
      <c r="AK392" s="10">
        <f t="shared" si="298"/>
        <v>6.5856000000000005E-3</v>
      </c>
      <c r="AL392" s="10">
        <f t="shared" si="299"/>
        <v>7.5264000000000008E-3</v>
      </c>
      <c r="AM392" s="10">
        <f t="shared" si="300"/>
        <v>0.65433599999999992</v>
      </c>
      <c r="AN392" s="10">
        <f t="shared" si="301"/>
        <v>0.66009384662784143</v>
      </c>
      <c r="AO392" s="10">
        <f t="shared" si="302"/>
        <v>0</v>
      </c>
      <c r="AP392" s="10">
        <f t="shared" si="303"/>
        <v>0</v>
      </c>
      <c r="AQ392" s="10">
        <f t="shared" si="304"/>
        <v>0.36476160000000002</v>
      </c>
      <c r="AR392" s="10">
        <v>0</v>
      </c>
      <c r="AS392" s="10">
        <f t="shared" si="305"/>
        <v>0.64646400000000004</v>
      </c>
      <c r="AT392" s="10">
        <f t="shared" si="306"/>
        <v>1.6623175296000001</v>
      </c>
      <c r="AU392" s="10">
        <f t="shared" si="307"/>
        <v>0</v>
      </c>
      <c r="AV392" s="10">
        <f t="shared" si="308"/>
        <v>0</v>
      </c>
      <c r="AW392" s="10">
        <f t="shared" si="309"/>
        <v>7.8589063296000017</v>
      </c>
      <c r="AX392" s="10">
        <f t="shared" si="310"/>
        <v>7.8589063296000008</v>
      </c>
      <c r="AY392" s="10">
        <v>6.7994304000000003</v>
      </c>
      <c r="AZ392" s="10">
        <f t="shared" si="311"/>
        <v>-1.0594759296000014</v>
      </c>
      <c r="BA392" s="10">
        <v>6.8</v>
      </c>
      <c r="BB392" s="10">
        <v>6.8</v>
      </c>
      <c r="BC392" s="10">
        <f t="shared" si="312"/>
        <v>9.1970629632000023</v>
      </c>
      <c r="BD392" s="9"/>
      <c r="BE392" s="24">
        <f t="shared" si="313"/>
        <v>3.0442</v>
      </c>
      <c r="BF392" s="24">
        <f t="shared" si="314"/>
        <v>0.62839999999999996</v>
      </c>
      <c r="BG392" s="24">
        <f t="shared" si="315"/>
        <v>0</v>
      </c>
      <c r="BH392" s="24">
        <f t="shared" si="316"/>
        <v>0</v>
      </c>
      <c r="BI392" s="24">
        <f t="shared" si="317"/>
        <v>0</v>
      </c>
      <c r="BJ392" s="24">
        <f t="shared" si="318"/>
        <v>0</v>
      </c>
      <c r="BK392" s="24">
        <f t="shared" si="319"/>
        <v>0.83069999999999999</v>
      </c>
      <c r="BL392" s="24">
        <f t="shared" si="320"/>
        <v>6.6E-3</v>
      </c>
      <c r="BM392" s="24">
        <f t="shared" si="321"/>
        <v>7.4999999999999997E-3</v>
      </c>
      <c r="BN392" s="24">
        <f t="shared" si="322"/>
        <v>0.65429999999999999</v>
      </c>
      <c r="BO392" s="24">
        <f t="shared" si="323"/>
        <v>0.66010000000000002</v>
      </c>
      <c r="BP392" s="24">
        <f t="shared" si="324"/>
        <v>0</v>
      </c>
      <c r="BQ392" s="24">
        <f t="shared" si="325"/>
        <v>0</v>
      </c>
      <c r="BR392" s="24">
        <f t="shared" si="326"/>
        <v>0.36480000000000001</v>
      </c>
      <c r="BS392" s="24">
        <f t="shared" si="327"/>
        <v>0</v>
      </c>
      <c r="BT392" s="24">
        <f t="shared" si="328"/>
        <v>0.64649999999999996</v>
      </c>
      <c r="BU392" s="24">
        <f t="shared" si="329"/>
        <v>1.6623000000000001</v>
      </c>
      <c r="BV392" s="24">
        <f t="shared" si="330"/>
        <v>0</v>
      </c>
      <c r="BW392" s="24">
        <f t="shared" si="331"/>
        <v>0</v>
      </c>
      <c r="BX392" s="24"/>
      <c r="BY392" s="24"/>
      <c r="BZ392" s="24"/>
      <c r="CA392" s="25">
        <f t="shared" si="332"/>
        <v>7.8589000000000002</v>
      </c>
      <c r="CB392" s="25">
        <f t="shared" si="333"/>
        <v>7.8589000000000002</v>
      </c>
      <c r="CC392" s="26">
        <f t="shared" si="334"/>
        <v>6.8430999999999997</v>
      </c>
      <c r="CD392" s="26">
        <f t="shared" si="335"/>
        <v>6.8430999999999997</v>
      </c>
      <c r="CE392" s="26">
        <f t="shared" si="336"/>
        <v>6.8</v>
      </c>
      <c r="CF392" s="26">
        <f t="shared" si="337"/>
        <v>6.8</v>
      </c>
      <c r="CG392" s="26">
        <f t="shared" si="338"/>
        <v>9.1969999999999992</v>
      </c>
      <c r="CH392" s="13"/>
      <c r="CI392" s="13"/>
    </row>
    <row r="393" spans="2:87" x14ac:dyDescent="0.2">
      <c r="B393" s="11">
        <f t="shared" si="339"/>
        <v>389</v>
      </c>
      <c r="C393" s="3" t="s">
        <v>299</v>
      </c>
      <c r="D393" s="3" t="s">
        <v>305</v>
      </c>
      <c r="E393" s="10">
        <v>1.4342184954480115</v>
      </c>
      <c r="F393" s="10">
        <v>1.3815323430761859</v>
      </c>
      <c r="G393" s="10"/>
      <c r="H393" s="10">
        <v>0</v>
      </c>
      <c r="I393" s="10">
        <v>0</v>
      </c>
      <c r="J393" s="10">
        <v>0</v>
      </c>
      <c r="K393" s="10">
        <v>1.0176597987541927</v>
      </c>
      <c r="L393" s="10">
        <v>7.7000000000000002E-3</v>
      </c>
      <c r="M393" s="10">
        <v>8.8000000000000005E-3</v>
      </c>
      <c r="N393" s="10">
        <v>4.2900000000000001E-2</v>
      </c>
      <c r="O393" s="10">
        <v>0.57658936272160999</v>
      </c>
      <c r="P393" s="10">
        <v>0</v>
      </c>
      <c r="Q393" s="10">
        <v>0</v>
      </c>
      <c r="R393" s="10">
        <v>0.1474</v>
      </c>
      <c r="S393" s="10">
        <v>0</v>
      </c>
      <c r="T393" s="10">
        <v>0.44059999999999999</v>
      </c>
      <c r="U393" s="10"/>
      <c r="V393" s="10">
        <v>0</v>
      </c>
      <c r="W393" s="10"/>
      <c r="X393" s="10">
        <v>5.0573999999999995</v>
      </c>
      <c r="Y393" s="10">
        <v>6.7971455999999995</v>
      </c>
      <c r="Z393" s="10">
        <v>6.8</v>
      </c>
      <c r="AA393" s="10">
        <v>6.8</v>
      </c>
      <c r="AB393" s="10">
        <f t="shared" si="292"/>
        <v>6.7971455999999995</v>
      </c>
      <c r="AC393" s="10"/>
      <c r="AD393" s="10">
        <f t="shared" si="293"/>
        <v>1.9275896578821274</v>
      </c>
      <c r="AE393" s="10">
        <f t="shared" si="294"/>
        <v>1.856779469094394</v>
      </c>
      <c r="AF393" s="10"/>
      <c r="AG393" s="10">
        <v>0</v>
      </c>
      <c r="AH393" s="10">
        <f t="shared" si="295"/>
        <v>0</v>
      </c>
      <c r="AI393" s="10">
        <f t="shared" si="296"/>
        <v>0</v>
      </c>
      <c r="AJ393" s="10">
        <f t="shared" si="297"/>
        <v>1.367734769525635</v>
      </c>
      <c r="AK393" s="10">
        <f t="shared" si="298"/>
        <v>1.0348800000000002E-2</v>
      </c>
      <c r="AL393" s="10">
        <f t="shared" si="299"/>
        <v>1.1827200000000001E-2</v>
      </c>
      <c r="AM393" s="10">
        <f t="shared" si="300"/>
        <v>6.1775999999999998E-2</v>
      </c>
      <c r="AN393" s="10">
        <f t="shared" si="301"/>
        <v>0.77493610349784392</v>
      </c>
      <c r="AO393" s="10">
        <f t="shared" si="302"/>
        <v>0</v>
      </c>
      <c r="AP393" s="10">
        <f t="shared" si="303"/>
        <v>0</v>
      </c>
      <c r="AQ393" s="10">
        <f t="shared" si="304"/>
        <v>0.19810560000000002</v>
      </c>
      <c r="AR393" s="10">
        <v>0</v>
      </c>
      <c r="AS393" s="10">
        <f t="shared" si="305"/>
        <v>0.59216639999999998</v>
      </c>
      <c r="AT393" s="10">
        <f t="shared" si="306"/>
        <v>1.52269668096</v>
      </c>
      <c r="AU393" s="10">
        <f t="shared" si="307"/>
        <v>0</v>
      </c>
      <c r="AV393" s="10">
        <f t="shared" si="308"/>
        <v>0</v>
      </c>
      <c r="AW393" s="10">
        <f t="shared" si="309"/>
        <v>7.7317942809599991</v>
      </c>
      <c r="AX393" s="10">
        <f t="shared" si="310"/>
        <v>7.73179428096</v>
      </c>
      <c r="AY393" s="10">
        <v>6.7971455999999995</v>
      </c>
      <c r="AZ393" s="10">
        <f t="shared" si="311"/>
        <v>-0.93464868095999964</v>
      </c>
      <c r="BA393" s="10">
        <v>6.8</v>
      </c>
      <c r="BB393" s="10">
        <v>6.8</v>
      </c>
      <c r="BC393" s="10">
        <f t="shared" si="312"/>
        <v>9.140898816</v>
      </c>
      <c r="BD393" s="9"/>
      <c r="BE393" s="24">
        <f t="shared" si="313"/>
        <v>1.9276</v>
      </c>
      <c r="BF393" s="24">
        <f t="shared" si="314"/>
        <v>1.8568</v>
      </c>
      <c r="BG393" s="24">
        <f t="shared" si="315"/>
        <v>0</v>
      </c>
      <c r="BH393" s="24">
        <f t="shared" si="316"/>
        <v>0</v>
      </c>
      <c r="BI393" s="24">
        <f t="shared" si="317"/>
        <v>0</v>
      </c>
      <c r="BJ393" s="24">
        <f t="shared" si="318"/>
        <v>0</v>
      </c>
      <c r="BK393" s="24">
        <f t="shared" si="319"/>
        <v>1.3676999999999999</v>
      </c>
      <c r="BL393" s="24">
        <f t="shared" si="320"/>
        <v>1.03E-2</v>
      </c>
      <c r="BM393" s="24">
        <f t="shared" si="321"/>
        <v>1.18E-2</v>
      </c>
      <c r="BN393" s="24">
        <f t="shared" si="322"/>
        <v>6.1800000000000001E-2</v>
      </c>
      <c r="BO393" s="24">
        <f t="shared" si="323"/>
        <v>0.77490000000000003</v>
      </c>
      <c r="BP393" s="24">
        <f t="shared" si="324"/>
        <v>0</v>
      </c>
      <c r="BQ393" s="24">
        <f t="shared" si="325"/>
        <v>0</v>
      </c>
      <c r="BR393" s="24">
        <f t="shared" si="326"/>
        <v>0.1981</v>
      </c>
      <c r="BS393" s="24">
        <f t="shared" si="327"/>
        <v>0</v>
      </c>
      <c r="BT393" s="24">
        <f t="shared" si="328"/>
        <v>0.59219999999999995</v>
      </c>
      <c r="BU393" s="24">
        <f t="shared" si="329"/>
        <v>1.5226999999999999</v>
      </c>
      <c r="BV393" s="24">
        <f t="shared" si="330"/>
        <v>0</v>
      </c>
      <c r="BW393" s="24">
        <f t="shared" si="331"/>
        <v>0</v>
      </c>
      <c r="BX393" s="24"/>
      <c r="BY393" s="24"/>
      <c r="BZ393" s="24"/>
      <c r="CA393" s="25">
        <f t="shared" si="332"/>
        <v>7.7317</v>
      </c>
      <c r="CB393" s="25">
        <f t="shared" si="333"/>
        <v>7.7317</v>
      </c>
      <c r="CC393" s="26">
        <f t="shared" si="334"/>
        <v>6.8011999999999997</v>
      </c>
      <c r="CD393" s="26">
        <f t="shared" si="335"/>
        <v>6.8011999999999997</v>
      </c>
      <c r="CE393" s="26">
        <f t="shared" si="336"/>
        <v>6.8</v>
      </c>
      <c r="CF393" s="26">
        <f t="shared" si="337"/>
        <v>6.8</v>
      </c>
      <c r="CG393" s="26">
        <f t="shared" si="338"/>
        <v>9.141</v>
      </c>
      <c r="CH393" s="13"/>
      <c r="CI393" s="13"/>
    </row>
    <row r="394" spans="2:87" x14ac:dyDescent="0.2">
      <c r="B394" s="11">
        <f t="shared" si="339"/>
        <v>390</v>
      </c>
      <c r="C394" s="3" t="s">
        <v>299</v>
      </c>
      <c r="D394" s="3" t="s">
        <v>306</v>
      </c>
      <c r="E394" s="10">
        <v>1.4434554986642922</v>
      </c>
      <c r="F394" s="10">
        <v>0.98702477738201244</v>
      </c>
      <c r="G394" s="10"/>
      <c r="H394" s="10">
        <v>0</v>
      </c>
      <c r="I394" s="10">
        <v>0.39429999999999998</v>
      </c>
      <c r="J394" s="10">
        <v>0</v>
      </c>
      <c r="K394" s="10">
        <v>0.81499779608192335</v>
      </c>
      <c r="L394" s="10">
        <v>4.3E-3</v>
      </c>
      <c r="M394" s="10">
        <v>4.8999999999999998E-3</v>
      </c>
      <c r="N394" s="10">
        <v>0.18079999999999999</v>
      </c>
      <c r="O394" s="10">
        <v>0.34312192787177204</v>
      </c>
      <c r="P394" s="10">
        <v>0.1275</v>
      </c>
      <c r="Q394" s="10">
        <v>4.5999999999999999E-2</v>
      </c>
      <c r="R394" s="10">
        <v>0.1565</v>
      </c>
      <c r="S394" s="10">
        <v>0</v>
      </c>
      <c r="T394" s="10">
        <v>0.2601</v>
      </c>
      <c r="U394" s="10"/>
      <c r="V394" s="10">
        <v>0.26629999999999998</v>
      </c>
      <c r="W394" s="10"/>
      <c r="X394" s="10">
        <v>5.0293000000000019</v>
      </c>
      <c r="Y394" s="10">
        <v>6.7593792000000033</v>
      </c>
      <c r="Z394" s="10">
        <v>6.76</v>
      </c>
      <c r="AA394" s="10">
        <v>5.87</v>
      </c>
      <c r="AB394" s="10">
        <f t="shared" si="292"/>
        <v>5.8715328000000007</v>
      </c>
      <c r="AC394" s="10"/>
      <c r="AD394" s="10">
        <f t="shared" si="293"/>
        <v>1.9400041902048089</v>
      </c>
      <c r="AE394" s="10">
        <f t="shared" si="294"/>
        <v>1.3265613008014248</v>
      </c>
      <c r="AF394" s="10"/>
      <c r="AG394" s="10">
        <v>0</v>
      </c>
      <c r="AH394" s="10">
        <f t="shared" si="295"/>
        <v>0.52993919999999994</v>
      </c>
      <c r="AI394" s="10">
        <f t="shared" si="296"/>
        <v>0</v>
      </c>
      <c r="AJ394" s="10">
        <f t="shared" si="297"/>
        <v>1.0953570379341051</v>
      </c>
      <c r="AK394" s="10">
        <f t="shared" si="298"/>
        <v>5.7792000000000008E-3</v>
      </c>
      <c r="AL394" s="10">
        <f t="shared" si="299"/>
        <v>6.5856000000000005E-3</v>
      </c>
      <c r="AM394" s="10">
        <f t="shared" si="300"/>
        <v>0.26035199999999997</v>
      </c>
      <c r="AN394" s="10">
        <f t="shared" si="301"/>
        <v>0.46115587105966166</v>
      </c>
      <c r="AO394" s="10">
        <f t="shared" si="302"/>
        <v>0.17136000000000001</v>
      </c>
      <c r="AP394" s="10">
        <f t="shared" si="303"/>
        <v>6.1824000000000004E-2</v>
      </c>
      <c r="AQ394" s="10">
        <f t="shared" si="304"/>
        <v>0.21033600000000002</v>
      </c>
      <c r="AR394" s="10">
        <v>0</v>
      </c>
      <c r="AS394" s="10">
        <f t="shared" si="305"/>
        <v>0.34957440000000001</v>
      </c>
      <c r="AT394" s="10">
        <f t="shared" si="306"/>
        <v>0.89889561216000002</v>
      </c>
      <c r="AU394" s="10">
        <f t="shared" si="307"/>
        <v>0.35790720000000004</v>
      </c>
      <c r="AV394" s="10">
        <f t="shared" si="308"/>
        <v>0.92032257408000018</v>
      </c>
      <c r="AW394" s="10">
        <f t="shared" si="309"/>
        <v>7.8884725862400007</v>
      </c>
      <c r="AX394" s="10">
        <f t="shared" si="310"/>
        <v>7.8884725862400007</v>
      </c>
      <c r="AY394" s="10">
        <v>6.7593792000000033</v>
      </c>
      <c r="AZ394" s="10">
        <f t="shared" si="311"/>
        <v>-1.1290933862399974</v>
      </c>
      <c r="BA394" s="10">
        <v>6.76</v>
      </c>
      <c r="BB394" s="10">
        <v>5.87</v>
      </c>
      <c r="BC394" s="10">
        <f t="shared" si="312"/>
        <v>7.9146676223999997</v>
      </c>
      <c r="BD394" s="9"/>
      <c r="BE394" s="24">
        <f t="shared" si="313"/>
        <v>1.94</v>
      </c>
      <c r="BF394" s="24">
        <f t="shared" si="314"/>
        <v>1.3266</v>
      </c>
      <c r="BG394" s="24">
        <f t="shared" si="315"/>
        <v>0</v>
      </c>
      <c r="BH394" s="24">
        <f t="shared" si="316"/>
        <v>0</v>
      </c>
      <c r="BI394" s="24">
        <f t="shared" si="317"/>
        <v>0.52990000000000004</v>
      </c>
      <c r="BJ394" s="24">
        <f t="shared" si="318"/>
        <v>0</v>
      </c>
      <c r="BK394" s="24">
        <f t="shared" si="319"/>
        <v>1.0953999999999999</v>
      </c>
      <c r="BL394" s="24">
        <f t="shared" si="320"/>
        <v>5.7999999999999996E-3</v>
      </c>
      <c r="BM394" s="24">
        <f t="shared" si="321"/>
        <v>6.6E-3</v>
      </c>
      <c r="BN394" s="24">
        <f t="shared" si="322"/>
        <v>0.26040000000000002</v>
      </c>
      <c r="BO394" s="24">
        <f t="shared" si="323"/>
        <v>0.4612</v>
      </c>
      <c r="BP394" s="24">
        <f t="shared" si="324"/>
        <v>0.1714</v>
      </c>
      <c r="BQ394" s="24">
        <f t="shared" si="325"/>
        <v>6.1800000000000001E-2</v>
      </c>
      <c r="BR394" s="24">
        <f t="shared" si="326"/>
        <v>0.21029999999999999</v>
      </c>
      <c r="BS394" s="24">
        <f t="shared" si="327"/>
        <v>0</v>
      </c>
      <c r="BT394" s="24">
        <f t="shared" si="328"/>
        <v>0.34960000000000002</v>
      </c>
      <c r="BU394" s="24">
        <f t="shared" si="329"/>
        <v>0.89890000000000003</v>
      </c>
      <c r="BV394" s="24">
        <f t="shared" si="330"/>
        <v>0.3579</v>
      </c>
      <c r="BW394" s="24">
        <f t="shared" si="331"/>
        <v>0.92030000000000001</v>
      </c>
      <c r="BX394" s="24"/>
      <c r="BY394" s="24"/>
      <c r="BZ394" s="24"/>
      <c r="CA394" s="25">
        <f t="shared" si="332"/>
        <v>7.8885999999999994</v>
      </c>
      <c r="CB394" s="25">
        <f t="shared" si="333"/>
        <v>6.4383999999999997</v>
      </c>
      <c r="CC394" s="26">
        <f t="shared" si="334"/>
        <v>6.7768999999999986</v>
      </c>
      <c r="CD394" s="26">
        <f t="shared" si="335"/>
        <v>5.8890999999999991</v>
      </c>
      <c r="CE394" s="26">
        <f t="shared" si="336"/>
        <v>6.76</v>
      </c>
      <c r="CF394" s="26">
        <f t="shared" si="337"/>
        <v>5.87</v>
      </c>
      <c r="CG394" s="26">
        <f t="shared" si="338"/>
        <v>7.915</v>
      </c>
      <c r="CH394" s="13"/>
      <c r="CI394" s="13"/>
    </row>
    <row r="395" spans="2:87" x14ac:dyDescent="0.2">
      <c r="B395" s="11">
        <f t="shared" si="339"/>
        <v>391</v>
      </c>
      <c r="C395" s="3" t="s">
        <v>299</v>
      </c>
      <c r="D395" s="3" t="s">
        <v>307</v>
      </c>
      <c r="E395" s="10">
        <v>1.6136933228368997</v>
      </c>
      <c r="F395" s="10">
        <v>0.77837830816574827</v>
      </c>
      <c r="G395" s="10"/>
      <c r="H395" s="10">
        <v>0</v>
      </c>
      <c r="I395" s="10">
        <v>0.60929999999999995</v>
      </c>
      <c r="J395" s="10">
        <v>0</v>
      </c>
      <c r="K395" s="10">
        <v>0.74480025048307441</v>
      </c>
      <c r="L395" s="10">
        <v>5.7000000000000002E-3</v>
      </c>
      <c r="M395" s="10">
        <v>6.6E-3</v>
      </c>
      <c r="N395" s="10">
        <v>0.12889999999999999</v>
      </c>
      <c r="O395" s="10">
        <v>0.26302811851427754</v>
      </c>
      <c r="P395" s="10">
        <v>0</v>
      </c>
      <c r="Q395" s="10">
        <v>0</v>
      </c>
      <c r="R395" s="10">
        <v>0.19139999999999999</v>
      </c>
      <c r="S395" s="10">
        <v>0</v>
      </c>
      <c r="T395" s="10">
        <v>0.44529999999999997</v>
      </c>
      <c r="U395" s="10"/>
      <c r="V395" s="10">
        <v>0.27229999999999999</v>
      </c>
      <c r="W395" s="10"/>
      <c r="X395" s="10">
        <v>5.0594000000000001</v>
      </c>
      <c r="Y395" s="10">
        <v>6.7998336000000004</v>
      </c>
      <c r="Z395" s="10">
        <v>6.8</v>
      </c>
      <c r="AA395" s="10">
        <v>5.62</v>
      </c>
      <c r="AB395" s="10">
        <f t="shared" si="292"/>
        <v>5.6149631999999992</v>
      </c>
      <c r="AC395" s="10"/>
      <c r="AD395" s="10">
        <f t="shared" si="293"/>
        <v>2.1688038258927933</v>
      </c>
      <c r="AE395" s="10">
        <f t="shared" si="294"/>
        <v>1.0461404461747659</v>
      </c>
      <c r="AF395" s="10"/>
      <c r="AG395" s="10">
        <v>0</v>
      </c>
      <c r="AH395" s="10">
        <f t="shared" si="295"/>
        <v>0.81889920000000005</v>
      </c>
      <c r="AI395" s="10">
        <f t="shared" si="296"/>
        <v>0</v>
      </c>
      <c r="AJ395" s="10">
        <f t="shared" si="297"/>
        <v>1.001011536649252</v>
      </c>
      <c r="AK395" s="10">
        <f t="shared" si="298"/>
        <v>7.6608000000000006E-3</v>
      </c>
      <c r="AL395" s="10">
        <f t="shared" si="299"/>
        <v>8.8704000000000005E-3</v>
      </c>
      <c r="AM395" s="10">
        <f t="shared" si="300"/>
        <v>0.18561599999999998</v>
      </c>
      <c r="AN395" s="10">
        <f t="shared" si="301"/>
        <v>0.35350979128318905</v>
      </c>
      <c r="AO395" s="10">
        <f t="shared" si="302"/>
        <v>0</v>
      </c>
      <c r="AP395" s="10">
        <f t="shared" si="303"/>
        <v>0</v>
      </c>
      <c r="AQ395" s="10">
        <f t="shared" si="304"/>
        <v>0.25724160000000001</v>
      </c>
      <c r="AR395" s="10">
        <v>0</v>
      </c>
      <c r="AS395" s="10">
        <f t="shared" si="305"/>
        <v>0.59848319999999999</v>
      </c>
      <c r="AT395" s="10">
        <f t="shared" si="306"/>
        <v>1.5389397004800001</v>
      </c>
      <c r="AU395" s="10">
        <f t="shared" si="307"/>
        <v>0.3659712</v>
      </c>
      <c r="AV395" s="10">
        <f t="shared" si="308"/>
        <v>0.94105834368000008</v>
      </c>
      <c r="AW395" s="10">
        <f t="shared" si="309"/>
        <v>8.327751644160001</v>
      </c>
      <c r="AX395" s="10">
        <f t="shared" si="310"/>
        <v>8.327751644160001</v>
      </c>
      <c r="AY395" s="10">
        <v>6.7998336000000004</v>
      </c>
      <c r="AZ395" s="10">
        <f t="shared" si="311"/>
        <v>-1.5279180441600007</v>
      </c>
      <c r="BA395" s="10">
        <v>6.8</v>
      </c>
      <c r="BB395" s="10">
        <v>5.62</v>
      </c>
      <c r="BC395" s="10">
        <f t="shared" si="312"/>
        <v>7.5631417344000011</v>
      </c>
      <c r="BD395" s="9"/>
      <c r="BE395" s="24">
        <f t="shared" si="313"/>
        <v>2.1688000000000001</v>
      </c>
      <c r="BF395" s="24">
        <f t="shared" si="314"/>
        <v>1.0461</v>
      </c>
      <c r="BG395" s="24">
        <f t="shared" si="315"/>
        <v>0</v>
      </c>
      <c r="BH395" s="24">
        <f t="shared" si="316"/>
        <v>0</v>
      </c>
      <c r="BI395" s="24">
        <f t="shared" si="317"/>
        <v>0.81889999999999996</v>
      </c>
      <c r="BJ395" s="24">
        <f t="shared" si="318"/>
        <v>0</v>
      </c>
      <c r="BK395" s="24">
        <f t="shared" si="319"/>
        <v>1.0009999999999999</v>
      </c>
      <c r="BL395" s="24">
        <f t="shared" si="320"/>
        <v>7.7000000000000002E-3</v>
      </c>
      <c r="BM395" s="24">
        <f t="shared" si="321"/>
        <v>8.8999999999999999E-3</v>
      </c>
      <c r="BN395" s="24">
        <f t="shared" si="322"/>
        <v>0.18559999999999999</v>
      </c>
      <c r="BO395" s="24">
        <f t="shared" si="323"/>
        <v>0.35349999999999998</v>
      </c>
      <c r="BP395" s="24">
        <f t="shared" si="324"/>
        <v>0</v>
      </c>
      <c r="BQ395" s="24">
        <f t="shared" si="325"/>
        <v>0</v>
      </c>
      <c r="BR395" s="24">
        <f t="shared" si="326"/>
        <v>0.25719999999999998</v>
      </c>
      <c r="BS395" s="24">
        <f t="shared" si="327"/>
        <v>0</v>
      </c>
      <c r="BT395" s="24">
        <f t="shared" si="328"/>
        <v>0.59850000000000003</v>
      </c>
      <c r="BU395" s="24">
        <f t="shared" si="329"/>
        <v>1.5388999999999999</v>
      </c>
      <c r="BV395" s="24">
        <f t="shared" si="330"/>
        <v>0.36599999999999999</v>
      </c>
      <c r="BW395" s="24">
        <f t="shared" si="331"/>
        <v>0.94110000000000005</v>
      </c>
      <c r="BX395" s="24"/>
      <c r="BY395" s="24"/>
      <c r="BZ395" s="24"/>
      <c r="CA395" s="25">
        <f t="shared" si="332"/>
        <v>8.3277000000000001</v>
      </c>
      <c r="CB395" s="25">
        <f t="shared" si="333"/>
        <v>6.5676999999999994</v>
      </c>
      <c r="CC395" s="26">
        <f t="shared" si="334"/>
        <v>6.8121999999999989</v>
      </c>
      <c r="CD395" s="26">
        <f t="shared" si="335"/>
        <v>5.6273</v>
      </c>
      <c r="CE395" s="26">
        <f t="shared" si="336"/>
        <v>6.8</v>
      </c>
      <c r="CF395" s="26">
        <f t="shared" si="337"/>
        <v>5.62</v>
      </c>
      <c r="CG395" s="26">
        <f t="shared" si="338"/>
        <v>7.5629999999999997</v>
      </c>
      <c r="CH395" s="13"/>
      <c r="CI395" s="13"/>
    </row>
    <row r="396" spans="2:87" x14ac:dyDescent="0.2">
      <c r="B396" s="11">
        <f t="shared" si="339"/>
        <v>392</v>
      </c>
      <c r="C396" s="3" t="s">
        <v>299</v>
      </c>
      <c r="D396" s="3" t="s">
        <v>308</v>
      </c>
      <c r="E396" s="10">
        <v>2.0654839924670432</v>
      </c>
      <c r="F396" s="10">
        <v>0.81049340866290021</v>
      </c>
      <c r="G396" s="10"/>
      <c r="H396" s="10">
        <v>0</v>
      </c>
      <c r="I396" s="10">
        <v>0.53029999999999999</v>
      </c>
      <c r="J396" s="10">
        <v>0</v>
      </c>
      <c r="K396" s="10">
        <v>0.65835781544256122</v>
      </c>
      <c r="L396" s="10">
        <v>2.9999999999999997E-4</v>
      </c>
      <c r="M396" s="10">
        <v>4.0000000000000002E-4</v>
      </c>
      <c r="N396" s="10">
        <v>9.6799999999999997E-2</v>
      </c>
      <c r="O396" s="10">
        <v>0.20566478342749528</v>
      </c>
      <c r="P396" s="10">
        <v>0.1075</v>
      </c>
      <c r="Q396" s="10">
        <v>0</v>
      </c>
      <c r="R396" s="10">
        <v>0.2329</v>
      </c>
      <c r="S396" s="10">
        <v>0</v>
      </c>
      <c r="T396" s="10">
        <v>7.7200000000000005E-2</v>
      </c>
      <c r="U396" s="10"/>
      <c r="V396" s="10">
        <v>0.1764</v>
      </c>
      <c r="W396" s="10"/>
      <c r="X396" s="10">
        <v>4.9618000000000002</v>
      </c>
      <c r="Y396" s="10">
        <v>6.6686592000000005</v>
      </c>
      <c r="Z396" s="10">
        <v>6.67</v>
      </c>
      <c r="AA396" s="10">
        <v>5.72</v>
      </c>
      <c r="AB396" s="10">
        <f t="shared" si="292"/>
        <v>5.7188544000000014</v>
      </c>
      <c r="AC396" s="10"/>
      <c r="AD396" s="10">
        <f t="shared" si="293"/>
        <v>2.7760104858757058</v>
      </c>
      <c r="AE396" s="10">
        <f t="shared" si="294"/>
        <v>1.0893031412429379</v>
      </c>
      <c r="AF396" s="10"/>
      <c r="AG396" s="10">
        <v>0</v>
      </c>
      <c r="AH396" s="10">
        <f t="shared" si="295"/>
        <v>0.7127232</v>
      </c>
      <c r="AI396" s="10">
        <f t="shared" si="296"/>
        <v>0</v>
      </c>
      <c r="AJ396" s="10">
        <f t="shared" si="297"/>
        <v>0.8848329039548023</v>
      </c>
      <c r="AK396" s="10">
        <f t="shared" si="298"/>
        <v>4.0319999999999999E-4</v>
      </c>
      <c r="AL396" s="10">
        <f t="shared" si="299"/>
        <v>5.3760000000000006E-4</v>
      </c>
      <c r="AM396" s="10">
        <f t="shared" si="300"/>
        <v>0.13939199999999999</v>
      </c>
      <c r="AN396" s="10">
        <f t="shared" si="301"/>
        <v>0.27641346892655366</v>
      </c>
      <c r="AO396" s="10">
        <f t="shared" si="302"/>
        <v>0.14448</v>
      </c>
      <c r="AP396" s="10">
        <f t="shared" si="303"/>
        <v>0</v>
      </c>
      <c r="AQ396" s="10">
        <f t="shared" si="304"/>
        <v>0.31301760000000001</v>
      </c>
      <c r="AR396" s="10">
        <v>0</v>
      </c>
      <c r="AS396" s="10">
        <f t="shared" si="305"/>
        <v>0.10375680000000001</v>
      </c>
      <c r="AT396" s="10">
        <f t="shared" si="306"/>
        <v>0.26680023552000004</v>
      </c>
      <c r="AU396" s="10">
        <f t="shared" si="307"/>
        <v>0.2370816</v>
      </c>
      <c r="AV396" s="10">
        <f t="shared" si="308"/>
        <v>0.60963162624</v>
      </c>
      <c r="AW396" s="10">
        <f t="shared" si="309"/>
        <v>7.213545461759999</v>
      </c>
      <c r="AX396" s="10">
        <f t="shared" si="310"/>
        <v>7.213545461759999</v>
      </c>
      <c r="AY396" s="10">
        <v>6.6686592000000005</v>
      </c>
      <c r="AZ396" s="10">
        <f t="shared" si="311"/>
        <v>-0.54488626175999855</v>
      </c>
      <c r="BA396" s="10">
        <v>6.67</v>
      </c>
      <c r="BB396" s="10">
        <v>5.72</v>
      </c>
      <c r="BC396" s="10">
        <f t="shared" si="312"/>
        <v>7.6986298367999995</v>
      </c>
      <c r="BD396" s="9"/>
      <c r="BE396" s="24">
        <f t="shared" si="313"/>
        <v>2.7759999999999998</v>
      </c>
      <c r="BF396" s="24">
        <f t="shared" si="314"/>
        <v>1.0892999999999999</v>
      </c>
      <c r="BG396" s="24">
        <f t="shared" si="315"/>
        <v>0</v>
      </c>
      <c r="BH396" s="24">
        <f t="shared" si="316"/>
        <v>0</v>
      </c>
      <c r="BI396" s="24">
        <f t="shared" si="317"/>
        <v>0.7127</v>
      </c>
      <c r="BJ396" s="24">
        <f t="shared" si="318"/>
        <v>0</v>
      </c>
      <c r="BK396" s="24">
        <f t="shared" si="319"/>
        <v>0.88480000000000003</v>
      </c>
      <c r="BL396" s="24">
        <f t="shared" si="320"/>
        <v>4.0000000000000002E-4</v>
      </c>
      <c r="BM396" s="24">
        <f t="shared" si="321"/>
        <v>5.0000000000000001E-4</v>
      </c>
      <c r="BN396" s="24">
        <f t="shared" si="322"/>
        <v>0.1394</v>
      </c>
      <c r="BO396" s="24">
        <f t="shared" si="323"/>
        <v>0.27639999999999998</v>
      </c>
      <c r="BP396" s="24">
        <f t="shared" si="324"/>
        <v>0.14449999999999999</v>
      </c>
      <c r="BQ396" s="24">
        <f t="shared" si="325"/>
        <v>0</v>
      </c>
      <c r="BR396" s="24">
        <f t="shared" si="326"/>
        <v>0.313</v>
      </c>
      <c r="BS396" s="24">
        <f t="shared" si="327"/>
        <v>0</v>
      </c>
      <c r="BT396" s="24">
        <f t="shared" si="328"/>
        <v>0.1038</v>
      </c>
      <c r="BU396" s="24">
        <f t="shared" si="329"/>
        <v>0.26679999999999998</v>
      </c>
      <c r="BV396" s="24">
        <f t="shared" si="330"/>
        <v>0.23710000000000001</v>
      </c>
      <c r="BW396" s="24">
        <f t="shared" si="331"/>
        <v>0.60960000000000003</v>
      </c>
      <c r="BX396" s="24"/>
      <c r="BY396" s="24"/>
      <c r="BZ396" s="24"/>
      <c r="CA396" s="25">
        <f t="shared" si="332"/>
        <v>7.2133999999999991</v>
      </c>
      <c r="CB396" s="25">
        <f t="shared" si="333"/>
        <v>5.8910999999999989</v>
      </c>
      <c r="CC396" s="26">
        <f t="shared" si="334"/>
        <v>6.6778999999999984</v>
      </c>
      <c r="CD396" s="26">
        <f t="shared" si="335"/>
        <v>5.7280999999999986</v>
      </c>
      <c r="CE396" s="26">
        <f t="shared" si="336"/>
        <v>6.67</v>
      </c>
      <c r="CF396" s="26">
        <f t="shared" si="337"/>
        <v>5.72</v>
      </c>
      <c r="CG396" s="26">
        <f t="shared" si="338"/>
        <v>7.6989999999999998</v>
      </c>
      <c r="CH396" s="13"/>
      <c r="CI396" s="13"/>
    </row>
    <row r="397" spans="2:87" x14ac:dyDescent="0.2">
      <c r="B397" s="11">
        <f t="shared" si="339"/>
        <v>393</v>
      </c>
      <c r="C397" s="3" t="s">
        <v>299</v>
      </c>
      <c r="D397" s="3" t="s">
        <v>309</v>
      </c>
      <c r="E397" s="10">
        <v>2.8798831481584357</v>
      </c>
      <c r="F397" s="10">
        <v>0.49834510304983054</v>
      </c>
      <c r="G397" s="10"/>
      <c r="H397" s="10">
        <v>0</v>
      </c>
      <c r="I397" s="10">
        <v>0</v>
      </c>
      <c r="J397" s="10">
        <v>0</v>
      </c>
      <c r="K397" s="10">
        <v>0.74666348813954775</v>
      </c>
      <c r="L397" s="10">
        <v>4.1999999999999997E-3</v>
      </c>
      <c r="M397" s="10">
        <v>4.7999999999999996E-3</v>
      </c>
      <c r="N397" s="10">
        <v>0.124</v>
      </c>
      <c r="O397" s="10">
        <v>0.268208260652186</v>
      </c>
      <c r="P397" s="10">
        <v>0</v>
      </c>
      <c r="Q397" s="10">
        <v>0</v>
      </c>
      <c r="R397" s="10">
        <v>0.34039999999999998</v>
      </c>
      <c r="S397" s="10">
        <v>0</v>
      </c>
      <c r="T397" s="10">
        <v>0.2014</v>
      </c>
      <c r="U397" s="10"/>
      <c r="V397" s="10">
        <v>0</v>
      </c>
      <c r="W397" s="10"/>
      <c r="X397" s="10">
        <v>5.067899999999999</v>
      </c>
      <c r="Y397" s="10">
        <v>6.8112575999999994</v>
      </c>
      <c r="Z397" s="10">
        <v>6.81</v>
      </c>
      <c r="AA397" s="10">
        <v>6.81</v>
      </c>
      <c r="AB397" s="10">
        <f t="shared" si="292"/>
        <v>6.8112575999999994</v>
      </c>
      <c r="AC397" s="10"/>
      <c r="AD397" s="10">
        <f t="shared" si="293"/>
        <v>3.870562951124938</v>
      </c>
      <c r="AE397" s="10">
        <f t="shared" si="294"/>
        <v>0.66977581849897228</v>
      </c>
      <c r="AF397" s="10"/>
      <c r="AG397" s="10">
        <v>0</v>
      </c>
      <c r="AH397" s="10">
        <f t="shared" si="295"/>
        <v>0</v>
      </c>
      <c r="AI397" s="10">
        <f t="shared" si="296"/>
        <v>0</v>
      </c>
      <c r="AJ397" s="10">
        <f t="shared" si="297"/>
        <v>1.0035157280595521</v>
      </c>
      <c r="AK397" s="10">
        <f t="shared" si="298"/>
        <v>5.6447999999999993E-3</v>
      </c>
      <c r="AL397" s="10">
        <f t="shared" si="299"/>
        <v>6.4511999999999998E-3</v>
      </c>
      <c r="AM397" s="10">
        <f t="shared" si="300"/>
        <v>0.17855999999999997</v>
      </c>
      <c r="AN397" s="10">
        <f t="shared" si="301"/>
        <v>0.36047190231653803</v>
      </c>
      <c r="AO397" s="10">
        <f t="shared" si="302"/>
        <v>0</v>
      </c>
      <c r="AP397" s="10">
        <f t="shared" si="303"/>
        <v>0</v>
      </c>
      <c r="AQ397" s="10">
        <f t="shared" si="304"/>
        <v>0.4574976</v>
      </c>
      <c r="AR397" s="10">
        <v>0</v>
      </c>
      <c r="AS397" s="10">
        <f t="shared" si="305"/>
        <v>0.27068160000000002</v>
      </c>
      <c r="AT397" s="10">
        <f t="shared" si="306"/>
        <v>0.6960306662400001</v>
      </c>
      <c r="AU397" s="10">
        <f t="shared" si="307"/>
        <v>0</v>
      </c>
      <c r="AV397" s="10">
        <f t="shared" si="308"/>
        <v>0</v>
      </c>
      <c r="AW397" s="10">
        <f t="shared" si="309"/>
        <v>7.2485106662400014</v>
      </c>
      <c r="AX397" s="10">
        <f t="shared" si="310"/>
        <v>7.2485106662400014</v>
      </c>
      <c r="AY397" s="10">
        <v>6.8112575999999994</v>
      </c>
      <c r="AZ397" s="10">
        <f t="shared" si="311"/>
        <v>-0.43725306624000204</v>
      </c>
      <c r="BA397" s="10">
        <v>6.81</v>
      </c>
      <c r="BB397" s="10">
        <v>6.81</v>
      </c>
      <c r="BC397" s="10">
        <f t="shared" si="312"/>
        <v>9.1703291904000004</v>
      </c>
      <c r="BD397" s="9"/>
      <c r="BE397" s="24">
        <f t="shared" si="313"/>
        <v>3.8706</v>
      </c>
      <c r="BF397" s="24">
        <f t="shared" si="314"/>
        <v>0.66979999999999995</v>
      </c>
      <c r="BG397" s="24">
        <f t="shared" si="315"/>
        <v>0</v>
      </c>
      <c r="BH397" s="24">
        <f t="shared" si="316"/>
        <v>0</v>
      </c>
      <c r="BI397" s="24">
        <f t="shared" si="317"/>
        <v>0</v>
      </c>
      <c r="BJ397" s="24">
        <f t="shared" si="318"/>
        <v>0</v>
      </c>
      <c r="BK397" s="24">
        <f t="shared" si="319"/>
        <v>1.0035000000000001</v>
      </c>
      <c r="BL397" s="24">
        <f t="shared" si="320"/>
        <v>5.5999999999999999E-3</v>
      </c>
      <c r="BM397" s="24">
        <f t="shared" si="321"/>
        <v>6.4999999999999997E-3</v>
      </c>
      <c r="BN397" s="24">
        <f t="shared" si="322"/>
        <v>0.17860000000000001</v>
      </c>
      <c r="BO397" s="24">
        <f t="shared" si="323"/>
        <v>0.36049999999999999</v>
      </c>
      <c r="BP397" s="24">
        <f t="shared" si="324"/>
        <v>0</v>
      </c>
      <c r="BQ397" s="24">
        <f t="shared" si="325"/>
        <v>0</v>
      </c>
      <c r="BR397" s="24">
        <f t="shared" si="326"/>
        <v>0.45750000000000002</v>
      </c>
      <c r="BS397" s="24">
        <f t="shared" si="327"/>
        <v>0</v>
      </c>
      <c r="BT397" s="24">
        <f t="shared" si="328"/>
        <v>0.2707</v>
      </c>
      <c r="BU397" s="24">
        <f t="shared" si="329"/>
        <v>0.69599999999999995</v>
      </c>
      <c r="BV397" s="24">
        <f t="shared" si="330"/>
        <v>0</v>
      </c>
      <c r="BW397" s="24">
        <f t="shared" si="331"/>
        <v>0</v>
      </c>
      <c r="BX397" s="24"/>
      <c r="BY397" s="24"/>
      <c r="BZ397" s="24"/>
      <c r="CA397" s="25">
        <f t="shared" si="332"/>
        <v>7.2485999999999997</v>
      </c>
      <c r="CB397" s="25">
        <f t="shared" si="333"/>
        <v>7.2485999999999997</v>
      </c>
      <c r="CC397" s="26">
        <f t="shared" si="334"/>
        <v>6.8232999999999997</v>
      </c>
      <c r="CD397" s="26">
        <f t="shared" si="335"/>
        <v>6.8232999999999997</v>
      </c>
      <c r="CE397" s="26">
        <f t="shared" si="336"/>
        <v>6.81</v>
      </c>
      <c r="CF397" s="26">
        <f t="shared" si="337"/>
        <v>6.81</v>
      </c>
      <c r="CG397" s="26">
        <f t="shared" si="338"/>
        <v>9.17</v>
      </c>
      <c r="CH397" s="13"/>
      <c r="CI397" s="13"/>
    </row>
    <row r="398" spans="2:87" x14ac:dyDescent="0.2">
      <c r="B398" s="11">
        <f t="shared" si="339"/>
        <v>394</v>
      </c>
      <c r="C398" s="3" t="s">
        <v>310</v>
      </c>
      <c r="D398" s="3" t="s">
        <v>29</v>
      </c>
      <c r="E398" s="10">
        <v>1.3315808</v>
      </c>
      <c r="F398" s="10">
        <v>0.79109505454545459</v>
      </c>
      <c r="G398" s="10"/>
      <c r="H398" s="10">
        <v>0</v>
      </c>
      <c r="I398" s="10">
        <v>0.749</v>
      </c>
      <c r="J398" s="10">
        <v>0</v>
      </c>
      <c r="K398" s="10">
        <v>0.76545887272727264</v>
      </c>
      <c r="L398" s="10">
        <v>1.4800000000000001E-2</v>
      </c>
      <c r="M398" s="10">
        <v>1.6299999999999999E-2</v>
      </c>
      <c r="N398" s="10">
        <v>0.1047</v>
      </c>
      <c r="O398" s="10">
        <v>0.20696527272727272</v>
      </c>
      <c r="P398" s="10">
        <v>0.22220000000000001</v>
      </c>
      <c r="Q398" s="10">
        <v>2.29E-2</v>
      </c>
      <c r="R398" s="10">
        <v>0.15379999999999999</v>
      </c>
      <c r="S398" s="10">
        <v>0</v>
      </c>
      <c r="T398" s="10">
        <v>4.5999999999999999E-2</v>
      </c>
      <c r="U398" s="10"/>
      <c r="V398" s="10">
        <v>0.4405</v>
      </c>
      <c r="W398" s="10"/>
      <c r="X398" s="10">
        <v>4.8653000000000004</v>
      </c>
      <c r="Y398" s="10">
        <v>6.5389632000000013</v>
      </c>
      <c r="Z398" s="10">
        <v>6.54</v>
      </c>
      <c r="AA398" s="10">
        <v>4.9400000000000004</v>
      </c>
      <c r="AB398" s="10">
        <f t="shared" si="292"/>
        <v>4.9402751999999994</v>
      </c>
      <c r="AC398" s="10"/>
      <c r="AD398" s="10">
        <f t="shared" si="293"/>
        <v>1.7896445952</v>
      </c>
      <c r="AE398" s="10">
        <f t="shared" si="294"/>
        <v>1.0632317533090909</v>
      </c>
      <c r="AF398" s="10"/>
      <c r="AG398" s="10">
        <v>0</v>
      </c>
      <c r="AH398" s="10">
        <f t="shared" si="295"/>
        <v>1.006656</v>
      </c>
      <c r="AI398" s="10">
        <f t="shared" si="296"/>
        <v>0</v>
      </c>
      <c r="AJ398" s="10">
        <f t="shared" si="297"/>
        <v>1.0287767249454545</v>
      </c>
      <c r="AK398" s="10">
        <f t="shared" si="298"/>
        <v>1.9891200000000005E-2</v>
      </c>
      <c r="AL398" s="10">
        <f t="shared" si="299"/>
        <v>2.1907200000000002E-2</v>
      </c>
      <c r="AM398" s="10">
        <f t="shared" si="300"/>
        <v>0.15076799999999999</v>
      </c>
      <c r="AN398" s="10">
        <f t="shared" si="301"/>
        <v>0.27816132654545456</v>
      </c>
      <c r="AO398" s="10">
        <f t="shared" si="302"/>
        <v>0.29863680000000004</v>
      </c>
      <c r="AP398" s="10">
        <f t="shared" si="303"/>
        <v>3.0777600000000002E-2</v>
      </c>
      <c r="AQ398" s="10">
        <f t="shared" si="304"/>
        <v>0.20670720000000001</v>
      </c>
      <c r="AR398" s="10">
        <v>0</v>
      </c>
      <c r="AS398" s="10">
        <f t="shared" si="305"/>
        <v>6.1824000000000004E-2</v>
      </c>
      <c r="AT398" s="10">
        <f t="shared" si="306"/>
        <v>0.15897423360000001</v>
      </c>
      <c r="AU398" s="10">
        <f t="shared" si="307"/>
        <v>0.59203200000000011</v>
      </c>
      <c r="AV398" s="10">
        <f t="shared" si="308"/>
        <v>1.5223510848000004</v>
      </c>
      <c r="AW398" s="10">
        <f t="shared" si="309"/>
        <v>7.5764837184000022</v>
      </c>
      <c r="AX398" s="10">
        <f t="shared" si="310"/>
        <v>7.5764837184000013</v>
      </c>
      <c r="AY398" s="10">
        <v>6.5389632000000013</v>
      </c>
      <c r="AZ398" s="10">
        <f t="shared" si="311"/>
        <v>-1.0375205184000009</v>
      </c>
      <c r="BA398" s="10">
        <v>6.54</v>
      </c>
      <c r="BB398" s="10">
        <v>4.9400000000000004</v>
      </c>
      <c r="BC398" s="10">
        <f t="shared" si="312"/>
        <v>6.6532386815999995</v>
      </c>
      <c r="BD398" s="9"/>
      <c r="BE398" s="24">
        <f t="shared" si="313"/>
        <v>1.7896000000000001</v>
      </c>
      <c r="BF398" s="24">
        <f t="shared" si="314"/>
        <v>1.0631999999999999</v>
      </c>
      <c r="BG398" s="24">
        <f t="shared" si="315"/>
        <v>0</v>
      </c>
      <c r="BH398" s="24">
        <f t="shared" si="316"/>
        <v>0</v>
      </c>
      <c r="BI398" s="24">
        <f t="shared" si="317"/>
        <v>1.0066999999999999</v>
      </c>
      <c r="BJ398" s="24">
        <f t="shared" si="318"/>
        <v>0</v>
      </c>
      <c r="BK398" s="24">
        <f t="shared" si="319"/>
        <v>1.0287999999999999</v>
      </c>
      <c r="BL398" s="24">
        <f t="shared" si="320"/>
        <v>1.9900000000000001E-2</v>
      </c>
      <c r="BM398" s="24">
        <f t="shared" si="321"/>
        <v>2.1899999999999999E-2</v>
      </c>
      <c r="BN398" s="24">
        <f t="shared" si="322"/>
        <v>0.15079999999999999</v>
      </c>
      <c r="BO398" s="24">
        <f t="shared" si="323"/>
        <v>0.2782</v>
      </c>
      <c r="BP398" s="24">
        <f t="shared" si="324"/>
        <v>0.29859999999999998</v>
      </c>
      <c r="BQ398" s="24">
        <f t="shared" si="325"/>
        <v>3.0800000000000001E-2</v>
      </c>
      <c r="BR398" s="24">
        <f t="shared" si="326"/>
        <v>0.20669999999999999</v>
      </c>
      <c r="BS398" s="24">
        <f t="shared" si="327"/>
        <v>0</v>
      </c>
      <c r="BT398" s="24">
        <f t="shared" si="328"/>
        <v>6.1800000000000001E-2</v>
      </c>
      <c r="BU398" s="24">
        <f t="shared" si="329"/>
        <v>0.159</v>
      </c>
      <c r="BV398" s="24">
        <f t="shared" si="330"/>
        <v>0.59199999999999997</v>
      </c>
      <c r="BW398" s="24">
        <f t="shared" si="331"/>
        <v>1.5224</v>
      </c>
      <c r="BX398" s="24"/>
      <c r="BY398" s="24"/>
      <c r="BZ398" s="24"/>
      <c r="CA398" s="25">
        <f t="shared" si="332"/>
        <v>7.5766</v>
      </c>
      <c r="CB398" s="25">
        <f t="shared" si="333"/>
        <v>5.0474999999999994</v>
      </c>
      <c r="CC398" s="26">
        <f t="shared" si="334"/>
        <v>6.5489999999999995</v>
      </c>
      <c r="CD398" s="26">
        <f t="shared" si="335"/>
        <v>4.9502999999999995</v>
      </c>
      <c r="CE398" s="26">
        <f t="shared" si="336"/>
        <v>6.54</v>
      </c>
      <c r="CF398" s="26">
        <f t="shared" si="337"/>
        <v>4.9400000000000004</v>
      </c>
      <c r="CG398" s="26">
        <f t="shared" si="338"/>
        <v>6.6529999999999996</v>
      </c>
      <c r="CH398" s="13"/>
      <c r="CI398" s="13"/>
    </row>
    <row r="399" spans="2:87" x14ac:dyDescent="0.2">
      <c r="B399" s="11">
        <f t="shared" si="339"/>
        <v>395</v>
      </c>
      <c r="C399" s="3" t="s">
        <v>310</v>
      </c>
      <c r="D399" s="3" t="s">
        <v>41</v>
      </c>
      <c r="E399" s="10">
        <v>1.4391149971137194</v>
      </c>
      <c r="F399" s="10">
        <v>0.78781881854916302</v>
      </c>
      <c r="G399" s="10"/>
      <c r="H399" s="10">
        <v>0</v>
      </c>
      <c r="I399" s="10">
        <v>0.76249999999999996</v>
      </c>
      <c r="J399" s="10">
        <v>0</v>
      </c>
      <c r="K399" s="10">
        <v>0.74867254185106791</v>
      </c>
      <c r="L399" s="10">
        <v>1.5100000000000001E-2</v>
      </c>
      <c r="M399" s="10">
        <v>1.66E-2</v>
      </c>
      <c r="N399" s="10">
        <v>0.1046</v>
      </c>
      <c r="O399" s="10">
        <v>0.20319364248604965</v>
      </c>
      <c r="P399" s="10">
        <v>0.2339</v>
      </c>
      <c r="Q399" s="10">
        <v>3.1800000000000002E-2</v>
      </c>
      <c r="R399" s="10">
        <v>0.1699</v>
      </c>
      <c r="S399" s="10">
        <v>0</v>
      </c>
      <c r="T399" s="10">
        <v>2.8199999999999999E-2</v>
      </c>
      <c r="U399" s="10"/>
      <c r="V399" s="10">
        <v>0.38190000000000002</v>
      </c>
      <c r="W399" s="10"/>
      <c r="X399" s="10">
        <v>4.9232999999999993</v>
      </c>
      <c r="Y399" s="10">
        <v>6.6169151999999993</v>
      </c>
      <c r="Z399" s="10">
        <v>6.62</v>
      </c>
      <c r="AA399" s="10">
        <v>5.08</v>
      </c>
      <c r="AB399" s="10">
        <f t="shared" si="292"/>
        <v>5.0788416000000014</v>
      </c>
      <c r="AC399" s="10"/>
      <c r="AD399" s="10">
        <f t="shared" si="293"/>
        <v>1.9341705561208389</v>
      </c>
      <c r="AE399" s="10">
        <f t="shared" si="294"/>
        <v>1.0588284921300752</v>
      </c>
      <c r="AF399" s="10"/>
      <c r="AG399" s="10">
        <v>0</v>
      </c>
      <c r="AH399" s="10">
        <f t="shared" si="295"/>
        <v>1.0247999999999999</v>
      </c>
      <c r="AI399" s="10">
        <f t="shared" si="296"/>
        <v>0</v>
      </c>
      <c r="AJ399" s="10">
        <f t="shared" si="297"/>
        <v>1.0062158962478354</v>
      </c>
      <c r="AK399" s="10">
        <f t="shared" si="298"/>
        <v>2.0294400000000004E-2</v>
      </c>
      <c r="AL399" s="10">
        <f t="shared" si="299"/>
        <v>2.2310400000000001E-2</v>
      </c>
      <c r="AM399" s="10">
        <f t="shared" si="300"/>
        <v>0.15062399999999998</v>
      </c>
      <c r="AN399" s="10">
        <f t="shared" si="301"/>
        <v>0.27309225550125077</v>
      </c>
      <c r="AO399" s="10">
        <f t="shared" si="302"/>
        <v>0.31436160000000002</v>
      </c>
      <c r="AP399" s="10">
        <f t="shared" si="303"/>
        <v>4.2739200000000012E-2</v>
      </c>
      <c r="AQ399" s="10">
        <f t="shared" si="304"/>
        <v>0.22834560000000001</v>
      </c>
      <c r="AR399" s="10">
        <v>0</v>
      </c>
      <c r="AS399" s="10">
        <f t="shared" si="305"/>
        <v>3.7900799999999998E-2</v>
      </c>
      <c r="AT399" s="10">
        <f t="shared" si="306"/>
        <v>9.7458117120000007E-2</v>
      </c>
      <c r="AU399" s="10">
        <f t="shared" si="307"/>
        <v>0.5132736</v>
      </c>
      <c r="AV399" s="10">
        <f t="shared" si="308"/>
        <v>1.31983173504</v>
      </c>
      <c r="AW399" s="10">
        <f t="shared" si="309"/>
        <v>7.4930722521600011</v>
      </c>
      <c r="AX399" s="10">
        <f t="shared" si="310"/>
        <v>7.4930722521600002</v>
      </c>
      <c r="AY399" s="10">
        <v>6.6169151999999993</v>
      </c>
      <c r="AZ399" s="10">
        <f t="shared" si="311"/>
        <v>-0.87615705216000173</v>
      </c>
      <c r="BA399" s="10">
        <v>6.62</v>
      </c>
      <c r="BB399" s="10">
        <v>5.08</v>
      </c>
      <c r="BC399" s="10">
        <f t="shared" si="312"/>
        <v>6.8394590208000006</v>
      </c>
      <c r="BD399" s="9"/>
      <c r="BE399" s="24">
        <f t="shared" si="313"/>
        <v>1.9341999999999999</v>
      </c>
      <c r="BF399" s="24">
        <f t="shared" si="314"/>
        <v>1.0588</v>
      </c>
      <c r="BG399" s="24">
        <f t="shared" si="315"/>
        <v>0</v>
      </c>
      <c r="BH399" s="24">
        <f t="shared" si="316"/>
        <v>0</v>
      </c>
      <c r="BI399" s="24">
        <f t="shared" si="317"/>
        <v>1.0247999999999999</v>
      </c>
      <c r="BJ399" s="24">
        <f t="shared" si="318"/>
        <v>0</v>
      </c>
      <c r="BK399" s="24">
        <f t="shared" si="319"/>
        <v>1.0062</v>
      </c>
      <c r="BL399" s="24">
        <f t="shared" si="320"/>
        <v>2.0299999999999999E-2</v>
      </c>
      <c r="BM399" s="24">
        <f t="shared" si="321"/>
        <v>2.23E-2</v>
      </c>
      <c r="BN399" s="24">
        <f t="shared" si="322"/>
        <v>0.15060000000000001</v>
      </c>
      <c r="BO399" s="24">
        <f t="shared" si="323"/>
        <v>0.27310000000000001</v>
      </c>
      <c r="BP399" s="24">
        <f t="shared" si="324"/>
        <v>0.31440000000000001</v>
      </c>
      <c r="BQ399" s="24">
        <f t="shared" si="325"/>
        <v>4.2700000000000002E-2</v>
      </c>
      <c r="BR399" s="24">
        <f t="shared" si="326"/>
        <v>0.2283</v>
      </c>
      <c r="BS399" s="24">
        <f t="shared" si="327"/>
        <v>0</v>
      </c>
      <c r="BT399" s="24">
        <f t="shared" si="328"/>
        <v>3.7900000000000003E-2</v>
      </c>
      <c r="BU399" s="24">
        <f t="shared" si="329"/>
        <v>9.7500000000000003E-2</v>
      </c>
      <c r="BV399" s="24">
        <f t="shared" si="330"/>
        <v>0.51329999999999998</v>
      </c>
      <c r="BW399" s="24">
        <f t="shared" si="331"/>
        <v>1.3198000000000001</v>
      </c>
      <c r="BX399" s="24"/>
      <c r="BY399" s="24"/>
      <c r="BZ399" s="24"/>
      <c r="CA399" s="25">
        <f t="shared" si="332"/>
        <v>7.4929999999999994</v>
      </c>
      <c r="CB399" s="25">
        <f t="shared" si="333"/>
        <v>5.1484000000000005</v>
      </c>
      <c r="CC399" s="26">
        <f t="shared" si="334"/>
        <v>6.6268999999999991</v>
      </c>
      <c r="CD399" s="26">
        <f t="shared" si="335"/>
        <v>5.0888</v>
      </c>
      <c r="CE399" s="26">
        <f t="shared" si="336"/>
        <v>6.62</v>
      </c>
      <c r="CF399" s="26">
        <f t="shared" si="337"/>
        <v>5.08</v>
      </c>
      <c r="CG399" s="26">
        <f t="shared" si="338"/>
        <v>6.8390000000000004</v>
      </c>
      <c r="CH399" s="13"/>
      <c r="CI399" s="13"/>
    </row>
    <row r="400" spans="2:87" x14ac:dyDescent="0.2">
      <c r="B400" s="11">
        <f t="shared" si="339"/>
        <v>396</v>
      </c>
      <c r="C400" s="3" t="s">
        <v>310</v>
      </c>
      <c r="D400" s="3" t="s">
        <v>47</v>
      </c>
      <c r="E400" s="10">
        <v>0.93969776785714287</v>
      </c>
      <c r="F400" s="10">
        <v>0.65243392857142846</v>
      </c>
      <c r="G400" s="10"/>
      <c r="H400" s="10">
        <v>0</v>
      </c>
      <c r="I400" s="10">
        <v>0.62309999999999999</v>
      </c>
      <c r="J400" s="10">
        <v>0</v>
      </c>
      <c r="K400" s="10">
        <v>0.75643258928571433</v>
      </c>
      <c r="L400" s="10">
        <v>9.7999999999999997E-3</v>
      </c>
      <c r="M400" s="10">
        <v>1.11E-2</v>
      </c>
      <c r="N400" s="10">
        <v>9.0300000000000005E-2</v>
      </c>
      <c r="O400" s="10">
        <v>0.17213571428571428</v>
      </c>
      <c r="P400" s="10">
        <v>0.61309999999999998</v>
      </c>
      <c r="Q400" s="10">
        <v>1.12E-2</v>
      </c>
      <c r="R400" s="10">
        <v>0.10970000000000001</v>
      </c>
      <c r="S400" s="10">
        <v>0</v>
      </c>
      <c r="T400" s="10">
        <v>0.39960000000000001</v>
      </c>
      <c r="U400" s="10"/>
      <c r="V400" s="10">
        <v>0.69079999999999997</v>
      </c>
      <c r="W400" s="10"/>
      <c r="X400" s="10">
        <v>5.0794000000000006</v>
      </c>
      <c r="Y400" s="10">
        <v>6.8267136000000015</v>
      </c>
      <c r="Z400" s="10">
        <v>6.83</v>
      </c>
      <c r="AA400" s="10">
        <v>5.0599999999999996</v>
      </c>
      <c r="AB400" s="10">
        <f t="shared" si="292"/>
        <v>5.0608320000000013</v>
      </c>
      <c r="AC400" s="10"/>
      <c r="AD400" s="10">
        <f t="shared" si="293"/>
        <v>1.2629538000000002</v>
      </c>
      <c r="AE400" s="10">
        <f t="shared" si="294"/>
        <v>0.87687119999999996</v>
      </c>
      <c r="AF400" s="10"/>
      <c r="AG400" s="10">
        <v>0</v>
      </c>
      <c r="AH400" s="10">
        <f t="shared" si="295"/>
        <v>0.83744640000000004</v>
      </c>
      <c r="AI400" s="10">
        <f t="shared" si="296"/>
        <v>0</v>
      </c>
      <c r="AJ400" s="10">
        <f t="shared" si="297"/>
        <v>1.0166454</v>
      </c>
      <c r="AK400" s="10">
        <f t="shared" si="298"/>
        <v>1.3171200000000001E-2</v>
      </c>
      <c r="AL400" s="10">
        <f t="shared" si="299"/>
        <v>1.4918400000000002E-2</v>
      </c>
      <c r="AM400" s="10">
        <f t="shared" si="300"/>
        <v>0.13003199999999998</v>
      </c>
      <c r="AN400" s="10">
        <f t="shared" si="301"/>
        <v>0.23135040000000001</v>
      </c>
      <c r="AO400" s="10">
        <f t="shared" si="302"/>
        <v>0.82400640000000003</v>
      </c>
      <c r="AP400" s="10">
        <f t="shared" si="303"/>
        <v>1.5052800000000002E-2</v>
      </c>
      <c r="AQ400" s="10">
        <f t="shared" si="304"/>
        <v>0.14743680000000001</v>
      </c>
      <c r="AR400" s="10">
        <v>0</v>
      </c>
      <c r="AS400" s="10">
        <f t="shared" si="305"/>
        <v>0.53706240000000005</v>
      </c>
      <c r="AT400" s="10">
        <f t="shared" si="306"/>
        <v>1.3810022553600001</v>
      </c>
      <c r="AU400" s="10">
        <f t="shared" si="307"/>
        <v>0.92843520000000002</v>
      </c>
      <c r="AV400" s="10">
        <f t="shared" si="308"/>
        <v>2.38737827328</v>
      </c>
      <c r="AW400" s="10">
        <f t="shared" si="309"/>
        <v>9.1382653286400028</v>
      </c>
      <c r="AX400" s="10">
        <f t="shared" si="310"/>
        <v>9.1382653286400011</v>
      </c>
      <c r="AY400" s="10">
        <v>6.8267136000000015</v>
      </c>
      <c r="AZ400" s="10">
        <f t="shared" si="311"/>
        <v>-2.3115517286400014</v>
      </c>
      <c r="BA400" s="10">
        <v>6.83</v>
      </c>
      <c r="BB400" s="10">
        <v>5.0599999999999996</v>
      </c>
      <c r="BC400" s="10">
        <f t="shared" si="312"/>
        <v>6.8134090752000009</v>
      </c>
      <c r="BD400" s="9"/>
      <c r="BE400" s="24">
        <f t="shared" si="313"/>
        <v>1.2629999999999999</v>
      </c>
      <c r="BF400" s="24">
        <f t="shared" si="314"/>
        <v>0.87690000000000001</v>
      </c>
      <c r="BG400" s="24">
        <f t="shared" si="315"/>
        <v>0</v>
      </c>
      <c r="BH400" s="24">
        <f t="shared" si="316"/>
        <v>0</v>
      </c>
      <c r="BI400" s="24">
        <f t="shared" si="317"/>
        <v>0.83740000000000003</v>
      </c>
      <c r="BJ400" s="24">
        <f t="shared" si="318"/>
        <v>0</v>
      </c>
      <c r="BK400" s="24">
        <f t="shared" si="319"/>
        <v>1.0165999999999999</v>
      </c>
      <c r="BL400" s="24">
        <f t="shared" si="320"/>
        <v>1.32E-2</v>
      </c>
      <c r="BM400" s="24">
        <f t="shared" si="321"/>
        <v>1.49E-2</v>
      </c>
      <c r="BN400" s="24">
        <f t="shared" si="322"/>
        <v>0.13</v>
      </c>
      <c r="BO400" s="24">
        <f t="shared" si="323"/>
        <v>0.23139999999999999</v>
      </c>
      <c r="BP400" s="24">
        <f t="shared" si="324"/>
        <v>0.82399999999999995</v>
      </c>
      <c r="BQ400" s="24">
        <f t="shared" si="325"/>
        <v>1.5100000000000001E-2</v>
      </c>
      <c r="BR400" s="24">
        <f t="shared" si="326"/>
        <v>0.1474</v>
      </c>
      <c r="BS400" s="24">
        <f t="shared" si="327"/>
        <v>0</v>
      </c>
      <c r="BT400" s="24">
        <f t="shared" si="328"/>
        <v>0.53710000000000002</v>
      </c>
      <c r="BU400" s="24">
        <f t="shared" si="329"/>
        <v>1.381</v>
      </c>
      <c r="BV400" s="24">
        <f t="shared" si="330"/>
        <v>0.9284</v>
      </c>
      <c r="BW400" s="24">
        <f t="shared" si="331"/>
        <v>2.3874</v>
      </c>
      <c r="BX400" s="24"/>
      <c r="BY400" s="24"/>
      <c r="BZ400" s="24"/>
      <c r="CA400" s="25">
        <f t="shared" si="332"/>
        <v>9.138300000000001</v>
      </c>
      <c r="CB400" s="25">
        <f t="shared" si="333"/>
        <v>5.9135</v>
      </c>
      <c r="CC400" s="26">
        <f t="shared" si="334"/>
        <v>6.8354000000000008</v>
      </c>
      <c r="CD400" s="26">
        <f t="shared" si="335"/>
        <v>5.0695999999999994</v>
      </c>
      <c r="CE400" s="26">
        <f t="shared" si="336"/>
        <v>6.83</v>
      </c>
      <c r="CF400" s="26">
        <f t="shared" si="337"/>
        <v>5.0599999999999996</v>
      </c>
      <c r="CG400" s="26">
        <f t="shared" si="338"/>
        <v>6.8129999999999997</v>
      </c>
      <c r="CH400" s="13"/>
      <c r="CI400" s="13"/>
    </row>
    <row r="401" spans="2:89" x14ac:dyDescent="0.2">
      <c r="B401" s="11">
        <f t="shared" si="339"/>
        <v>397</v>
      </c>
      <c r="C401" s="3" t="s">
        <v>310</v>
      </c>
      <c r="D401" s="3" t="s">
        <v>100</v>
      </c>
      <c r="E401" s="10">
        <v>0.57868628730216254</v>
      </c>
      <c r="F401" s="10">
        <v>0.78957361362812617</v>
      </c>
      <c r="G401" s="10"/>
      <c r="H401" s="10">
        <v>0</v>
      </c>
      <c r="I401" s="10">
        <v>0.32</v>
      </c>
      <c r="J401" s="10">
        <v>0</v>
      </c>
      <c r="K401" s="10">
        <v>0.48625888606983209</v>
      </c>
      <c r="L401" s="10">
        <v>1.11E-2</v>
      </c>
      <c r="M401" s="10">
        <v>1.2500000000000001E-2</v>
      </c>
      <c r="N401" s="10">
        <v>6.6299999999999998E-2</v>
      </c>
      <c r="O401" s="10">
        <v>0.12228121299987919</v>
      </c>
      <c r="P401" s="10">
        <v>0.9909</v>
      </c>
      <c r="Q401" s="10">
        <v>9.9000000000000008E-3</v>
      </c>
      <c r="R401" s="10">
        <v>6.9900000000000004E-2</v>
      </c>
      <c r="S401" s="10">
        <v>0</v>
      </c>
      <c r="T401" s="10">
        <v>0.34520000000000001</v>
      </c>
      <c r="U401" s="10"/>
      <c r="V401" s="10">
        <v>0.26290000000000002</v>
      </c>
      <c r="W401" s="10"/>
      <c r="X401" s="10">
        <v>4.0655000000000001</v>
      </c>
      <c r="Y401" s="10">
        <v>5.4640320000000004</v>
      </c>
      <c r="Z401" s="10">
        <v>5.46</v>
      </c>
      <c r="AA401" s="10">
        <v>4.68</v>
      </c>
      <c r="AB401" s="10">
        <f t="shared" si="292"/>
        <v>4.6806144000000005</v>
      </c>
      <c r="AC401" s="10"/>
      <c r="AD401" s="10">
        <f t="shared" si="293"/>
        <v>0.77775437013410653</v>
      </c>
      <c r="AE401" s="10">
        <f t="shared" si="294"/>
        <v>1.0611869367162017</v>
      </c>
      <c r="AF401" s="10"/>
      <c r="AG401" s="10">
        <v>0</v>
      </c>
      <c r="AH401" s="10">
        <f t="shared" si="295"/>
        <v>0.43008000000000007</v>
      </c>
      <c r="AI401" s="10">
        <f t="shared" si="296"/>
        <v>0</v>
      </c>
      <c r="AJ401" s="10">
        <f t="shared" si="297"/>
        <v>0.65353194287785432</v>
      </c>
      <c r="AK401" s="10">
        <f t="shared" si="298"/>
        <v>1.4918400000000002E-2</v>
      </c>
      <c r="AL401" s="10">
        <f t="shared" si="299"/>
        <v>1.6800000000000002E-2</v>
      </c>
      <c r="AM401" s="10">
        <f t="shared" si="300"/>
        <v>9.5471999999999987E-2</v>
      </c>
      <c r="AN401" s="10">
        <f t="shared" si="301"/>
        <v>0.16434595027183763</v>
      </c>
      <c r="AO401" s="10">
        <f t="shared" si="302"/>
        <v>1.3317696000000001</v>
      </c>
      <c r="AP401" s="10">
        <f t="shared" si="303"/>
        <v>1.3305600000000002E-2</v>
      </c>
      <c r="AQ401" s="10">
        <f t="shared" si="304"/>
        <v>9.3945600000000004E-2</v>
      </c>
      <c r="AR401" s="10">
        <v>0</v>
      </c>
      <c r="AS401" s="10">
        <f t="shared" si="305"/>
        <v>0.46394879999999999</v>
      </c>
      <c r="AT401" s="10">
        <f t="shared" si="306"/>
        <v>1.1929979443200001</v>
      </c>
      <c r="AU401" s="10">
        <f t="shared" si="307"/>
        <v>0.35333760000000003</v>
      </c>
      <c r="AV401" s="10">
        <f t="shared" si="308"/>
        <v>0.90857230464000016</v>
      </c>
      <c r="AW401" s="10">
        <f t="shared" si="309"/>
        <v>6.7546806489599991</v>
      </c>
      <c r="AX401" s="10">
        <f t="shared" si="310"/>
        <v>6.7546806489599991</v>
      </c>
      <c r="AY401" s="10">
        <v>5.4640320000000004</v>
      </c>
      <c r="AZ401" s="10">
        <f t="shared" si="311"/>
        <v>-1.2906486489599986</v>
      </c>
      <c r="BA401" s="10">
        <v>5.46</v>
      </c>
      <c r="BB401" s="10">
        <v>4.68</v>
      </c>
      <c r="BC401" s="10">
        <f t="shared" si="312"/>
        <v>6.2993000447999998</v>
      </c>
      <c r="BD401" s="9"/>
      <c r="BE401" s="24">
        <f t="shared" si="313"/>
        <v>0.77780000000000005</v>
      </c>
      <c r="BF401" s="24">
        <f t="shared" si="314"/>
        <v>1.0611999999999999</v>
      </c>
      <c r="BG401" s="24">
        <f t="shared" si="315"/>
        <v>0</v>
      </c>
      <c r="BH401" s="24">
        <f t="shared" si="316"/>
        <v>0</v>
      </c>
      <c r="BI401" s="24">
        <f t="shared" si="317"/>
        <v>0.43009999999999998</v>
      </c>
      <c r="BJ401" s="24">
        <f t="shared" si="318"/>
        <v>0</v>
      </c>
      <c r="BK401" s="24">
        <f t="shared" si="319"/>
        <v>0.65349999999999997</v>
      </c>
      <c r="BL401" s="24">
        <f t="shared" si="320"/>
        <v>1.49E-2</v>
      </c>
      <c r="BM401" s="24">
        <f t="shared" si="321"/>
        <v>1.6799999999999999E-2</v>
      </c>
      <c r="BN401" s="24">
        <f t="shared" si="322"/>
        <v>9.5500000000000002E-2</v>
      </c>
      <c r="BO401" s="24">
        <f t="shared" si="323"/>
        <v>0.1643</v>
      </c>
      <c r="BP401" s="24">
        <f t="shared" si="324"/>
        <v>1.3318000000000001</v>
      </c>
      <c r="BQ401" s="24">
        <f t="shared" si="325"/>
        <v>1.3299999999999999E-2</v>
      </c>
      <c r="BR401" s="24">
        <f t="shared" si="326"/>
        <v>9.3899999999999997E-2</v>
      </c>
      <c r="BS401" s="24">
        <f t="shared" si="327"/>
        <v>0</v>
      </c>
      <c r="BT401" s="24">
        <f t="shared" si="328"/>
        <v>0.46389999999999998</v>
      </c>
      <c r="BU401" s="24">
        <f t="shared" si="329"/>
        <v>1.1930000000000001</v>
      </c>
      <c r="BV401" s="24">
        <f t="shared" si="330"/>
        <v>0.3533</v>
      </c>
      <c r="BW401" s="24">
        <f t="shared" si="331"/>
        <v>0.90859999999999996</v>
      </c>
      <c r="BX401" s="24"/>
      <c r="BY401" s="24"/>
      <c r="BZ401" s="24"/>
      <c r="CA401" s="25">
        <f t="shared" si="332"/>
        <v>6.7546999999999997</v>
      </c>
      <c r="CB401" s="25">
        <f t="shared" si="333"/>
        <v>5.4159999999999986</v>
      </c>
      <c r="CC401" s="26">
        <f t="shared" si="334"/>
        <v>5.4702999999999999</v>
      </c>
      <c r="CD401" s="26">
        <f t="shared" si="335"/>
        <v>4.6868999999999987</v>
      </c>
      <c r="CE401" s="26">
        <f t="shared" si="336"/>
        <v>5.46</v>
      </c>
      <c r="CF401" s="26">
        <f t="shared" si="337"/>
        <v>4.68</v>
      </c>
      <c r="CG401" s="26">
        <f t="shared" si="338"/>
        <v>6.2990000000000004</v>
      </c>
      <c r="CH401" s="13"/>
      <c r="CI401" s="13"/>
    </row>
    <row r="402" spans="2:89" x14ac:dyDescent="0.2">
      <c r="B402" s="11">
        <f t="shared" si="339"/>
        <v>398</v>
      </c>
      <c r="C402" s="3" t="s">
        <v>310</v>
      </c>
      <c r="D402" s="3" t="s">
        <v>253</v>
      </c>
      <c r="E402" s="10">
        <v>0.75038989670755329</v>
      </c>
      <c r="F402" s="10">
        <v>0.82351564450182912</v>
      </c>
      <c r="G402" s="10"/>
      <c r="H402" s="10">
        <v>0</v>
      </c>
      <c r="I402" s="10">
        <v>0.3463</v>
      </c>
      <c r="J402" s="10">
        <v>0</v>
      </c>
      <c r="K402" s="10">
        <v>0.47279375941467616</v>
      </c>
      <c r="L402" s="10">
        <v>1.1299999999999999E-2</v>
      </c>
      <c r="M402" s="10">
        <v>1.2800000000000001E-2</v>
      </c>
      <c r="N402" s="10">
        <v>7.6300000000000007E-2</v>
      </c>
      <c r="O402" s="10">
        <v>0.13510069937594146</v>
      </c>
      <c r="P402" s="10">
        <v>0.99590000000000001</v>
      </c>
      <c r="Q402" s="10">
        <v>1.12E-2</v>
      </c>
      <c r="R402" s="10">
        <v>9.2299999999999993E-2</v>
      </c>
      <c r="S402" s="10">
        <v>0</v>
      </c>
      <c r="T402" s="10">
        <v>0.35820000000000002</v>
      </c>
      <c r="U402" s="10"/>
      <c r="V402" s="10">
        <v>0.26029999999999998</v>
      </c>
      <c r="W402" s="10"/>
      <c r="X402" s="10">
        <v>4.3463999999999992</v>
      </c>
      <c r="Y402" s="10">
        <v>5.8415615999999995</v>
      </c>
      <c r="Z402" s="10">
        <v>5.84</v>
      </c>
      <c r="AA402" s="10">
        <v>5.03</v>
      </c>
      <c r="AB402" s="10">
        <f t="shared" si="292"/>
        <v>5.0262912000000002</v>
      </c>
      <c r="AC402" s="10"/>
      <c r="AD402" s="10">
        <f t="shared" si="293"/>
        <v>1.0085240211749518</v>
      </c>
      <c r="AE402" s="10">
        <f t="shared" si="294"/>
        <v>1.1068050262104585</v>
      </c>
      <c r="AF402" s="10"/>
      <c r="AG402" s="10">
        <v>0</v>
      </c>
      <c r="AH402" s="10">
        <f t="shared" si="295"/>
        <v>0.46542720000000004</v>
      </c>
      <c r="AI402" s="10">
        <f t="shared" si="296"/>
        <v>0</v>
      </c>
      <c r="AJ402" s="10">
        <f t="shared" si="297"/>
        <v>0.6354348126533248</v>
      </c>
      <c r="AK402" s="10">
        <f t="shared" si="298"/>
        <v>1.51872E-2</v>
      </c>
      <c r="AL402" s="10">
        <f t="shared" si="299"/>
        <v>1.7203200000000002E-2</v>
      </c>
      <c r="AM402" s="10">
        <f t="shared" si="300"/>
        <v>0.109872</v>
      </c>
      <c r="AN402" s="10">
        <f t="shared" si="301"/>
        <v>0.18157533996126535</v>
      </c>
      <c r="AO402" s="10">
        <f t="shared" si="302"/>
        <v>1.3384896000000002</v>
      </c>
      <c r="AP402" s="10">
        <f t="shared" si="303"/>
        <v>1.5052800000000002E-2</v>
      </c>
      <c r="AQ402" s="10">
        <f t="shared" si="304"/>
        <v>0.12405119999999999</v>
      </c>
      <c r="AR402" s="10">
        <v>0</v>
      </c>
      <c r="AS402" s="10">
        <f t="shared" si="305"/>
        <v>0.48142080000000004</v>
      </c>
      <c r="AT402" s="10">
        <f t="shared" si="306"/>
        <v>1.2379254451200001</v>
      </c>
      <c r="AU402" s="10">
        <f t="shared" si="307"/>
        <v>0.34984320000000002</v>
      </c>
      <c r="AV402" s="10">
        <f t="shared" si="308"/>
        <v>0.89958680448000006</v>
      </c>
      <c r="AW402" s="10">
        <f t="shared" si="309"/>
        <v>7.1551346496000008</v>
      </c>
      <c r="AX402" s="10">
        <f t="shared" si="310"/>
        <v>7.1551346496000017</v>
      </c>
      <c r="AY402" s="10">
        <v>5.8415615999999995</v>
      </c>
      <c r="AZ402" s="10">
        <f t="shared" si="311"/>
        <v>-1.3135730496000013</v>
      </c>
      <c r="BA402" s="10">
        <v>5.84</v>
      </c>
      <c r="BB402" s="10">
        <v>5.03</v>
      </c>
      <c r="BC402" s="10">
        <f t="shared" si="312"/>
        <v>6.7651799040000036</v>
      </c>
      <c r="BD402" s="9"/>
      <c r="BE402" s="24">
        <f t="shared" si="313"/>
        <v>1.0085</v>
      </c>
      <c r="BF402" s="24">
        <f t="shared" si="314"/>
        <v>1.1068</v>
      </c>
      <c r="BG402" s="24">
        <f t="shared" si="315"/>
        <v>0</v>
      </c>
      <c r="BH402" s="24">
        <f t="shared" si="316"/>
        <v>0</v>
      </c>
      <c r="BI402" s="24">
        <f t="shared" si="317"/>
        <v>0.46539999999999998</v>
      </c>
      <c r="BJ402" s="24">
        <f t="shared" si="318"/>
        <v>0</v>
      </c>
      <c r="BK402" s="24">
        <f t="shared" si="319"/>
        <v>0.63539999999999996</v>
      </c>
      <c r="BL402" s="24">
        <f t="shared" si="320"/>
        <v>1.52E-2</v>
      </c>
      <c r="BM402" s="24">
        <f t="shared" si="321"/>
        <v>1.72E-2</v>
      </c>
      <c r="BN402" s="24">
        <f t="shared" si="322"/>
        <v>0.1099</v>
      </c>
      <c r="BO402" s="24">
        <f t="shared" si="323"/>
        <v>0.18160000000000001</v>
      </c>
      <c r="BP402" s="24">
        <f t="shared" si="324"/>
        <v>1.3385</v>
      </c>
      <c r="BQ402" s="24">
        <f t="shared" si="325"/>
        <v>1.5100000000000001E-2</v>
      </c>
      <c r="BR402" s="24">
        <f t="shared" si="326"/>
        <v>0.1241</v>
      </c>
      <c r="BS402" s="24">
        <f t="shared" si="327"/>
        <v>0</v>
      </c>
      <c r="BT402" s="24">
        <f t="shared" si="328"/>
        <v>0.48139999999999999</v>
      </c>
      <c r="BU402" s="24">
        <f t="shared" si="329"/>
        <v>1.2379</v>
      </c>
      <c r="BV402" s="24">
        <f t="shared" si="330"/>
        <v>0.3498</v>
      </c>
      <c r="BW402" s="24">
        <f t="shared" si="331"/>
        <v>0.89959999999999996</v>
      </c>
      <c r="BX402" s="24"/>
      <c r="BY402" s="24"/>
      <c r="BZ402" s="24"/>
      <c r="CA402" s="25">
        <f t="shared" si="332"/>
        <v>7.1552000000000007</v>
      </c>
      <c r="CB402" s="25">
        <f t="shared" si="333"/>
        <v>5.7902000000000005</v>
      </c>
      <c r="CC402" s="26">
        <f t="shared" si="334"/>
        <v>5.8489000000000013</v>
      </c>
      <c r="CD402" s="26">
        <f t="shared" si="335"/>
        <v>5.0337000000000005</v>
      </c>
      <c r="CE402" s="26">
        <f t="shared" si="336"/>
        <v>5.84</v>
      </c>
      <c r="CF402" s="26">
        <f t="shared" si="337"/>
        <v>5.03</v>
      </c>
      <c r="CG402" s="26">
        <f t="shared" si="338"/>
        <v>6.7649999999999997</v>
      </c>
      <c r="CH402" s="13"/>
      <c r="CI402" s="13"/>
    </row>
    <row r="403" spans="2:89" x14ac:dyDescent="0.2">
      <c r="B403" s="11">
        <f t="shared" si="339"/>
        <v>399</v>
      </c>
      <c r="C403" s="3" t="s">
        <v>310</v>
      </c>
      <c r="D403" s="3" t="s">
        <v>101</v>
      </c>
      <c r="E403" s="10">
        <v>1.1336364589862522</v>
      </c>
      <c r="F403" s="10">
        <v>0.68198893485437306</v>
      </c>
      <c r="G403" s="10"/>
      <c r="H403" s="10">
        <v>0</v>
      </c>
      <c r="I403" s="10">
        <v>0.3246</v>
      </c>
      <c r="J403" s="10">
        <v>0</v>
      </c>
      <c r="K403" s="10">
        <v>0.82608432576992175</v>
      </c>
      <c r="L403" s="10">
        <v>1.0800000000000001E-2</v>
      </c>
      <c r="M403" s="10">
        <v>1.23E-2</v>
      </c>
      <c r="N403" s="10">
        <v>8.1199999999999994E-2</v>
      </c>
      <c r="O403" s="10">
        <v>0.16639028038945303</v>
      </c>
      <c r="P403" s="10">
        <v>0.24079999999999999</v>
      </c>
      <c r="Q403" s="10">
        <v>1.67E-2</v>
      </c>
      <c r="R403" s="10">
        <v>0.1394</v>
      </c>
      <c r="S403" s="10">
        <v>0</v>
      </c>
      <c r="T403" s="10">
        <v>0.48159999999999997</v>
      </c>
      <c r="U403" s="10"/>
      <c r="V403" s="10">
        <v>0.25340000000000001</v>
      </c>
      <c r="W403" s="10"/>
      <c r="X403" s="10">
        <v>4.3689000000000009</v>
      </c>
      <c r="Y403" s="10">
        <v>5.8718016000000013</v>
      </c>
      <c r="Z403" s="10">
        <v>5.87</v>
      </c>
      <c r="AA403" s="10">
        <v>5.0999999999999996</v>
      </c>
      <c r="AB403" s="10">
        <f t="shared" si="292"/>
        <v>5.0949695999999998</v>
      </c>
      <c r="AC403" s="10"/>
      <c r="AD403" s="10">
        <f t="shared" si="293"/>
        <v>1.5236074008775231</v>
      </c>
      <c r="AE403" s="10">
        <f t="shared" si="294"/>
        <v>0.91659312844427743</v>
      </c>
      <c r="AF403" s="10"/>
      <c r="AG403" s="10">
        <v>0</v>
      </c>
      <c r="AH403" s="10">
        <f t="shared" si="295"/>
        <v>0.43626240000000005</v>
      </c>
      <c r="AI403" s="10">
        <f t="shared" si="296"/>
        <v>0</v>
      </c>
      <c r="AJ403" s="10">
        <f t="shared" si="297"/>
        <v>1.1102573338347748</v>
      </c>
      <c r="AK403" s="10">
        <f t="shared" si="298"/>
        <v>1.4515200000000002E-2</v>
      </c>
      <c r="AL403" s="10">
        <f t="shared" si="299"/>
        <v>1.6531200000000003E-2</v>
      </c>
      <c r="AM403" s="10">
        <f t="shared" si="300"/>
        <v>0.11692799999999998</v>
      </c>
      <c r="AN403" s="10">
        <f t="shared" si="301"/>
        <v>0.22362853684342487</v>
      </c>
      <c r="AO403" s="10">
        <f t="shared" si="302"/>
        <v>0.32363519999999996</v>
      </c>
      <c r="AP403" s="10">
        <f t="shared" si="303"/>
        <v>2.2444800000000001E-2</v>
      </c>
      <c r="AQ403" s="10">
        <f t="shared" si="304"/>
        <v>0.18735360000000001</v>
      </c>
      <c r="AR403" s="10">
        <v>0</v>
      </c>
      <c r="AS403" s="10">
        <f t="shared" si="305"/>
        <v>0.64727039999999991</v>
      </c>
      <c r="AT403" s="10">
        <f t="shared" si="306"/>
        <v>1.6643911065599999</v>
      </c>
      <c r="AU403" s="10">
        <f t="shared" si="307"/>
        <v>0.34056960000000008</v>
      </c>
      <c r="AV403" s="10">
        <f t="shared" si="308"/>
        <v>0.87574066944000029</v>
      </c>
      <c r="AW403" s="10">
        <f t="shared" si="309"/>
        <v>7.4318885760000004</v>
      </c>
      <c r="AX403" s="10">
        <f t="shared" si="310"/>
        <v>7.4318885760000004</v>
      </c>
      <c r="AY403" s="10">
        <v>5.8718016000000013</v>
      </c>
      <c r="AZ403" s="10">
        <f t="shared" si="311"/>
        <v>-1.5600869759999991</v>
      </c>
      <c r="BA403" s="10">
        <v>5.87</v>
      </c>
      <c r="BB403" s="10">
        <v>5.0999999999999996</v>
      </c>
      <c r="BC403" s="10">
        <f t="shared" si="312"/>
        <v>6.8581158912000006</v>
      </c>
      <c r="BD403" s="9"/>
      <c r="BE403" s="24">
        <f t="shared" si="313"/>
        <v>1.5236000000000001</v>
      </c>
      <c r="BF403" s="24">
        <f t="shared" si="314"/>
        <v>0.91659999999999997</v>
      </c>
      <c r="BG403" s="24">
        <f t="shared" si="315"/>
        <v>0</v>
      </c>
      <c r="BH403" s="24">
        <f t="shared" si="316"/>
        <v>0</v>
      </c>
      <c r="BI403" s="24">
        <f t="shared" si="317"/>
        <v>0.43630000000000002</v>
      </c>
      <c r="BJ403" s="24">
        <f t="shared" si="318"/>
        <v>0</v>
      </c>
      <c r="BK403" s="24">
        <f t="shared" si="319"/>
        <v>1.1103000000000001</v>
      </c>
      <c r="BL403" s="24">
        <f t="shared" si="320"/>
        <v>1.4500000000000001E-2</v>
      </c>
      <c r="BM403" s="24">
        <f t="shared" si="321"/>
        <v>1.6500000000000001E-2</v>
      </c>
      <c r="BN403" s="24">
        <f t="shared" si="322"/>
        <v>0.1169</v>
      </c>
      <c r="BO403" s="24">
        <f t="shared" si="323"/>
        <v>0.22359999999999999</v>
      </c>
      <c r="BP403" s="24">
        <f t="shared" si="324"/>
        <v>0.3236</v>
      </c>
      <c r="BQ403" s="24">
        <f t="shared" si="325"/>
        <v>2.24E-2</v>
      </c>
      <c r="BR403" s="24">
        <f t="shared" si="326"/>
        <v>0.18740000000000001</v>
      </c>
      <c r="BS403" s="24">
        <f t="shared" si="327"/>
        <v>0</v>
      </c>
      <c r="BT403" s="24">
        <f t="shared" si="328"/>
        <v>0.64729999999999999</v>
      </c>
      <c r="BU403" s="24">
        <f t="shared" si="329"/>
        <v>1.6644000000000001</v>
      </c>
      <c r="BV403" s="24">
        <f t="shared" si="330"/>
        <v>0.34060000000000001</v>
      </c>
      <c r="BW403" s="24">
        <f t="shared" si="331"/>
        <v>0.87570000000000003</v>
      </c>
      <c r="BX403" s="24"/>
      <c r="BY403" s="24"/>
      <c r="BZ403" s="24"/>
      <c r="CA403" s="25">
        <f t="shared" si="332"/>
        <v>7.4318000000000008</v>
      </c>
      <c r="CB403" s="25">
        <f t="shared" si="333"/>
        <v>6.1198000000000015</v>
      </c>
      <c r="CC403" s="26">
        <f t="shared" si="334"/>
        <v>5.8795999999999999</v>
      </c>
      <c r="CD403" s="26">
        <f t="shared" si="335"/>
        <v>5.1027000000000005</v>
      </c>
      <c r="CE403" s="26">
        <f t="shared" si="336"/>
        <v>5.87</v>
      </c>
      <c r="CF403" s="26">
        <f t="shared" si="337"/>
        <v>5.0999999999999996</v>
      </c>
      <c r="CG403" s="26">
        <f t="shared" si="338"/>
        <v>6.8579999999999997</v>
      </c>
      <c r="CH403" s="13"/>
      <c r="CI403" s="13"/>
    </row>
    <row r="404" spans="2:89" x14ac:dyDescent="0.2">
      <c r="B404" s="11">
        <f t="shared" si="339"/>
        <v>400</v>
      </c>
      <c r="C404" s="3" t="s">
        <v>310</v>
      </c>
      <c r="D404" s="3" t="s">
        <v>24</v>
      </c>
      <c r="E404" s="10">
        <v>1.6167731059103529</v>
      </c>
      <c r="F404" s="10">
        <v>0.49112752875842919</v>
      </c>
      <c r="G404" s="10"/>
      <c r="H404" s="10">
        <v>0</v>
      </c>
      <c r="I404" s="10">
        <v>0.53149999999999997</v>
      </c>
      <c r="J404" s="10">
        <v>5.6000000000000001E-2</v>
      </c>
      <c r="K404" s="10">
        <v>0.73447143990479968</v>
      </c>
      <c r="L404" s="10">
        <v>1.18E-2</v>
      </c>
      <c r="M404" s="10">
        <v>1.3299999999999999E-2</v>
      </c>
      <c r="N404" s="10">
        <v>9.3899999999999997E-2</v>
      </c>
      <c r="O404" s="10">
        <v>0.18262792542641809</v>
      </c>
      <c r="P404" s="10">
        <v>0.1646</v>
      </c>
      <c r="Q404" s="10">
        <v>1.9400000000000001E-2</v>
      </c>
      <c r="R404" s="10">
        <v>0.19450000000000001</v>
      </c>
      <c r="S404" s="10">
        <v>0</v>
      </c>
      <c r="T404" s="10">
        <v>0.31730000000000003</v>
      </c>
      <c r="U404" s="10"/>
      <c r="V404" s="10">
        <v>0.65649999999999997</v>
      </c>
      <c r="W404" s="10"/>
      <c r="X404" s="10">
        <v>5.083800000000001</v>
      </c>
      <c r="Y404" s="10">
        <v>6.8326272000000019</v>
      </c>
      <c r="Z404" s="10">
        <v>6.83</v>
      </c>
      <c r="AA404" s="10">
        <v>5.24</v>
      </c>
      <c r="AB404" s="10">
        <f t="shared" si="292"/>
        <v>5.2359552000000011</v>
      </c>
      <c r="AC404" s="10"/>
      <c r="AD404" s="10">
        <f t="shared" si="293"/>
        <v>2.1729430543435142</v>
      </c>
      <c r="AE404" s="10">
        <f t="shared" si="294"/>
        <v>0.66007539865132892</v>
      </c>
      <c r="AF404" s="10"/>
      <c r="AG404" s="10">
        <v>0</v>
      </c>
      <c r="AH404" s="10">
        <f t="shared" si="295"/>
        <v>0.71433599999999997</v>
      </c>
      <c r="AI404" s="10">
        <f t="shared" si="296"/>
        <v>7.5264000000000011E-2</v>
      </c>
      <c r="AJ404" s="10">
        <f t="shared" si="297"/>
        <v>0.98712961523205078</v>
      </c>
      <c r="AK404" s="10">
        <f t="shared" si="298"/>
        <v>1.58592E-2</v>
      </c>
      <c r="AL404" s="10">
        <f t="shared" si="299"/>
        <v>1.7875200000000001E-2</v>
      </c>
      <c r="AM404" s="10">
        <f t="shared" si="300"/>
        <v>0.13521599999999998</v>
      </c>
      <c r="AN404" s="10">
        <f t="shared" si="301"/>
        <v>0.24545193177310592</v>
      </c>
      <c r="AO404" s="10">
        <f t="shared" si="302"/>
        <v>0.22122240000000001</v>
      </c>
      <c r="AP404" s="10">
        <f t="shared" si="303"/>
        <v>2.6073600000000006E-2</v>
      </c>
      <c r="AQ404" s="10">
        <f t="shared" si="304"/>
        <v>0.26140800000000003</v>
      </c>
      <c r="AR404" s="10">
        <v>0</v>
      </c>
      <c r="AS404" s="10">
        <f t="shared" si="305"/>
        <v>0.42645120000000009</v>
      </c>
      <c r="AT404" s="10">
        <f t="shared" si="306"/>
        <v>1.0965766156800003</v>
      </c>
      <c r="AU404" s="10">
        <f t="shared" si="307"/>
        <v>0.88233600000000001</v>
      </c>
      <c r="AV404" s="10">
        <f t="shared" si="308"/>
        <v>2.2688387904000002</v>
      </c>
      <c r="AW404" s="10">
        <f t="shared" si="309"/>
        <v>8.8982698060800001</v>
      </c>
      <c r="AX404" s="10">
        <f t="shared" si="310"/>
        <v>8.8982698060800018</v>
      </c>
      <c r="AY404" s="10">
        <v>6.8326272000000019</v>
      </c>
      <c r="AZ404" s="10">
        <f t="shared" si="311"/>
        <v>-2.0656426060799982</v>
      </c>
      <c r="BA404" s="10">
        <v>6.83</v>
      </c>
      <c r="BB404" s="10">
        <v>5.24</v>
      </c>
      <c r="BC404" s="10">
        <f t="shared" si="312"/>
        <v>7.0492391424000003</v>
      </c>
      <c r="BD404" s="9"/>
      <c r="BE404" s="24">
        <f t="shared" si="313"/>
        <v>2.1728999999999998</v>
      </c>
      <c r="BF404" s="24">
        <f t="shared" si="314"/>
        <v>0.66010000000000002</v>
      </c>
      <c r="BG404" s="24">
        <f t="shared" si="315"/>
        <v>0</v>
      </c>
      <c r="BH404" s="24">
        <f t="shared" si="316"/>
        <v>0</v>
      </c>
      <c r="BI404" s="24">
        <f t="shared" si="317"/>
        <v>0.71430000000000005</v>
      </c>
      <c r="BJ404" s="24">
        <f t="shared" si="318"/>
        <v>7.5300000000000006E-2</v>
      </c>
      <c r="BK404" s="24">
        <f t="shared" si="319"/>
        <v>0.98709999999999998</v>
      </c>
      <c r="BL404" s="24">
        <f t="shared" si="320"/>
        <v>1.5900000000000001E-2</v>
      </c>
      <c r="BM404" s="24">
        <f t="shared" si="321"/>
        <v>1.7899999999999999E-2</v>
      </c>
      <c r="BN404" s="24">
        <f t="shared" si="322"/>
        <v>0.13519999999999999</v>
      </c>
      <c r="BO404" s="24">
        <f t="shared" si="323"/>
        <v>0.2455</v>
      </c>
      <c r="BP404" s="24">
        <f t="shared" si="324"/>
        <v>0.22120000000000001</v>
      </c>
      <c r="BQ404" s="24">
        <f t="shared" si="325"/>
        <v>2.6100000000000002E-2</v>
      </c>
      <c r="BR404" s="24">
        <f t="shared" si="326"/>
        <v>0.26140000000000002</v>
      </c>
      <c r="BS404" s="24">
        <f t="shared" si="327"/>
        <v>0</v>
      </c>
      <c r="BT404" s="24">
        <f t="shared" si="328"/>
        <v>0.42649999999999999</v>
      </c>
      <c r="BU404" s="24">
        <f t="shared" si="329"/>
        <v>1.0966</v>
      </c>
      <c r="BV404" s="24">
        <f t="shared" si="330"/>
        <v>0.88229999999999997</v>
      </c>
      <c r="BW404" s="24">
        <f t="shared" si="331"/>
        <v>2.2688000000000001</v>
      </c>
      <c r="BX404" s="24"/>
      <c r="BY404" s="24"/>
      <c r="BZ404" s="24"/>
      <c r="CA404" s="25">
        <f t="shared" si="332"/>
        <v>8.8983000000000008</v>
      </c>
      <c r="CB404" s="25">
        <f t="shared" si="333"/>
        <v>5.9151999999999987</v>
      </c>
      <c r="CC404" s="26">
        <f t="shared" si="334"/>
        <v>6.8416999999999994</v>
      </c>
      <c r="CD404" s="26">
        <f t="shared" si="335"/>
        <v>5.2450999999999981</v>
      </c>
      <c r="CE404" s="26">
        <f t="shared" si="336"/>
        <v>6.83</v>
      </c>
      <c r="CF404" s="26">
        <f t="shared" si="337"/>
        <v>5.24</v>
      </c>
      <c r="CG404" s="26">
        <f t="shared" si="338"/>
        <v>7.0490000000000004</v>
      </c>
      <c r="CH404" s="13"/>
      <c r="CI404" s="13"/>
    </row>
    <row r="405" spans="2:89" x14ac:dyDescent="0.2">
      <c r="B405" s="11">
        <f t="shared" si="339"/>
        <v>401</v>
      </c>
      <c r="C405" s="3" t="s">
        <v>310</v>
      </c>
      <c r="D405" s="3" t="s">
        <v>311</v>
      </c>
      <c r="E405" s="10">
        <v>0.93855965969514354</v>
      </c>
      <c r="F405" s="10">
        <v>0.68934420418291387</v>
      </c>
      <c r="G405" s="10"/>
      <c r="H405" s="10">
        <v>0</v>
      </c>
      <c r="I405" s="10">
        <v>0.32950000000000002</v>
      </c>
      <c r="J405" s="10">
        <v>4.82E-2</v>
      </c>
      <c r="K405" s="10">
        <v>0.82405841900035459</v>
      </c>
      <c r="L405" s="10">
        <v>1.0999999999999999E-2</v>
      </c>
      <c r="M405" s="10">
        <v>1.24E-2</v>
      </c>
      <c r="N405" s="10">
        <v>9.4399999999999998E-2</v>
      </c>
      <c r="O405" s="10">
        <v>0.18483771712158809</v>
      </c>
      <c r="P405" s="10">
        <v>0.24829999999999999</v>
      </c>
      <c r="Q405" s="10">
        <v>1.17E-2</v>
      </c>
      <c r="R405" s="10">
        <v>0.11600000000000001</v>
      </c>
      <c r="S405" s="10">
        <v>0</v>
      </c>
      <c r="T405" s="10">
        <v>0.44409999999999999</v>
      </c>
      <c r="U405" s="10"/>
      <c r="V405" s="10">
        <v>0.2792</v>
      </c>
      <c r="W405" s="10"/>
      <c r="X405" s="10">
        <v>4.2316000000000003</v>
      </c>
      <c r="Y405" s="10">
        <v>5.6872704000000001</v>
      </c>
      <c r="Z405" s="10">
        <v>5.69</v>
      </c>
      <c r="AA405" s="10">
        <v>4.87</v>
      </c>
      <c r="AB405" s="10">
        <f t="shared" si="292"/>
        <v>4.8691776000000004</v>
      </c>
      <c r="AC405" s="10"/>
      <c r="AD405" s="10">
        <f t="shared" si="293"/>
        <v>1.261424182630273</v>
      </c>
      <c r="AE405" s="10">
        <f t="shared" si="294"/>
        <v>0.92647861042183621</v>
      </c>
      <c r="AF405" s="10"/>
      <c r="AG405" s="10">
        <v>0</v>
      </c>
      <c r="AH405" s="10">
        <f t="shared" si="295"/>
        <v>0.44284800000000002</v>
      </c>
      <c r="AI405" s="10">
        <f t="shared" si="296"/>
        <v>6.4780799999999999E-2</v>
      </c>
      <c r="AJ405" s="10">
        <f t="shared" si="297"/>
        <v>1.1075345151364766</v>
      </c>
      <c r="AK405" s="10">
        <f t="shared" si="298"/>
        <v>1.4784E-2</v>
      </c>
      <c r="AL405" s="10">
        <f t="shared" si="299"/>
        <v>1.6665599999999999E-2</v>
      </c>
      <c r="AM405" s="10">
        <f t="shared" si="300"/>
        <v>0.13593599999999997</v>
      </c>
      <c r="AN405" s="10">
        <f t="shared" si="301"/>
        <v>0.24842189181141439</v>
      </c>
      <c r="AO405" s="10">
        <f t="shared" si="302"/>
        <v>0.33371519999999999</v>
      </c>
      <c r="AP405" s="10">
        <f t="shared" si="303"/>
        <v>1.5724800000000001E-2</v>
      </c>
      <c r="AQ405" s="10">
        <f t="shared" si="304"/>
        <v>0.15590400000000001</v>
      </c>
      <c r="AR405" s="10">
        <v>0</v>
      </c>
      <c r="AS405" s="10">
        <f t="shared" si="305"/>
        <v>0.59687040000000002</v>
      </c>
      <c r="AT405" s="10">
        <f t="shared" si="306"/>
        <v>1.5347925465600001</v>
      </c>
      <c r="AU405" s="10">
        <f t="shared" si="307"/>
        <v>0.37524480000000004</v>
      </c>
      <c r="AV405" s="10">
        <f t="shared" si="308"/>
        <v>0.96490447872000018</v>
      </c>
      <c r="AW405" s="10">
        <f t="shared" si="309"/>
        <v>7.2239146252799999</v>
      </c>
      <c r="AX405" s="10">
        <f t="shared" si="310"/>
        <v>7.2239146252800008</v>
      </c>
      <c r="AY405" s="10">
        <v>5.6872704000000001</v>
      </c>
      <c r="AZ405" s="10">
        <f t="shared" si="311"/>
        <v>-1.5366442252799999</v>
      </c>
      <c r="BA405" s="10">
        <v>5.69</v>
      </c>
      <c r="BB405" s="10">
        <v>4.87</v>
      </c>
      <c r="BC405" s="10">
        <f t="shared" si="312"/>
        <v>6.5563545600000017</v>
      </c>
      <c r="BD405" s="9"/>
      <c r="BE405" s="24">
        <f t="shared" si="313"/>
        <v>1.2614000000000001</v>
      </c>
      <c r="BF405" s="24">
        <f t="shared" si="314"/>
        <v>0.92649999999999999</v>
      </c>
      <c r="BG405" s="24">
        <f t="shared" si="315"/>
        <v>0</v>
      </c>
      <c r="BH405" s="24">
        <f t="shared" si="316"/>
        <v>0</v>
      </c>
      <c r="BI405" s="24">
        <f t="shared" si="317"/>
        <v>0.44280000000000003</v>
      </c>
      <c r="BJ405" s="24">
        <f t="shared" si="318"/>
        <v>6.4799999999999996E-2</v>
      </c>
      <c r="BK405" s="24">
        <f t="shared" si="319"/>
        <v>1.1074999999999999</v>
      </c>
      <c r="BL405" s="24">
        <f t="shared" si="320"/>
        <v>1.4800000000000001E-2</v>
      </c>
      <c r="BM405" s="24">
        <f t="shared" si="321"/>
        <v>1.67E-2</v>
      </c>
      <c r="BN405" s="24">
        <f t="shared" si="322"/>
        <v>0.13589999999999999</v>
      </c>
      <c r="BO405" s="24">
        <f t="shared" si="323"/>
        <v>0.24840000000000001</v>
      </c>
      <c r="BP405" s="24">
        <f t="shared" si="324"/>
        <v>0.3337</v>
      </c>
      <c r="BQ405" s="24">
        <f t="shared" si="325"/>
        <v>1.5699999999999999E-2</v>
      </c>
      <c r="BR405" s="24">
        <f t="shared" si="326"/>
        <v>0.15590000000000001</v>
      </c>
      <c r="BS405" s="24">
        <f t="shared" si="327"/>
        <v>0</v>
      </c>
      <c r="BT405" s="24">
        <f t="shared" si="328"/>
        <v>0.59689999999999999</v>
      </c>
      <c r="BU405" s="24">
        <f t="shared" si="329"/>
        <v>1.5347999999999999</v>
      </c>
      <c r="BV405" s="24">
        <f t="shared" si="330"/>
        <v>0.37519999999999998</v>
      </c>
      <c r="BW405" s="24">
        <f t="shared" si="331"/>
        <v>0.96489999999999998</v>
      </c>
      <c r="BX405" s="24"/>
      <c r="BY405" s="24"/>
      <c r="BZ405" s="24"/>
      <c r="CA405" s="25">
        <f t="shared" si="332"/>
        <v>7.2237999999999998</v>
      </c>
      <c r="CB405" s="25">
        <f t="shared" si="333"/>
        <v>5.8160999999999996</v>
      </c>
      <c r="CC405" s="26">
        <f t="shared" si="334"/>
        <v>5.6961999999999993</v>
      </c>
      <c r="CD405" s="26">
        <f t="shared" si="335"/>
        <v>4.8781999999999996</v>
      </c>
      <c r="CE405" s="26">
        <f t="shared" si="336"/>
        <v>5.69</v>
      </c>
      <c r="CF405" s="26">
        <f t="shared" si="337"/>
        <v>4.87</v>
      </c>
      <c r="CG405" s="26">
        <f t="shared" si="338"/>
        <v>6.556</v>
      </c>
      <c r="CH405" s="13"/>
      <c r="CI405" s="13"/>
    </row>
    <row r="406" spans="2:89" x14ac:dyDescent="0.2">
      <c r="B406" s="11">
        <f t="shared" si="339"/>
        <v>402</v>
      </c>
      <c r="C406" s="3" t="s">
        <v>310</v>
      </c>
      <c r="D406" s="3" t="s">
        <v>312</v>
      </c>
      <c r="E406" s="10">
        <v>1.1473252119940556</v>
      </c>
      <c r="F406" s="10">
        <v>0.64680487804878051</v>
      </c>
      <c r="G406" s="10"/>
      <c r="H406" s="10">
        <v>0</v>
      </c>
      <c r="I406" s="10">
        <v>0.30919999999999997</v>
      </c>
      <c r="J406" s="10">
        <v>7.7399999999999997E-2</v>
      </c>
      <c r="K406" s="10">
        <v>0.70916706879972025</v>
      </c>
      <c r="L406" s="10">
        <v>1.24E-2</v>
      </c>
      <c r="M406" s="10">
        <v>1.41E-2</v>
      </c>
      <c r="N406" s="10">
        <v>8.9599999999999999E-2</v>
      </c>
      <c r="O406" s="10">
        <v>0.14860284115744385</v>
      </c>
      <c r="P406" s="10">
        <v>0.14410000000000001</v>
      </c>
      <c r="Q406" s="10">
        <v>2.01E-2</v>
      </c>
      <c r="R406" s="10">
        <v>0.1429</v>
      </c>
      <c r="S406" s="10">
        <v>0</v>
      </c>
      <c r="T406" s="10">
        <v>0.43059999999999998</v>
      </c>
      <c r="U406" s="10"/>
      <c r="V406" s="10">
        <v>0.16600000000000001</v>
      </c>
      <c r="W406" s="10"/>
      <c r="X406" s="10">
        <v>4.0583</v>
      </c>
      <c r="Y406" s="10">
        <v>5.4543552000000002</v>
      </c>
      <c r="Z406" s="10">
        <v>5.45</v>
      </c>
      <c r="AA406" s="10">
        <v>4.82</v>
      </c>
      <c r="AB406" s="10">
        <f t="shared" si="292"/>
        <v>4.8156863999999997</v>
      </c>
      <c r="AC406" s="10"/>
      <c r="AD406" s="10">
        <f t="shared" si="293"/>
        <v>1.5420050849200109</v>
      </c>
      <c r="AE406" s="10">
        <f t="shared" si="294"/>
        <v>0.869305756097561</v>
      </c>
      <c r="AF406" s="10"/>
      <c r="AG406" s="10">
        <v>0</v>
      </c>
      <c r="AH406" s="10">
        <f t="shared" si="295"/>
        <v>0.41556480000000001</v>
      </c>
      <c r="AI406" s="10">
        <f t="shared" si="296"/>
        <v>0.1040256</v>
      </c>
      <c r="AJ406" s="10">
        <f t="shared" si="297"/>
        <v>0.95312054046682404</v>
      </c>
      <c r="AK406" s="10">
        <f t="shared" si="298"/>
        <v>1.6665599999999999E-2</v>
      </c>
      <c r="AL406" s="10">
        <f t="shared" si="299"/>
        <v>1.8950399999999999E-2</v>
      </c>
      <c r="AM406" s="10">
        <f t="shared" si="300"/>
        <v>0.12902399999999997</v>
      </c>
      <c r="AN406" s="10">
        <f t="shared" si="301"/>
        <v>0.19972221851560454</v>
      </c>
      <c r="AO406" s="10">
        <f t="shared" si="302"/>
        <v>0.19367040000000005</v>
      </c>
      <c r="AP406" s="10">
        <f t="shared" si="303"/>
        <v>2.7014400000000001E-2</v>
      </c>
      <c r="AQ406" s="10">
        <f t="shared" si="304"/>
        <v>0.19205760000000002</v>
      </c>
      <c r="AR406" s="10">
        <v>0</v>
      </c>
      <c r="AS406" s="10">
        <f t="shared" si="305"/>
        <v>0.57872639999999997</v>
      </c>
      <c r="AT406" s="10">
        <f t="shared" si="306"/>
        <v>1.4881370649600001</v>
      </c>
      <c r="AU406" s="10">
        <f t="shared" si="307"/>
        <v>0.22310400000000002</v>
      </c>
      <c r="AV406" s="10">
        <f t="shared" si="308"/>
        <v>0.57368962560000014</v>
      </c>
      <c r="AW406" s="10">
        <f t="shared" si="309"/>
        <v>6.7229530905599999</v>
      </c>
      <c r="AX406" s="10">
        <f t="shared" si="310"/>
        <v>6.7229530905599999</v>
      </c>
      <c r="AY406" s="10">
        <v>5.4543552000000002</v>
      </c>
      <c r="AZ406" s="10">
        <f t="shared" si="311"/>
        <v>-1.2685978905599997</v>
      </c>
      <c r="BA406" s="10">
        <v>5.45</v>
      </c>
      <c r="BB406" s="10">
        <v>4.82</v>
      </c>
      <c r="BC406" s="10">
        <f t="shared" si="312"/>
        <v>6.483843072</v>
      </c>
      <c r="BD406" s="9"/>
      <c r="BE406" s="24">
        <f t="shared" si="313"/>
        <v>1.542</v>
      </c>
      <c r="BF406" s="24">
        <f t="shared" si="314"/>
        <v>0.86929999999999996</v>
      </c>
      <c r="BG406" s="24">
        <f t="shared" si="315"/>
        <v>0</v>
      </c>
      <c r="BH406" s="24">
        <f t="shared" si="316"/>
        <v>0</v>
      </c>
      <c r="BI406" s="24">
        <f t="shared" si="317"/>
        <v>0.41560000000000002</v>
      </c>
      <c r="BJ406" s="24">
        <f t="shared" si="318"/>
        <v>0.104</v>
      </c>
      <c r="BK406" s="24">
        <f t="shared" si="319"/>
        <v>0.95309999999999995</v>
      </c>
      <c r="BL406" s="24">
        <f t="shared" si="320"/>
        <v>1.67E-2</v>
      </c>
      <c r="BM406" s="24">
        <f t="shared" si="321"/>
        <v>1.9E-2</v>
      </c>
      <c r="BN406" s="24">
        <f t="shared" si="322"/>
        <v>0.129</v>
      </c>
      <c r="BO406" s="24">
        <f t="shared" si="323"/>
        <v>0.19969999999999999</v>
      </c>
      <c r="BP406" s="24">
        <f t="shared" si="324"/>
        <v>0.19370000000000001</v>
      </c>
      <c r="BQ406" s="24">
        <f t="shared" si="325"/>
        <v>2.7E-2</v>
      </c>
      <c r="BR406" s="24">
        <f t="shared" si="326"/>
        <v>0.19209999999999999</v>
      </c>
      <c r="BS406" s="24">
        <f t="shared" si="327"/>
        <v>0</v>
      </c>
      <c r="BT406" s="24">
        <f t="shared" si="328"/>
        <v>0.57869999999999999</v>
      </c>
      <c r="BU406" s="24">
        <f t="shared" si="329"/>
        <v>1.4881</v>
      </c>
      <c r="BV406" s="24">
        <f t="shared" si="330"/>
        <v>0.22309999999999999</v>
      </c>
      <c r="BW406" s="24">
        <f t="shared" si="331"/>
        <v>0.57369999999999999</v>
      </c>
      <c r="BX406" s="24"/>
      <c r="BY406" s="24"/>
      <c r="BZ406" s="24"/>
      <c r="CA406" s="25">
        <f t="shared" si="332"/>
        <v>6.7229999999999999</v>
      </c>
      <c r="CB406" s="25">
        <f t="shared" si="333"/>
        <v>5.7337000000000007</v>
      </c>
      <c r="CC406" s="26">
        <f t="shared" si="334"/>
        <v>5.4629999999999992</v>
      </c>
      <c r="CD406" s="26">
        <f t="shared" si="335"/>
        <v>4.8243000000000009</v>
      </c>
      <c r="CE406" s="26">
        <f t="shared" si="336"/>
        <v>5.45</v>
      </c>
      <c r="CF406" s="26">
        <f t="shared" si="337"/>
        <v>4.82</v>
      </c>
      <c r="CG406" s="26">
        <f t="shared" si="338"/>
        <v>6.484</v>
      </c>
      <c r="CH406" s="13"/>
      <c r="CI406" s="13"/>
    </row>
    <row r="407" spans="2:89" x14ac:dyDescent="0.2">
      <c r="B407" s="11">
        <f t="shared" si="339"/>
        <v>403</v>
      </c>
      <c r="C407" s="3" t="s">
        <v>310</v>
      </c>
      <c r="D407" s="2" t="s">
        <v>102</v>
      </c>
      <c r="E407" s="10">
        <v>1.2307384743435015</v>
      </c>
      <c r="F407" s="10">
        <v>0.80758789795663577</v>
      </c>
      <c r="G407" s="10"/>
      <c r="H407" s="10">
        <v>0</v>
      </c>
      <c r="I407" s="10">
        <v>0.995</v>
      </c>
      <c r="J407" s="10">
        <v>0.1036</v>
      </c>
      <c r="K407" s="10">
        <v>0.74927299513088363</v>
      </c>
      <c r="L407" s="10">
        <v>1.6299999999999999E-2</v>
      </c>
      <c r="M407" s="10">
        <v>1.84E-2</v>
      </c>
      <c r="N407" s="10">
        <v>8.9800000000000005E-2</v>
      </c>
      <c r="O407" s="10">
        <v>0.15620063256897915</v>
      </c>
      <c r="P407" s="10">
        <v>0</v>
      </c>
      <c r="Q407" s="10">
        <v>2.5000000000000001E-2</v>
      </c>
      <c r="R407" s="10">
        <v>0.14510000000000001</v>
      </c>
      <c r="S407" s="10">
        <v>0</v>
      </c>
      <c r="T407" s="10">
        <v>0.53590000000000004</v>
      </c>
      <c r="U407" s="10"/>
      <c r="V407" s="10">
        <v>0.25679999999999997</v>
      </c>
      <c r="W407" s="10"/>
      <c r="X407" s="10">
        <v>5.1297000000000015</v>
      </c>
      <c r="Y407" s="10">
        <v>6.894316800000003</v>
      </c>
      <c r="Z407" s="10">
        <v>6.89</v>
      </c>
      <c r="AA407" s="10">
        <v>5.21</v>
      </c>
      <c r="AB407" s="10">
        <f t="shared" si="292"/>
        <v>5.2118976000000012</v>
      </c>
      <c r="AC407" s="10"/>
      <c r="AD407" s="10">
        <f t="shared" si="293"/>
        <v>1.6541125095176661</v>
      </c>
      <c r="AE407" s="10">
        <f t="shared" si="294"/>
        <v>1.0853981348537185</v>
      </c>
      <c r="AF407" s="10"/>
      <c r="AG407" s="10">
        <v>0</v>
      </c>
      <c r="AH407" s="10">
        <f t="shared" si="295"/>
        <v>1.33728</v>
      </c>
      <c r="AI407" s="10">
        <f t="shared" si="296"/>
        <v>0.13923840000000001</v>
      </c>
      <c r="AJ407" s="10">
        <f t="shared" si="297"/>
        <v>1.0070229054559077</v>
      </c>
      <c r="AK407" s="10">
        <f t="shared" si="298"/>
        <v>2.1907200000000002E-2</v>
      </c>
      <c r="AL407" s="10">
        <f t="shared" si="299"/>
        <v>2.4729600000000001E-2</v>
      </c>
      <c r="AM407" s="10">
        <f t="shared" si="300"/>
        <v>0.12931200000000001</v>
      </c>
      <c r="AN407" s="10">
        <f t="shared" si="301"/>
        <v>0.20993365017270799</v>
      </c>
      <c r="AO407" s="10">
        <f t="shared" si="302"/>
        <v>0</v>
      </c>
      <c r="AP407" s="10">
        <f t="shared" si="303"/>
        <v>3.3600000000000005E-2</v>
      </c>
      <c r="AQ407" s="10">
        <f t="shared" si="304"/>
        <v>0.1950144</v>
      </c>
      <c r="AR407" s="10">
        <v>0</v>
      </c>
      <c r="AS407" s="10">
        <f t="shared" si="305"/>
        <v>0.72024960000000005</v>
      </c>
      <c r="AT407" s="10">
        <f t="shared" si="306"/>
        <v>1.8520498214400003</v>
      </c>
      <c r="AU407" s="10">
        <f t="shared" si="307"/>
        <v>0.34513919999999998</v>
      </c>
      <c r="AV407" s="10">
        <f t="shared" si="308"/>
        <v>0.88749093887999997</v>
      </c>
      <c r="AW407" s="10">
        <f t="shared" si="309"/>
        <v>8.5770895603199975</v>
      </c>
      <c r="AX407" s="10">
        <f t="shared" si="310"/>
        <v>8.5770895603199993</v>
      </c>
      <c r="AY407" s="10">
        <v>6.894316800000003</v>
      </c>
      <c r="AZ407" s="10">
        <f t="shared" si="311"/>
        <v>-1.6827727603199945</v>
      </c>
      <c r="BA407" s="10">
        <v>6.89</v>
      </c>
      <c r="BB407" s="10">
        <v>5.21</v>
      </c>
      <c r="BC407" s="10">
        <f t="shared" si="312"/>
        <v>7.0163767296000001</v>
      </c>
      <c r="BD407" s="9"/>
      <c r="BE407" s="30">
        <v>1.04</v>
      </c>
      <c r="BF407" s="24">
        <v>0.97</v>
      </c>
      <c r="BG407" s="24"/>
      <c r="BH407" s="24"/>
      <c r="BI407" s="24"/>
      <c r="BJ407" s="24"/>
      <c r="BK407" s="24">
        <v>0.42</v>
      </c>
      <c r="BL407" s="24">
        <v>0.03</v>
      </c>
      <c r="BM407" s="24">
        <v>0.04</v>
      </c>
      <c r="BN407" s="24">
        <v>0.08</v>
      </c>
      <c r="BO407" s="24"/>
      <c r="BP407" s="24">
        <v>0.79</v>
      </c>
      <c r="BQ407" s="24"/>
      <c r="BR407" s="24">
        <v>0.14000000000000001</v>
      </c>
      <c r="BS407" s="24"/>
      <c r="BT407" s="24"/>
      <c r="BU407" s="24"/>
      <c r="BV407" s="24"/>
      <c r="BW407" s="24"/>
      <c r="BX407" s="24">
        <f>0.42*2.5714</f>
        <v>1.0799879999999999</v>
      </c>
      <c r="BY407" s="24">
        <v>0.38</v>
      </c>
      <c r="BZ407" s="24">
        <v>1</v>
      </c>
      <c r="CA407" s="25">
        <f t="shared" si="332"/>
        <v>5.9699879999999999</v>
      </c>
      <c r="CB407" s="25"/>
      <c r="CC407" s="26">
        <f t="shared" si="334"/>
        <v>5.9699879999999999</v>
      </c>
      <c r="CD407" s="26">
        <f t="shared" si="335"/>
        <v>0</v>
      </c>
      <c r="CE407" s="26">
        <f t="shared" si="336"/>
        <v>6.89</v>
      </c>
      <c r="CF407" s="26">
        <f t="shared" si="337"/>
        <v>5.21</v>
      </c>
      <c r="CG407" s="26">
        <f t="shared" si="338"/>
        <v>7.016</v>
      </c>
      <c r="CH407" s="13"/>
      <c r="CI407" s="13"/>
      <c r="CK407" s="13"/>
    </row>
    <row r="408" spans="2:89" x14ac:dyDescent="0.2">
      <c r="B408" s="11">
        <f t="shared" si="339"/>
        <v>404</v>
      </c>
      <c r="C408" s="3" t="s">
        <v>310</v>
      </c>
      <c r="D408" s="3" t="s">
        <v>113</v>
      </c>
      <c r="E408" s="10">
        <v>1.2960111057401811</v>
      </c>
      <c r="F408" s="10">
        <v>0.81050887009063444</v>
      </c>
      <c r="G408" s="10"/>
      <c r="H408" s="10">
        <v>0</v>
      </c>
      <c r="I408" s="10">
        <v>1.0065</v>
      </c>
      <c r="J408" s="10">
        <v>0</v>
      </c>
      <c r="K408" s="10">
        <v>0.74455844108761327</v>
      </c>
      <c r="L408" s="10">
        <v>1.6400000000000001E-2</v>
      </c>
      <c r="M408" s="10">
        <v>1.8499999999999999E-2</v>
      </c>
      <c r="N408" s="10">
        <v>9.0800000000000006E-2</v>
      </c>
      <c r="O408" s="10">
        <v>0.16962158308157099</v>
      </c>
      <c r="P408" s="10">
        <v>0</v>
      </c>
      <c r="Q408" s="10">
        <v>3.5099999999999999E-2</v>
      </c>
      <c r="R408" s="10">
        <v>0.1537</v>
      </c>
      <c r="S408" s="10">
        <v>0</v>
      </c>
      <c r="T408" s="10">
        <v>0.4884</v>
      </c>
      <c r="U408" s="10"/>
      <c r="V408" s="10">
        <v>0.29830000000000001</v>
      </c>
      <c r="W408" s="10"/>
      <c r="X408" s="10">
        <v>5.1284000000000001</v>
      </c>
      <c r="Y408" s="10">
        <v>6.8925696000000007</v>
      </c>
      <c r="Z408" s="10">
        <v>6.89</v>
      </c>
      <c r="AA408" s="10">
        <v>5.14</v>
      </c>
      <c r="AB408" s="10">
        <f t="shared" si="292"/>
        <v>5.1389183999999997</v>
      </c>
      <c r="AC408" s="10"/>
      <c r="AD408" s="10">
        <f t="shared" si="293"/>
        <v>1.7418389261148035</v>
      </c>
      <c r="AE408" s="10">
        <f t="shared" si="294"/>
        <v>1.0893239214018127</v>
      </c>
      <c r="AF408" s="10"/>
      <c r="AG408" s="10">
        <v>0</v>
      </c>
      <c r="AH408" s="10">
        <f t="shared" si="295"/>
        <v>1.3527359999999999</v>
      </c>
      <c r="AI408" s="10">
        <f t="shared" si="296"/>
        <v>0</v>
      </c>
      <c r="AJ408" s="10">
        <f t="shared" si="297"/>
        <v>1.0006865448217523</v>
      </c>
      <c r="AK408" s="10">
        <f t="shared" si="298"/>
        <v>2.2041600000000001E-2</v>
      </c>
      <c r="AL408" s="10">
        <f t="shared" si="299"/>
        <v>2.4864000000000001E-2</v>
      </c>
      <c r="AM408" s="10">
        <f t="shared" si="300"/>
        <v>0.13075200000000001</v>
      </c>
      <c r="AN408" s="10">
        <f t="shared" si="301"/>
        <v>0.22797140766163143</v>
      </c>
      <c r="AO408" s="10">
        <f t="shared" si="302"/>
        <v>0</v>
      </c>
      <c r="AP408" s="10">
        <f t="shared" si="303"/>
        <v>4.7174399999999998E-2</v>
      </c>
      <c r="AQ408" s="10">
        <f t="shared" si="304"/>
        <v>0.20657280000000003</v>
      </c>
      <c r="AR408" s="10">
        <v>0</v>
      </c>
      <c r="AS408" s="10">
        <f t="shared" si="305"/>
        <v>0.65640960000000004</v>
      </c>
      <c r="AT408" s="10">
        <f t="shared" si="306"/>
        <v>1.6878916454400001</v>
      </c>
      <c r="AU408" s="10">
        <f t="shared" si="307"/>
        <v>0.40091520000000008</v>
      </c>
      <c r="AV408" s="10">
        <f t="shared" si="308"/>
        <v>1.0309133452800003</v>
      </c>
      <c r="AW408" s="10">
        <f t="shared" si="309"/>
        <v>8.5627665907200008</v>
      </c>
      <c r="AX408" s="10">
        <f t="shared" si="310"/>
        <v>8.5627665907200008</v>
      </c>
      <c r="AY408" s="10">
        <v>6.8925696000000007</v>
      </c>
      <c r="AZ408" s="10">
        <f t="shared" si="311"/>
        <v>-1.6701969907200001</v>
      </c>
      <c r="BA408" s="10">
        <v>6.89</v>
      </c>
      <c r="BB408" s="10">
        <v>5.14</v>
      </c>
      <c r="BC408" s="10">
        <f t="shared" si="312"/>
        <v>6.9184217088000004</v>
      </c>
      <c r="BD408" s="9"/>
      <c r="BE408" s="24">
        <f t="shared" si="313"/>
        <v>1.7418</v>
      </c>
      <c r="BF408" s="24">
        <f t="shared" si="314"/>
        <v>1.0892999999999999</v>
      </c>
      <c r="BG408" s="24">
        <f t="shared" si="315"/>
        <v>0</v>
      </c>
      <c r="BH408" s="24">
        <f t="shared" si="316"/>
        <v>0</v>
      </c>
      <c r="BI408" s="24">
        <f t="shared" si="317"/>
        <v>1.3527</v>
      </c>
      <c r="BJ408" s="24">
        <f t="shared" si="318"/>
        <v>0</v>
      </c>
      <c r="BK408" s="24">
        <f t="shared" si="319"/>
        <v>1.0006999999999999</v>
      </c>
      <c r="BL408" s="24">
        <f t="shared" si="320"/>
        <v>2.1999999999999999E-2</v>
      </c>
      <c r="BM408" s="24">
        <f t="shared" si="321"/>
        <v>2.4899999999999999E-2</v>
      </c>
      <c r="BN408" s="24">
        <f t="shared" si="322"/>
        <v>0.1308</v>
      </c>
      <c r="BO408" s="24">
        <f t="shared" si="323"/>
        <v>0.22800000000000001</v>
      </c>
      <c r="BP408" s="24">
        <f t="shared" si="324"/>
        <v>0</v>
      </c>
      <c r="BQ408" s="24">
        <f t="shared" si="325"/>
        <v>4.7199999999999999E-2</v>
      </c>
      <c r="BR408" s="24">
        <f t="shared" si="326"/>
        <v>0.20660000000000001</v>
      </c>
      <c r="BS408" s="24">
        <f t="shared" si="327"/>
        <v>0</v>
      </c>
      <c r="BT408" s="24">
        <f t="shared" si="328"/>
        <v>0.65639999999999998</v>
      </c>
      <c r="BU408" s="24">
        <f t="shared" si="329"/>
        <v>1.6879</v>
      </c>
      <c r="BV408" s="24">
        <f t="shared" si="330"/>
        <v>0.40089999999999998</v>
      </c>
      <c r="BW408" s="24">
        <f t="shared" si="331"/>
        <v>1.0308999999999999</v>
      </c>
      <c r="BX408" s="24"/>
      <c r="BY408" s="24"/>
      <c r="BZ408" s="24"/>
      <c r="CA408" s="25">
        <f t="shared" si="332"/>
        <v>8.5627999999999993</v>
      </c>
      <c r="CB408" s="25">
        <f t="shared" si="333"/>
        <v>6.1791999999999998</v>
      </c>
      <c r="CC408" s="26">
        <f t="shared" si="334"/>
        <v>6.9012999999999991</v>
      </c>
      <c r="CD408" s="26">
        <f t="shared" si="335"/>
        <v>5.1476999999999995</v>
      </c>
      <c r="CE408" s="26">
        <f t="shared" si="336"/>
        <v>6.89</v>
      </c>
      <c r="CF408" s="26">
        <f t="shared" si="337"/>
        <v>5.14</v>
      </c>
      <c r="CG408" s="26">
        <f t="shared" si="338"/>
        <v>6.9180000000000001</v>
      </c>
      <c r="CH408" s="13"/>
      <c r="CI408" s="13"/>
    </row>
    <row r="409" spans="2:89" x14ac:dyDescent="0.2">
      <c r="B409" s="11">
        <f t="shared" si="339"/>
        <v>405</v>
      </c>
      <c r="C409" s="3" t="s">
        <v>310</v>
      </c>
      <c r="D409" s="3" t="s">
        <v>313</v>
      </c>
      <c r="E409" s="10">
        <v>1.3644140320348033</v>
      </c>
      <c r="F409" s="10">
        <v>0.79842047063476373</v>
      </c>
      <c r="G409" s="10"/>
      <c r="H409" s="10">
        <v>0</v>
      </c>
      <c r="I409" s="10">
        <v>0.99219999999999997</v>
      </c>
      <c r="J409" s="10">
        <v>0</v>
      </c>
      <c r="K409" s="10">
        <v>0.74371748467470833</v>
      </c>
      <c r="L409" s="10">
        <v>1.6199999999999999E-2</v>
      </c>
      <c r="M409" s="10">
        <v>1.8200000000000001E-2</v>
      </c>
      <c r="N409" s="10">
        <v>8.9499999999999996E-2</v>
      </c>
      <c r="O409" s="10">
        <v>0.16714801265572476</v>
      </c>
      <c r="P409" s="10">
        <v>1.6799999999999999E-2</v>
      </c>
      <c r="Q409" s="10">
        <v>4.1700000000000001E-2</v>
      </c>
      <c r="R409" s="10">
        <v>0.16189999999999999</v>
      </c>
      <c r="S409" s="10">
        <v>0</v>
      </c>
      <c r="T409" s="10">
        <v>0.55620000000000003</v>
      </c>
      <c r="U409" s="10"/>
      <c r="V409" s="10">
        <v>0.14000000000000001</v>
      </c>
      <c r="W409" s="10"/>
      <c r="X409" s="10">
        <v>5.1063999999999998</v>
      </c>
      <c r="Y409" s="10">
        <v>6.8630016000000005</v>
      </c>
      <c r="Z409" s="10">
        <v>6.86</v>
      </c>
      <c r="AA409" s="10">
        <v>5.34</v>
      </c>
      <c r="AB409" s="10">
        <f t="shared" si="292"/>
        <v>5.3413248000000006</v>
      </c>
      <c r="AC409" s="10"/>
      <c r="AD409" s="10">
        <f t="shared" si="293"/>
        <v>1.8337724590547757</v>
      </c>
      <c r="AE409" s="10">
        <f t="shared" si="294"/>
        <v>1.0730771125331224</v>
      </c>
      <c r="AF409" s="10"/>
      <c r="AG409" s="10">
        <v>0</v>
      </c>
      <c r="AH409" s="10">
        <f t="shared" si="295"/>
        <v>1.3335167999999999</v>
      </c>
      <c r="AI409" s="10">
        <f t="shared" si="296"/>
        <v>0</v>
      </c>
      <c r="AJ409" s="10">
        <f t="shared" si="297"/>
        <v>0.99955629940280799</v>
      </c>
      <c r="AK409" s="10">
        <f t="shared" si="298"/>
        <v>2.1772799999999998E-2</v>
      </c>
      <c r="AL409" s="10">
        <f t="shared" si="299"/>
        <v>2.4460800000000001E-2</v>
      </c>
      <c r="AM409" s="10">
        <f t="shared" si="300"/>
        <v>0.12887999999999999</v>
      </c>
      <c r="AN409" s="10">
        <f t="shared" si="301"/>
        <v>0.22464692900929409</v>
      </c>
      <c r="AO409" s="10">
        <f t="shared" si="302"/>
        <v>2.2579199999999997E-2</v>
      </c>
      <c r="AP409" s="10">
        <f t="shared" si="303"/>
        <v>5.6044799999999999E-2</v>
      </c>
      <c r="AQ409" s="10">
        <f t="shared" si="304"/>
        <v>0.21759360000000003</v>
      </c>
      <c r="AR409" s="10">
        <v>0</v>
      </c>
      <c r="AS409" s="10">
        <f t="shared" si="305"/>
        <v>0.7475328</v>
      </c>
      <c r="AT409" s="10">
        <f t="shared" si="306"/>
        <v>1.9222058419200001</v>
      </c>
      <c r="AU409" s="10">
        <f t="shared" si="307"/>
        <v>0.18816000000000002</v>
      </c>
      <c r="AV409" s="10">
        <f t="shared" si="308"/>
        <v>0.4838346240000001</v>
      </c>
      <c r="AW409" s="10">
        <f t="shared" si="309"/>
        <v>8.3419412659199992</v>
      </c>
      <c r="AX409" s="10">
        <f t="shared" si="310"/>
        <v>8.341941265920001</v>
      </c>
      <c r="AY409" s="10">
        <v>6.8630016000000005</v>
      </c>
      <c r="AZ409" s="10">
        <f t="shared" si="311"/>
        <v>-1.4789396659199987</v>
      </c>
      <c r="BA409" s="10">
        <v>6.86</v>
      </c>
      <c r="BB409" s="10">
        <v>5.34</v>
      </c>
      <c r="BC409" s="10">
        <f t="shared" si="312"/>
        <v>7.1902881792000004</v>
      </c>
      <c r="BD409" s="9"/>
      <c r="BE409" s="24">
        <f t="shared" si="313"/>
        <v>1.8338000000000001</v>
      </c>
      <c r="BF409" s="24">
        <f t="shared" si="314"/>
        <v>1.0730999999999999</v>
      </c>
      <c r="BG409" s="24">
        <f t="shared" si="315"/>
        <v>0</v>
      </c>
      <c r="BH409" s="24">
        <f t="shared" si="316"/>
        <v>0</v>
      </c>
      <c r="BI409" s="24">
        <f t="shared" si="317"/>
        <v>1.3334999999999999</v>
      </c>
      <c r="BJ409" s="24">
        <f t="shared" si="318"/>
        <v>0</v>
      </c>
      <c r="BK409" s="24">
        <f t="shared" si="319"/>
        <v>0.99960000000000004</v>
      </c>
      <c r="BL409" s="24">
        <f t="shared" si="320"/>
        <v>2.18E-2</v>
      </c>
      <c r="BM409" s="24">
        <f t="shared" si="321"/>
        <v>2.4500000000000001E-2</v>
      </c>
      <c r="BN409" s="24">
        <f t="shared" si="322"/>
        <v>0.12889999999999999</v>
      </c>
      <c r="BO409" s="24">
        <f t="shared" si="323"/>
        <v>0.22459999999999999</v>
      </c>
      <c r="BP409" s="24">
        <f t="shared" si="324"/>
        <v>2.2599999999999999E-2</v>
      </c>
      <c r="BQ409" s="24">
        <f t="shared" si="325"/>
        <v>5.6000000000000001E-2</v>
      </c>
      <c r="BR409" s="24">
        <f t="shared" si="326"/>
        <v>0.21759999999999999</v>
      </c>
      <c r="BS409" s="24">
        <f t="shared" si="327"/>
        <v>0</v>
      </c>
      <c r="BT409" s="24">
        <f t="shared" si="328"/>
        <v>0.74750000000000005</v>
      </c>
      <c r="BU409" s="24">
        <f t="shared" si="329"/>
        <v>1.9221999999999999</v>
      </c>
      <c r="BV409" s="24">
        <f t="shared" si="330"/>
        <v>0.18820000000000001</v>
      </c>
      <c r="BW409" s="24">
        <f t="shared" si="331"/>
        <v>0.48380000000000001</v>
      </c>
      <c r="BX409" s="24"/>
      <c r="BY409" s="24"/>
      <c r="BZ409" s="24"/>
      <c r="CA409" s="25">
        <f t="shared" si="332"/>
        <v>8.3419999999999987</v>
      </c>
      <c r="CB409" s="25">
        <f t="shared" si="333"/>
        <v>6.5247000000000002</v>
      </c>
      <c r="CC409" s="26">
        <f t="shared" si="334"/>
        <v>6.8716999999999988</v>
      </c>
      <c r="CD409" s="26">
        <f t="shared" si="335"/>
        <v>5.35</v>
      </c>
      <c r="CE409" s="26">
        <f t="shared" si="336"/>
        <v>6.86</v>
      </c>
      <c r="CF409" s="26">
        <f t="shared" si="337"/>
        <v>5.34</v>
      </c>
      <c r="CG409" s="26">
        <f t="shared" si="338"/>
        <v>7.19</v>
      </c>
      <c r="CH409" s="13"/>
      <c r="CI409" s="13"/>
    </row>
    <row r="410" spans="2:89" x14ac:dyDescent="0.2">
      <c r="B410" s="11">
        <f t="shared" si="339"/>
        <v>406</v>
      </c>
      <c r="C410" s="3" t="s">
        <v>310</v>
      </c>
      <c r="D410" s="2" t="s">
        <v>114</v>
      </c>
      <c r="E410" s="10">
        <v>0.8257061036750839</v>
      </c>
      <c r="F410" s="10">
        <v>1.0010978243871027</v>
      </c>
      <c r="G410" s="10"/>
      <c r="H410" s="10">
        <v>0</v>
      </c>
      <c r="I410" s="10">
        <v>1.1296999999999999</v>
      </c>
      <c r="J410" s="10">
        <v>0.1196</v>
      </c>
      <c r="K410" s="10">
        <v>0.78797499195069221</v>
      </c>
      <c r="L410" s="10">
        <v>1.38E-2</v>
      </c>
      <c r="M410" s="10">
        <v>1.55E-2</v>
      </c>
      <c r="N410" s="10">
        <v>0.1012</v>
      </c>
      <c r="O410" s="10">
        <v>0.1849210799871211</v>
      </c>
      <c r="P410" s="10">
        <v>0</v>
      </c>
      <c r="Q410" s="10">
        <v>0</v>
      </c>
      <c r="R410" s="10">
        <v>9.2399999999999996E-2</v>
      </c>
      <c r="S410" s="10">
        <v>0</v>
      </c>
      <c r="T410" s="10">
        <v>0.51539999999999997</v>
      </c>
      <c r="U410" s="10"/>
      <c r="V410" s="10">
        <v>0.29549999999999998</v>
      </c>
      <c r="W410" s="10"/>
      <c r="X410" s="10">
        <v>5.0827999999999989</v>
      </c>
      <c r="Y410" s="10">
        <v>6.8312831999999988</v>
      </c>
      <c r="Z410" s="10">
        <v>6.83</v>
      </c>
      <c r="AA410" s="10">
        <v>4.92</v>
      </c>
      <c r="AB410" s="10">
        <f t="shared" si="292"/>
        <v>4.9158143999999995</v>
      </c>
      <c r="AC410" s="10"/>
      <c r="AD410" s="10">
        <f t="shared" si="293"/>
        <v>1.1097490033393127</v>
      </c>
      <c r="AE410" s="10">
        <f t="shared" si="294"/>
        <v>1.3454754759762662</v>
      </c>
      <c r="AF410" s="10"/>
      <c r="AG410" s="10">
        <v>0</v>
      </c>
      <c r="AH410" s="10">
        <f t="shared" si="295"/>
        <v>1.5183167999999998</v>
      </c>
      <c r="AI410" s="10">
        <f t="shared" si="296"/>
        <v>0.16074240000000001</v>
      </c>
      <c r="AJ410" s="10">
        <f t="shared" si="297"/>
        <v>1.0590383891817303</v>
      </c>
      <c r="AK410" s="10">
        <f t="shared" si="298"/>
        <v>1.85472E-2</v>
      </c>
      <c r="AL410" s="10">
        <f t="shared" si="299"/>
        <v>2.0832E-2</v>
      </c>
      <c r="AM410" s="10">
        <f t="shared" si="300"/>
        <v>0.145728</v>
      </c>
      <c r="AN410" s="10">
        <f t="shared" si="301"/>
        <v>0.24853393150269076</v>
      </c>
      <c r="AO410" s="10">
        <f t="shared" si="302"/>
        <v>0</v>
      </c>
      <c r="AP410" s="10">
        <f t="shared" si="303"/>
        <v>0</v>
      </c>
      <c r="AQ410" s="10">
        <f t="shared" si="304"/>
        <v>0.12418560000000001</v>
      </c>
      <c r="AR410" s="10">
        <v>0</v>
      </c>
      <c r="AS410" s="10">
        <f t="shared" si="305"/>
        <v>0.69269759999999991</v>
      </c>
      <c r="AT410" s="10">
        <f t="shared" si="306"/>
        <v>1.7812026086399999</v>
      </c>
      <c r="AU410" s="10">
        <f t="shared" si="307"/>
        <v>0.39715200000000001</v>
      </c>
      <c r="AV410" s="10">
        <f t="shared" si="308"/>
        <v>1.0212366528000001</v>
      </c>
      <c r="AW410" s="10">
        <f t="shared" si="309"/>
        <v>8.5535880614400011</v>
      </c>
      <c r="AX410" s="10">
        <f t="shared" si="310"/>
        <v>8.5535880614400011</v>
      </c>
      <c r="AY410" s="10">
        <v>6.8312831999999988</v>
      </c>
      <c r="AZ410" s="10">
        <f t="shared" si="311"/>
        <v>-1.7223048614400023</v>
      </c>
      <c r="BA410" s="10">
        <v>6.83</v>
      </c>
      <c r="BB410" s="10">
        <v>4.92</v>
      </c>
      <c r="BC410" s="10">
        <f t="shared" si="312"/>
        <v>6.6199117824</v>
      </c>
      <c r="BD410" s="9"/>
      <c r="BE410" s="30">
        <v>0.95</v>
      </c>
      <c r="BF410" s="24">
        <v>0.95</v>
      </c>
      <c r="BG410" s="24"/>
      <c r="BH410" s="24"/>
      <c r="BI410" s="24">
        <v>1.84</v>
      </c>
      <c r="BJ410" s="24"/>
      <c r="BK410" s="24">
        <v>0.59</v>
      </c>
      <c r="BL410" s="24">
        <v>0.02</v>
      </c>
      <c r="BM410" s="24">
        <v>0.03</v>
      </c>
      <c r="BN410" s="24">
        <v>0.09</v>
      </c>
      <c r="BO410" s="24"/>
      <c r="BP410" s="24">
        <v>0.85</v>
      </c>
      <c r="BQ410" s="24"/>
      <c r="BR410" s="24">
        <v>0.15</v>
      </c>
      <c r="BS410" s="24"/>
      <c r="BT410" s="24"/>
      <c r="BU410" s="24"/>
      <c r="BV410" s="24"/>
      <c r="BW410" s="24"/>
      <c r="BX410" s="24">
        <f>2.18*2.5714</f>
        <v>5.605652000000001</v>
      </c>
      <c r="BY410" s="24">
        <v>0.76</v>
      </c>
      <c r="BZ410" s="24"/>
      <c r="CA410" s="25">
        <f t="shared" si="332"/>
        <v>11.835652000000001</v>
      </c>
      <c r="CB410" s="25"/>
      <c r="CC410" s="26">
        <f t="shared" si="334"/>
        <v>11.835652000000001</v>
      </c>
      <c r="CD410" s="26">
        <f t="shared" si="335"/>
        <v>0</v>
      </c>
      <c r="CE410" s="26">
        <f t="shared" si="336"/>
        <v>6.83</v>
      </c>
      <c r="CF410" s="26">
        <f t="shared" si="337"/>
        <v>4.92</v>
      </c>
      <c r="CG410" s="26">
        <f t="shared" si="338"/>
        <v>6.62</v>
      </c>
      <c r="CH410" s="13"/>
      <c r="CI410" s="13"/>
      <c r="CK410" s="13"/>
    </row>
    <row r="411" spans="2:89" x14ac:dyDescent="0.2">
      <c r="B411" s="11">
        <f t="shared" si="339"/>
        <v>407</v>
      </c>
      <c r="C411" s="3" t="s">
        <v>310</v>
      </c>
      <c r="D411" s="3" t="s">
        <v>103</v>
      </c>
      <c r="E411" s="10">
        <v>1.5012414467466377</v>
      </c>
      <c r="F411" s="10">
        <v>0.9602813231552163</v>
      </c>
      <c r="G411" s="10"/>
      <c r="H411" s="10">
        <v>0</v>
      </c>
      <c r="I411" s="10">
        <v>0.66710000000000003</v>
      </c>
      <c r="J411" s="10">
        <v>0.11890000000000001</v>
      </c>
      <c r="K411" s="10">
        <v>0.75487685205379862</v>
      </c>
      <c r="L411" s="10">
        <v>1.38E-2</v>
      </c>
      <c r="M411" s="10">
        <v>1.55E-2</v>
      </c>
      <c r="N411" s="10">
        <v>0.1013</v>
      </c>
      <c r="O411" s="10">
        <v>0.17740037804434752</v>
      </c>
      <c r="P411" s="10">
        <v>0</v>
      </c>
      <c r="Q411" s="10">
        <v>0</v>
      </c>
      <c r="R411" s="10">
        <v>0.1757</v>
      </c>
      <c r="S411" s="10">
        <v>0</v>
      </c>
      <c r="T411" s="10">
        <v>0.4032</v>
      </c>
      <c r="U411" s="10"/>
      <c r="V411" s="10">
        <v>0.20150000000000001</v>
      </c>
      <c r="W411" s="10"/>
      <c r="X411" s="10">
        <v>5.0908000000000007</v>
      </c>
      <c r="Y411" s="10">
        <v>6.8420352000000006</v>
      </c>
      <c r="Z411" s="10">
        <v>6.84</v>
      </c>
      <c r="AA411" s="10">
        <v>5.67</v>
      </c>
      <c r="AB411" s="10">
        <f t="shared" si="292"/>
        <v>5.6746367999999991</v>
      </c>
      <c r="AC411" s="10"/>
      <c r="AD411" s="10">
        <f t="shared" si="293"/>
        <v>2.0176685044274811</v>
      </c>
      <c r="AE411" s="10">
        <f t="shared" si="294"/>
        <v>1.2906180983206108</v>
      </c>
      <c r="AF411" s="10"/>
      <c r="AG411" s="10">
        <v>0</v>
      </c>
      <c r="AH411" s="10">
        <f t="shared" si="295"/>
        <v>0.89658240000000011</v>
      </c>
      <c r="AI411" s="10">
        <f t="shared" si="296"/>
        <v>0.15980160000000002</v>
      </c>
      <c r="AJ411" s="10">
        <f t="shared" si="297"/>
        <v>1.0145544891603053</v>
      </c>
      <c r="AK411" s="10">
        <f t="shared" si="298"/>
        <v>1.85472E-2</v>
      </c>
      <c r="AL411" s="10">
        <f t="shared" si="299"/>
        <v>2.0832E-2</v>
      </c>
      <c r="AM411" s="10">
        <f t="shared" si="300"/>
        <v>0.145872</v>
      </c>
      <c r="AN411" s="10">
        <f t="shared" si="301"/>
        <v>0.23842610809160308</v>
      </c>
      <c r="AO411" s="10">
        <f t="shared" si="302"/>
        <v>0</v>
      </c>
      <c r="AP411" s="10">
        <f t="shared" si="303"/>
        <v>0</v>
      </c>
      <c r="AQ411" s="10">
        <f t="shared" si="304"/>
        <v>0.23614080000000001</v>
      </c>
      <c r="AR411" s="10">
        <v>0</v>
      </c>
      <c r="AS411" s="10">
        <f t="shared" si="305"/>
        <v>0.54190080000000007</v>
      </c>
      <c r="AT411" s="10">
        <f t="shared" si="306"/>
        <v>1.3934437171200003</v>
      </c>
      <c r="AU411" s="10">
        <f t="shared" si="307"/>
        <v>0.27081600000000006</v>
      </c>
      <c r="AV411" s="10">
        <f t="shared" si="308"/>
        <v>0.69637626240000017</v>
      </c>
      <c r="AW411" s="10">
        <f t="shared" si="309"/>
        <v>8.1288631795199997</v>
      </c>
      <c r="AX411" s="10">
        <f t="shared" si="310"/>
        <v>8.1288631795200015</v>
      </c>
      <c r="AY411" s="10">
        <v>6.8420352000000006</v>
      </c>
      <c r="AZ411" s="10">
        <f t="shared" si="311"/>
        <v>-1.2868279795199991</v>
      </c>
      <c r="BA411" s="10">
        <v>6.84</v>
      </c>
      <c r="BB411" s="10">
        <v>5.67</v>
      </c>
      <c r="BC411" s="10">
        <f t="shared" si="312"/>
        <v>7.6397819904000013</v>
      </c>
      <c r="BD411" s="9"/>
      <c r="BE411" s="24">
        <f t="shared" si="313"/>
        <v>2.0177</v>
      </c>
      <c r="BF411" s="24">
        <f t="shared" si="314"/>
        <v>1.2906</v>
      </c>
      <c r="BG411" s="24">
        <f t="shared" si="315"/>
        <v>0</v>
      </c>
      <c r="BH411" s="24">
        <f t="shared" si="316"/>
        <v>0</v>
      </c>
      <c r="BI411" s="24">
        <f t="shared" si="317"/>
        <v>0.89659999999999995</v>
      </c>
      <c r="BJ411" s="24">
        <f t="shared" si="318"/>
        <v>0.1598</v>
      </c>
      <c r="BK411" s="24">
        <f t="shared" si="319"/>
        <v>1.0145999999999999</v>
      </c>
      <c r="BL411" s="24">
        <f t="shared" si="320"/>
        <v>1.8499999999999999E-2</v>
      </c>
      <c r="BM411" s="24">
        <f t="shared" si="321"/>
        <v>2.0799999999999999E-2</v>
      </c>
      <c r="BN411" s="24">
        <f t="shared" si="322"/>
        <v>0.1459</v>
      </c>
      <c r="BO411" s="24">
        <f t="shared" si="323"/>
        <v>0.2384</v>
      </c>
      <c r="BP411" s="24">
        <f t="shared" si="324"/>
        <v>0</v>
      </c>
      <c r="BQ411" s="24">
        <f t="shared" si="325"/>
        <v>0</v>
      </c>
      <c r="BR411" s="24">
        <f t="shared" si="326"/>
        <v>0.2361</v>
      </c>
      <c r="BS411" s="24">
        <f t="shared" si="327"/>
        <v>0</v>
      </c>
      <c r="BT411" s="24">
        <f t="shared" si="328"/>
        <v>0.54190000000000005</v>
      </c>
      <c r="BU411" s="24">
        <f t="shared" si="329"/>
        <v>1.3934</v>
      </c>
      <c r="BV411" s="24">
        <f t="shared" si="330"/>
        <v>0.27079999999999999</v>
      </c>
      <c r="BW411" s="24">
        <f t="shared" si="331"/>
        <v>0.69640000000000002</v>
      </c>
      <c r="BX411" s="24"/>
      <c r="BY411" s="24"/>
      <c r="BZ411" s="24"/>
      <c r="CA411" s="25">
        <f t="shared" si="332"/>
        <v>8.1288000000000018</v>
      </c>
      <c r="CB411" s="25">
        <f t="shared" si="333"/>
        <v>6.5358000000000018</v>
      </c>
      <c r="CC411" s="26">
        <f t="shared" si="334"/>
        <v>6.8517000000000028</v>
      </c>
      <c r="CD411" s="26">
        <f t="shared" si="335"/>
        <v>5.6843000000000021</v>
      </c>
      <c r="CE411" s="26">
        <f t="shared" si="336"/>
        <v>6.84</v>
      </c>
      <c r="CF411" s="26">
        <f t="shared" si="337"/>
        <v>5.67</v>
      </c>
      <c r="CG411" s="26">
        <f t="shared" si="338"/>
        <v>7.64</v>
      </c>
      <c r="CH411" s="13"/>
      <c r="CI411" s="13"/>
    </row>
    <row r="412" spans="2:89" x14ac:dyDescent="0.2">
      <c r="B412" s="11">
        <f t="shared" si="339"/>
        <v>408</v>
      </c>
      <c r="C412" s="3" t="s">
        <v>310</v>
      </c>
      <c r="D412" s="3" t="s">
        <v>104</v>
      </c>
      <c r="E412" s="10">
        <v>1.3249975324291208</v>
      </c>
      <c r="F412" s="10">
        <v>0.70745448937338906</v>
      </c>
      <c r="G412" s="10"/>
      <c r="H412" s="10">
        <v>0</v>
      </c>
      <c r="I412" s="10">
        <v>0.6643</v>
      </c>
      <c r="J412" s="10">
        <v>8.0699999999999994E-2</v>
      </c>
      <c r="K412" s="10">
        <v>0.77029176067942706</v>
      </c>
      <c r="L412" s="10">
        <v>2.06E-2</v>
      </c>
      <c r="M412" s="10">
        <v>2.3199999999999998E-2</v>
      </c>
      <c r="N412" s="10">
        <v>9.3700000000000006E-2</v>
      </c>
      <c r="O412" s="10">
        <v>0.17755621751806311</v>
      </c>
      <c r="P412" s="10">
        <v>0.21249999999999999</v>
      </c>
      <c r="Q412" s="10">
        <v>3.4700000000000002E-2</v>
      </c>
      <c r="R412" s="10">
        <v>0.15179999999999999</v>
      </c>
      <c r="S412" s="10">
        <v>0</v>
      </c>
      <c r="T412" s="10">
        <v>0.1643</v>
      </c>
      <c r="U412" s="10"/>
      <c r="V412" s="10">
        <v>0.25819999999999999</v>
      </c>
      <c r="W412" s="10"/>
      <c r="X412" s="10">
        <v>4.6843000000000004</v>
      </c>
      <c r="Y412" s="10">
        <v>6.2956992000000005</v>
      </c>
      <c r="Z412" s="10">
        <v>6.3</v>
      </c>
      <c r="AA412" s="10">
        <v>5.0599999999999996</v>
      </c>
      <c r="AB412" s="10">
        <f t="shared" si="292"/>
        <v>5.0558591999999996</v>
      </c>
      <c r="AC412" s="10"/>
      <c r="AD412" s="10">
        <f t="shared" si="293"/>
        <v>1.7807966835847384</v>
      </c>
      <c r="AE412" s="10">
        <f t="shared" si="294"/>
        <v>0.95081883371783493</v>
      </c>
      <c r="AF412" s="10"/>
      <c r="AG412" s="10">
        <v>0</v>
      </c>
      <c r="AH412" s="10">
        <f t="shared" si="295"/>
        <v>0.89281920000000015</v>
      </c>
      <c r="AI412" s="10">
        <f t="shared" si="296"/>
        <v>0.10846080000000001</v>
      </c>
      <c r="AJ412" s="10">
        <f t="shared" si="297"/>
        <v>1.0352721263531499</v>
      </c>
      <c r="AK412" s="10">
        <f t="shared" si="298"/>
        <v>2.7686400000000003E-2</v>
      </c>
      <c r="AL412" s="10">
        <f t="shared" si="299"/>
        <v>3.1180799999999998E-2</v>
      </c>
      <c r="AM412" s="10">
        <f t="shared" si="300"/>
        <v>0.13492799999999999</v>
      </c>
      <c r="AN412" s="10">
        <f t="shared" si="301"/>
        <v>0.23863555634427683</v>
      </c>
      <c r="AO412" s="10">
        <f t="shared" si="302"/>
        <v>0.28560000000000002</v>
      </c>
      <c r="AP412" s="10">
        <f t="shared" si="303"/>
        <v>4.6636799999999999E-2</v>
      </c>
      <c r="AQ412" s="10">
        <f t="shared" si="304"/>
        <v>0.20401919999999998</v>
      </c>
      <c r="AR412" s="10">
        <v>0</v>
      </c>
      <c r="AS412" s="10">
        <f t="shared" si="305"/>
        <v>0.22081920000000002</v>
      </c>
      <c r="AT412" s="10">
        <f t="shared" si="306"/>
        <v>0.56781449088000013</v>
      </c>
      <c r="AU412" s="10">
        <f t="shared" si="307"/>
        <v>0.34702079999999996</v>
      </c>
      <c r="AV412" s="10">
        <f t="shared" si="308"/>
        <v>0.89232928511999998</v>
      </c>
      <c r="AW412" s="10">
        <f t="shared" si="309"/>
        <v>7.1969981760000001</v>
      </c>
      <c r="AX412" s="10">
        <f t="shared" si="310"/>
        <v>7.1969981760000001</v>
      </c>
      <c r="AY412" s="10">
        <v>6.2956992000000005</v>
      </c>
      <c r="AZ412" s="10">
        <f t="shared" si="311"/>
        <v>-0.90129897599999964</v>
      </c>
      <c r="BA412" s="10">
        <v>6.3</v>
      </c>
      <c r="BB412" s="10">
        <v>5.0599999999999996</v>
      </c>
      <c r="BC412" s="10">
        <f t="shared" si="312"/>
        <v>6.8071643136000013</v>
      </c>
      <c r="BD412" s="9"/>
      <c r="BE412" s="24">
        <f t="shared" si="313"/>
        <v>1.7807999999999999</v>
      </c>
      <c r="BF412" s="24">
        <f t="shared" si="314"/>
        <v>0.95079999999999998</v>
      </c>
      <c r="BG412" s="24">
        <f t="shared" si="315"/>
        <v>0</v>
      </c>
      <c r="BH412" s="24">
        <f t="shared" si="316"/>
        <v>0</v>
      </c>
      <c r="BI412" s="24">
        <f t="shared" si="317"/>
        <v>0.89280000000000004</v>
      </c>
      <c r="BJ412" s="24">
        <f t="shared" si="318"/>
        <v>0.1085</v>
      </c>
      <c r="BK412" s="24">
        <f t="shared" si="319"/>
        <v>1.0353000000000001</v>
      </c>
      <c r="BL412" s="24">
        <f t="shared" si="320"/>
        <v>2.7699999999999999E-2</v>
      </c>
      <c r="BM412" s="24">
        <f t="shared" si="321"/>
        <v>3.1199999999999999E-2</v>
      </c>
      <c r="BN412" s="24">
        <f t="shared" si="322"/>
        <v>0.13489999999999999</v>
      </c>
      <c r="BO412" s="24">
        <f t="shared" si="323"/>
        <v>0.23860000000000001</v>
      </c>
      <c r="BP412" s="24">
        <f t="shared" si="324"/>
        <v>0.28560000000000002</v>
      </c>
      <c r="BQ412" s="24">
        <f t="shared" si="325"/>
        <v>4.6600000000000003E-2</v>
      </c>
      <c r="BR412" s="24">
        <f t="shared" si="326"/>
        <v>0.20399999999999999</v>
      </c>
      <c r="BS412" s="24">
        <f t="shared" si="327"/>
        <v>0</v>
      </c>
      <c r="BT412" s="24">
        <f t="shared" si="328"/>
        <v>0.2208</v>
      </c>
      <c r="BU412" s="24">
        <f t="shared" si="329"/>
        <v>0.56779999999999997</v>
      </c>
      <c r="BV412" s="24">
        <f t="shared" si="330"/>
        <v>0.34699999999999998</v>
      </c>
      <c r="BW412" s="24">
        <f t="shared" si="331"/>
        <v>0.89229999999999998</v>
      </c>
      <c r="BX412" s="24"/>
      <c r="BY412" s="24"/>
      <c r="BZ412" s="24"/>
      <c r="CA412" s="25">
        <f t="shared" si="332"/>
        <v>7.1968999999999985</v>
      </c>
      <c r="CB412" s="25">
        <f t="shared" si="333"/>
        <v>5.4117999999999986</v>
      </c>
      <c r="CC412" s="26">
        <f t="shared" si="334"/>
        <v>6.304599999999998</v>
      </c>
      <c r="CD412" s="26">
        <f t="shared" si="335"/>
        <v>5.0647999999999982</v>
      </c>
      <c r="CE412" s="26">
        <f t="shared" si="336"/>
        <v>6.3</v>
      </c>
      <c r="CF412" s="26">
        <f t="shared" si="337"/>
        <v>5.0599999999999996</v>
      </c>
      <c r="CG412" s="26">
        <f t="shared" si="338"/>
        <v>6.8070000000000004</v>
      </c>
      <c r="CH412" s="13"/>
      <c r="CI412" s="13"/>
    </row>
    <row r="413" spans="2:89" x14ac:dyDescent="0.2">
      <c r="B413" s="11">
        <f t="shared" si="339"/>
        <v>409</v>
      </c>
      <c r="C413" s="3" t="s">
        <v>310</v>
      </c>
      <c r="D413" s="3" t="s">
        <v>314</v>
      </c>
      <c r="E413" s="10">
        <v>1.4364299453732825</v>
      </c>
      <c r="F413" s="10">
        <v>0.4877202946532031</v>
      </c>
      <c r="G413" s="10"/>
      <c r="H413" s="10">
        <v>0</v>
      </c>
      <c r="I413" s="10">
        <v>0.48509999999999998</v>
      </c>
      <c r="J413" s="10">
        <v>6.7000000000000004E-2</v>
      </c>
      <c r="K413" s="10">
        <v>0.73032742923357064</v>
      </c>
      <c r="L413" s="10">
        <v>1.9099999999999999E-2</v>
      </c>
      <c r="M413" s="10">
        <v>2.1600000000000001E-2</v>
      </c>
      <c r="N413" s="10">
        <v>0.13689999999999999</v>
      </c>
      <c r="O413" s="10">
        <v>0.22912233073994373</v>
      </c>
      <c r="P413" s="10">
        <v>0.21540000000000001</v>
      </c>
      <c r="Q413" s="10">
        <v>4.1500000000000002E-2</v>
      </c>
      <c r="R413" s="10">
        <v>0.17369999999999999</v>
      </c>
      <c r="S413" s="10">
        <v>0</v>
      </c>
      <c r="T413" s="10">
        <v>0.1288</v>
      </c>
      <c r="U413" s="10"/>
      <c r="V413" s="10">
        <v>0.36709999999999998</v>
      </c>
      <c r="W413" s="10"/>
      <c r="X413" s="10">
        <v>4.5397999999999996</v>
      </c>
      <c r="Y413" s="10">
        <v>6.1014911999999999</v>
      </c>
      <c r="Z413" s="10">
        <v>6.1</v>
      </c>
      <c r="AA413" s="10">
        <v>4.96</v>
      </c>
      <c r="AB413" s="10">
        <f t="shared" si="292"/>
        <v>4.9561344000000007</v>
      </c>
      <c r="AC413" s="10"/>
      <c r="AD413" s="10">
        <f t="shared" si="293"/>
        <v>1.9305618465816918</v>
      </c>
      <c r="AE413" s="10">
        <f t="shared" si="294"/>
        <v>0.65549607601390503</v>
      </c>
      <c r="AF413" s="10"/>
      <c r="AG413" s="10">
        <v>0</v>
      </c>
      <c r="AH413" s="10">
        <f t="shared" si="295"/>
        <v>0.65197439999999995</v>
      </c>
      <c r="AI413" s="10">
        <f t="shared" si="296"/>
        <v>9.0048000000000003E-2</v>
      </c>
      <c r="AJ413" s="10">
        <f t="shared" si="297"/>
        <v>0.98156006488991898</v>
      </c>
      <c r="AK413" s="10">
        <f t="shared" si="298"/>
        <v>2.5670399999999999E-2</v>
      </c>
      <c r="AL413" s="10">
        <f t="shared" si="299"/>
        <v>2.9030400000000005E-2</v>
      </c>
      <c r="AM413" s="10">
        <f t="shared" si="300"/>
        <v>0.19713599999999998</v>
      </c>
      <c r="AN413" s="10">
        <f t="shared" si="301"/>
        <v>0.3079404125144844</v>
      </c>
      <c r="AO413" s="10">
        <f t="shared" si="302"/>
        <v>0.28949760000000002</v>
      </c>
      <c r="AP413" s="10">
        <f t="shared" si="303"/>
        <v>5.5776000000000006E-2</v>
      </c>
      <c r="AQ413" s="10">
        <f t="shared" si="304"/>
        <v>0.23345280000000002</v>
      </c>
      <c r="AR413" s="10">
        <v>0</v>
      </c>
      <c r="AS413" s="10">
        <f t="shared" si="305"/>
        <v>0.17310720000000002</v>
      </c>
      <c r="AT413" s="10">
        <f t="shared" si="306"/>
        <v>0.44512785408000005</v>
      </c>
      <c r="AU413" s="10">
        <f t="shared" si="307"/>
        <v>0.4933824</v>
      </c>
      <c r="AV413" s="10">
        <f t="shared" si="308"/>
        <v>1.2686835033600001</v>
      </c>
      <c r="AW413" s="10">
        <f t="shared" si="309"/>
        <v>7.1619553574400001</v>
      </c>
      <c r="AX413" s="10">
        <f t="shared" si="310"/>
        <v>7.1619553574399992</v>
      </c>
      <c r="AY413" s="10">
        <v>6.1014911999999999</v>
      </c>
      <c r="AZ413" s="10">
        <f t="shared" si="311"/>
        <v>-1.0604641574400002</v>
      </c>
      <c r="BA413" s="10">
        <v>6.1</v>
      </c>
      <c r="BB413" s="10">
        <v>4.96</v>
      </c>
      <c r="BC413" s="10">
        <f t="shared" si="312"/>
        <v>6.6787080191999992</v>
      </c>
      <c r="BD413" s="9"/>
      <c r="BE413" s="24">
        <f t="shared" si="313"/>
        <v>1.9306000000000001</v>
      </c>
      <c r="BF413" s="24">
        <f t="shared" si="314"/>
        <v>0.65549999999999997</v>
      </c>
      <c r="BG413" s="24">
        <f t="shared" si="315"/>
        <v>0</v>
      </c>
      <c r="BH413" s="24">
        <f t="shared" si="316"/>
        <v>0</v>
      </c>
      <c r="BI413" s="24">
        <f t="shared" si="317"/>
        <v>0.65200000000000002</v>
      </c>
      <c r="BJ413" s="24">
        <f t="shared" si="318"/>
        <v>0.09</v>
      </c>
      <c r="BK413" s="24">
        <f t="shared" si="319"/>
        <v>0.98160000000000003</v>
      </c>
      <c r="BL413" s="24">
        <f t="shared" si="320"/>
        <v>2.5700000000000001E-2</v>
      </c>
      <c r="BM413" s="24">
        <f t="shared" si="321"/>
        <v>2.9000000000000001E-2</v>
      </c>
      <c r="BN413" s="24">
        <f t="shared" si="322"/>
        <v>0.1971</v>
      </c>
      <c r="BO413" s="24">
        <f t="shared" si="323"/>
        <v>0.30790000000000001</v>
      </c>
      <c r="BP413" s="24">
        <f t="shared" si="324"/>
        <v>0.28949999999999998</v>
      </c>
      <c r="BQ413" s="24">
        <f t="shared" si="325"/>
        <v>5.5800000000000002E-2</v>
      </c>
      <c r="BR413" s="24">
        <f t="shared" si="326"/>
        <v>0.23350000000000001</v>
      </c>
      <c r="BS413" s="24">
        <f t="shared" si="327"/>
        <v>0</v>
      </c>
      <c r="BT413" s="24">
        <f t="shared" si="328"/>
        <v>0.1731</v>
      </c>
      <c r="BU413" s="24">
        <f t="shared" si="329"/>
        <v>0.4451</v>
      </c>
      <c r="BV413" s="24">
        <f t="shared" si="330"/>
        <v>0.49340000000000001</v>
      </c>
      <c r="BW413" s="24">
        <f t="shared" si="331"/>
        <v>1.2686999999999999</v>
      </c>
      <c r="BX413" s="24"/>
      <c r="BY413" s="24"/>
      <c r="BZ413" s="24"/>
      <c r="CA413" s="25">
        <f t="shared" si="332"/>
        <v>7.1619999999999999</v>
      </c>
      <c r="CB413" s="25">
        <f t="shared" si="333"/>
        <v>5.2412999999999998</v>
      </c>
      <c r="CC413" s="26">
        <f t="shared" si="334"/>
        <v>6.1147</v>
      </c>
      <c r="CD413" s="26">
        <f t="shared" si="335"/>
        <v>4.9692999999999996</v>
      </c>
      <c r="CE413" s="26">
        <f t="shared" si="336"/>
        <v>6.1</v>
      </c>
      <c r="CF413" s="26">
        <f t="shared" si="337"/>
        <v>4.96</v>
      </c>
      <c r="CG413" s="26">
        <f t="shared" si="338"/>
        <v>6.6790000000000003</v>
      </c>
      <c r="CH413" s="13"/>
      <c r="CI413" s="13"/>
    </row>
    <row r="414" spans="2:89" x14ac:dyDescent="0.2">
      <c r="B414" s="11">
        <f t="shared" si="339"/>
        <v>410</v>
      </c>
      <c r="C414" s="3" t="s">
        <v>310</v>
      </c>
      <c r="D414" s="3" t="s">
        <v>246</v>
      </c>
      <c r="E414" s="10">
        <v>0.22280089613970588</v>
      </c>
      <c r="F414" s="10">
        <v>1.4030582490808823</v>
      </c>
      <c r="G414" s="10"/>
      <c r="H414" s="10">
        <v>0</v>
      </c>
      <c r="I414" s="10">
        <v>1.3771</v>
      </c>
      <c r="J414" s="10">
        <v>0.14119999999999999</v>
      </c>
      <c r="K414" s="10">
        <v>0.56390073529411766</v>
      </c>
      <c r="L414" s="10">
        <v>1.8100000000000002E-2</v>
      </c>
      <c r="M414" s="10">
        <v>2.0400000000000001E-2</v>
      </c>
      <c r="N414" s="10">
        <v>0.10639999999999999</v>
      </c>
      <c r="O414" s="10">
        <v>0.18824011948529412</v>
      </c>
      <c r="P414" s="10">
        <v>0.19919999999999999</v>
      </c>
      <c r="Q414" s="10">
        <v>0</v>
      </c>
      <c r="R414" s="10">
        <v>2.35E-2</v>
      </c>
      <c r="S414" s="10">
        <v>0</v>
      </c>
      <c r="T414" s="10">
        <v>0.50629999999999997</v>
      </c>
      <c r="U414" s="10"/>
      <c r="V414" s="10">
        <v>0.37280000000000002</v>
      </c>
      <c r="W414" s="10"/>
      <c r="X414" s="10">
        <v>5.1430000000000007</v>
      </c>
      <c r="Y414" s="10">
        <v>6.9121920000000019</v>
      </c>
      <c r="Z414" s="10">
        <v>6.91</v>
      </c>
      <c r="AA414" s="10">
        <v>4.5599999999999996</v>
      </c>
      <c r="AB414" s="10">
        <f t="shared" si="292"/>
        <v>4.5603263999999992</v>
      </c>
      <c r="AC414" s="10"/>
      <c r="AD414" s="10">
        <f t="shared" si="293"/>
        <v>0.29944440441176473</v>
      </c>
      <c r="AE414" s="10">
        <f t="shared" si="294"/>
        <v>1.8857102867647058</v>
      </c>
      <c r="AF414" s="10"/>
      <c r="AG414" s="10">
        <v>0</v>
      </c>
      <c r="AH414" s="10">
        <f t="shared" si="295"/>
        <v>1.8508224000000002</v>
      </c>
      <c r="AI414" s="10">
        <f t="shared" si="296"/>
        <v>0.18977279999999999</v>
      </c>
      <c r="AJ414" s="10">
        <f t="shared" si="297"/>
        <v>0.75788258823529409</v>
      </c>
      <c r="AK414" s="10">
        <f t="shared" si="298"/>
        <v>2.4326400000000005E-2</v>
      </c>
      <c r="AL414" s="10">
        <f t="shared" si="299"/>
        <v>2.7417600000000004E-2</v>
      </c>
      <c r="AM414" s="10">
        <f t="shared" si="300"/>
        <v>0.15321599999999999</v>
      </c>
      <c r="AN414" s="10">
        <f t="shared" si="301"/>
        <v>0.2529947205882353</v>
      </c>
      <c r="AO414" s="10">
        <f t="shared" si="302"/>
        <v>0.26772479999999999</v>
      </c>
      <c r="AP414" s="10">
        <f t="shared" si="303"/>
        <v>0</v>
      </c>
      <c r="AQ414" s="10">
        <f t="shared" si="304"/>
        <v>3.1584000000000001E-2</v>
      </c>
      <c r="AR414" s="10">
        <v>0</v>
      </c>
      <c r="AS414" s="10">
        <f t="shared" si="305"/>
        <v>0.68046719999999994</v>
      </c>
      <c r="AT414" s="10">
        <f t="shared" si="306"/>
        <v>1.74975335808</v>
      </c>
      <c r="AU414" s="10">
        <f t="shared" si="307"/>
        <v>0.50104320000000002</v>
      </c>
      <c r="AV414" s="10">
        <f t="shared" si="308"/>
        <v>1.28838248448</v>
      </c>
      <c r="AW414" s="10">
        <f t="shared" si="309"/>
        <v>8.7790318425599967</v>
      </c>
      <c r="AX414" s="10">
        <f t="shared" si="310"/>
        <v>8.7790318425599985</v>
      </c>
      <c r="AY414" s="10">
        <v>6.9121920000000019</v>
      </c>
      <c r="AZ414" s="10">
        <f t="shared" si="311"/>
        <v>-1.8668398425599948</v>
      </c>
      <c r="BA414" s="10">
        <v>6.91</v>
      </c>
      <c r="BB414" s="10">
        <v>4.5599999999999996</v>
      </c>
      <c r="BC414" s="10">
        <f t="shared" si="312"/>
        <v>6.1428068352000009</v>
      </c>
      <c r="BD414" s="9"/>
      <c r="BE414" s="24">
        <f t="shared" si="313"/>
        <v>0.2994</v>
      </c>
      <c r="BF414" s="24">
        <f t="shared" si="314"/>
        <v>1.8856999999999999</v>
      </c>
      <c r="BG414" s="24">
        <f t="shared" si="315"/>
        <v>0</v>
      </c>
      <c r="BH414" s="24">
        <f t="shared" si="316"/>
        <v>0</v>
      </c>
      <c r="BI414" s="24">
        <f t="shared" si="317"/>
        <v>1.8508</v>
      </c>
      <c r="BJ414" s="24">
        <f t="shared" si="318"/>
        <v>0.1898</v>
      </c>
      <c r="BK414" s="24">
        <f t="shared" si="319"/>
        <v>0.75790000000000002</v>
      </c>
      <c r="BL414" s="24">
        <f t="shared" si="320"/>
        <v>2.4299999999999999E-2</v>
      </c>
      <c r="BM414" s="24">
        <f t="shared" si="321"/>
        <v>2.7400000000000001E-2</v>
      </c>
      <c r="BN414" s="24">
        <f t="shared" si="322"/>
        <v>0.1532</v>
      </c>
      <c r="BO414" s="24">
        <f t="shared" si="323"/>
        <v>0.253</v>
      </c>
      <c r="BP414" s="24">
        <f t="shared" si="324"/>
        <v>0.26769999999999999</v>
      </c>
      <c r="BQ414" s="24">
        <f t="shared" si="325"/>
        <v>0</v>
      </c>
      <c r="BR414" s="24">
        <f t="shared" si="326"/>
        <v>3.1600000000000003E-2</v>
      </c>
      <c r="BS414" s="24">
        <f t="shared" si="327"/>
        <v>0</v>
      </c>
      <c r="BT414" s="24">
        <f t="shared" si="328"/>
        <v>0.68049999999999999</v>
      </c>
      <c r="BU414" s="24">
        <f t="shared" si="329"/>
        <v>1.7498</v>
      </c>
      <c r="BV414" s="24">
        <f t="shared" si="330"/>
        <v>0.501</v>
      </c>
      <c r="BW414" s="24">
        <f t="shared" si="331"/>
        <v>1.2884</v>
      </c>
      <c r="BX414" s="24"/>
      <c r="BY414" s="24"/>
      <c r="BZ414" s="24"/>
      <c r="CA414" s="25">
        <f t="shared" si="332"/>
        <v>8.7789999999999999</v>
      </c>
      <c r="CB414" s="25">
        <f t="shared" si="333"/>
        <v>5.6398000000000001</v>
      </c>
      <c r="CC414" s="26">
        <f t="shared" si="334"/>
        <v>6.9222999999999999</v>
      </c>
      <c r="CD414" s="26">
        <f t="shared" si="335"/>
        <v>4.5705</v>
      </c>
      <c r="CE414" s="26">
        <f t="shared" si="336"/>
        <v>6.91</v>
      </c>
      <c r="CF414" s="26">
        <f t="shared" si="337"/>
        <v>4.5599999999999996</v>
      </c>
      <c r="CG414" s="26">
        <f t="shared" si="338"/>
        <v>6.1429999999999998</v>
      </c>
      <c r="CH414" s="13"/>
      <c r="CI414" s="13"/>
    </row>
    <row r="415" spans="2:89" x14ac:dyDescent="0.2">
      <c r="B415" s="11">
        <f t="shared" si="339"/>
        <v>411</v>
      </c>
      <c r="C415" s="3" t="s">
        <v>310</v>
      </c>
      <c r="D415" s="3" t="s">
        <v>52</v>
      </c>
      <c r="E415" s="10">
        <v>1.3872842624949209</v>
      </c>
      <c r="F415" s="10">
        <v>0.97793208451848845</v>
      </c>
      <c r="G415" s="10"/>
      <c r="H415" s="10">
        <v>0</v>
      </c>
      <c r="I415" s="10">
        <v>0.74250000000000005</v>
      </c>
      <c r="J415" s="10">
        <v>8.8900000000000007E-2</v>
      </c>
      <c r="K415" s="10">
        <v>0.56249477041852902</v>
      </c>
      <c r="L415" s="10">
        <v>1.9E-2</v>
      </c>
      <c r="M415" s="10">
        <v>2.1399999999999999E-2</v>
      </c>
      <c r="N415" s="10">
        <v>0.10539999999999999</v>
      </c>
      <c r="O415" s="10">
        <v>0.19218888256806177</v>
      </c>
      <c r="P415" s="10">
        <v>0.2009</v>
      </c>
      <c r="Q415" s="10">
        <v>3.1099999999999999E-2</v>
      </c>
      <c r="R415" s="10">
        <v>0.158</v>
      </c>
      <c r="S415" s="10">
        <v>0</v>
      </c>
      <c r="T415" s="10">
        <v>0.2361</v>
      </c>
      <c r="U415" s="10"/>
      <c r="V415" s="10">
        <v>0.23780000000000001</v>
      </c>
      <c r="W415" s="10"/>
      <c r="X415" s="10">
        <v>4.9610000000000012</v>
      </c>
      <c r="Y415" s="10">
        <v>6.6675840000000024</v>
      </c>
      <c r="Z415" s="10">
        <v>6.67</v>
      </c>
      <c r="AA415" s="10">
        <v>5.35</v>
      </c>
      <c r="AB415" s="10">
        <f t="shared" si="292"/>
        <v>5.3500608000000005</v>
      </c>
      <c r="AC415" s="10"/>
      <c r="AD415" s="10">
        <f t="shared" si="293"/>
        <v>1.8645100487931736</v>
      </c>
      <c r="AE415" s="10">
        <f t="shared" si="294"/>
        <v>1.3143407215928486</v>
      </c>
      <c r="AF415" s="10"/>
      <c r="AG415" s="10">
        <v>0</v>
      </c>
      <c r="AH415" s="10">
        <f t="shared" si="295"/>
        <v>0.99792000000000014</v>
      </c>
      <c r="AI415" s="10">
        <f t="shared" si="296"/>
        <v>0.11948160000000002</v>
      </c>
      <c r="AJ415" s="10">
        <f t="shared" si="297"/>
        <v>0.75599297144250299</v>
      </c>
      <c r="AK415" s="10">
        <f t="shared" si="298"/>
        <v>2.5536E-2</v>
      </c>
      <c r="AL415" s="10">
        <f t="shared" si="299"/>
        <v>2.8761599999999998E-2</v>
      </c>
      <c r="AM415" s="10">
        <f t="shared" si="300"/>
        <v>0.15177599999999997</v>
      </c>
      <c r="AN415" s="10">
        <f t="shared" si="301"/>
        <v>0.25830185817147505</v>
      </c>
      <c r="AO415" s="10">
        <f t="shared" si="302"/>
        <v>0.27000960000000002</v>
      </c>
      <c r="AP415" s="10">
        <f t="shared" si="303"/>
        <v>4.1798399999999999E-2</v>
      </c>
      <c r="AQ415" s="10">
        <f t="shared" si="304"/>
        <v>0.21235200000000001</v>
      </c>
      <c r="AR415" s="10">
        <v>0</v>
      </c>
      <c r="AS415" s="10">
        <f t="shared" si="305"/>
        <v>0.31731840000000006</v>
      </c>
      <c r="AT415" s="10">
        <f t="shared" si="306"/>
        <v>0.81595253376000021</v>
      </c>
      <c r="AU415" s="10">
        <f t="shared" si="307"/>
        <v>0.31960320000000003</v>
      </c>
      <c r="AV415" s="10">
        <f t="shared" si="308"/>
        <v>0.82182766848000011</v>
      </c>
      <c r="AW415" s="10">
        <f t="shared" si="309"/>
        <v>7.6785610022400022</v>
      </c>
      <c r="AX415" s="10">
        <f t="shared" si="310"/>
        <v>7.6785610022400013</v>
      </c>
      <c r="AY415" s="10">
        <v>6.6675840000000024</v>
      </c>
      <c r="AZ415" s="10">
        <f t="shared" si="311"/>
        <v>-1.0109770022399998</v>
      </c>
      <c r="BA415" s="10">
        <v>6.67</v>
      </c>
      <c r="BB415" s="10">
        <v>5.35</v>
      </c>
      <c r="BC415" s="10">
        <f t="shared" si="312"/>
        <v>7.2040808448</v>
      </c>
      <c r="BD415" s="9"/>
      <c r="BE415" s="24">
        <f t="shared" si="313"/>
        <v>1.8645</v>
      </c>
      <c r="BF415" s="24">
        <f t="shared" si="314"/>
        <v>1.3143</v>
      </c>
      <c r="BG415" s="24">
        <f t="shared" si="315"/>
        <v>0</v>
      </c>
      <c r="BH415" s="24">
        <f t="shared" si="316"/>
        <v>0</v>
      </c>
      <c r="BI415" s="24">
        <f t="shared" si="317"/>
        <v>0.99790000000000001</v>
      </c>
      <c r="BJ415" s="24">
        <f t="shared" si="318"/>
        <v>0.1195</v>
      </c>
      <c r="BK415" s="24">
        <f t="shared" si="319"/>
        <v>0.75600000000000001</v>
      </c>
      <c r="BL415" s="24">
        <f t="shared" si="320"/>
        <v>2.5499999999999998E-2</v>
      </c>
      <c r="BM415" s="24">
        <f t="shared" si="321"/>
        <v>2.8799999999999999E-2</v>
      </c>
      <c r="BN415" s="24">
        <f t="shared" si="322"/>
        <v>0.15179999999999999</v>
      </c>
      <c r="BO415" s="24">
        <f t="shared" si="323"/>
        <v>0.25829999999999997</v>
      </c>
      <c r="BP415" s="24">
        <f t="shared" si="324"/>
        <v>0.27</v>
      </c>
      <c r="BQ415" s="24">
        <f t="shared" si="325"/>
        <v>4.1799999999999997E-2</v>
      </c>
      <c r="BR415" s="24">
        <f t="shared" si="326"/>
        <v>0.21240000000000001</v>
      </c>
      <c r="BS415" s="24">
        <f t="shared" si="327"/>
        <v>0</v>
      </c>
      <c r="BT415" s="24">
        <f t="shared" si="328"/>
        <v>0.31730000000000003</v>
      </c>
      <c r="BU415" s="24">
        <f t="shared" si="329"/>
        <v>0.81599999999999995</v>
      </c>
      <c r="BV415" s="24">
        <f t="shared" si="330"/>
        <v>0.3196</v>
      </c>
      <c r="BW415" s="24">
        <f t="shared" si="331"/>
        <v>0.82179999999999997</v>
      </c>
      <c r="BX415" s="24"/>
      <c r="BY415" s="24"/>
      <c r="BZ415" s="24"/>
      <c r="CA415" s="25">
        <f t="shared" si="332"/>
        <v>7.6786000000000012</v>
      </c>
      <c r="CB415" s="25">
        <f t="shared" si="333"/>
        <v>5.8589000000000002</v>
      </c>
      <c r="CC415" s="26">
        <f t="shared" si="334"/>
        <v>6.6777000000000024</v>
      </c>
      <c r="CD415" s="26">
        <f t="shared" si="335"/>
        <v>5.3602000000000007</v>
      </c>
      <c r="CE415" s="26">
        <f t="shared" si="336"/>
        <v>6.67</v>
      </c>
      <c r="CF415" s="26">
        <f t="shared" si="337"/>
        <v>5.35</v>
      </c>
      <c r="CG415" s="26">
        <f t="shared" si="338"/>
        <v>7.2039999999999997</v>
      </c>
      <c r="CH415" s="13"/>
      <c r="CI415" s="13"/>
    </row>
    <row r="416" spans="2:89" x14ac:dyDescent="0.2">
      <c r="B416" s="11">
        <f t="shared" si="339"/>
        <v>412</v>
      </c>
      <c r="C416" s="3" t="s">
        <v>310</v>
      </c>
      <c r="D416" s="2" t="s">
        <v>105</v>
      </c>
      <c r="E416" s="10">
        <v>1.4335228146013448</v>
      </c>
      <c r="F416" s="10">
        <v>0.9464543227665706</v>
      </c>
      <c r="G416" s="10"/>
      <c r="H416" s="10">
        <v>0</v>
      </c>
      <c r="I416" s="10">
        <v>1.1278999999999999</v>
      </c>
      <c r="J416" s="10">
        <v>0.11409999999999999</v>
      </c>
      <c r="K416" s="10">
        <v>0.7459684438040346</v>
      </c>
      <c r="L416" s="10">
        <v>1.38E-2</v>
      </c>
      <c r="M416" s="10">
        <v>1.54E-2</v>
      </c>
      <c r="N416" s="10">
        <v>0.10100000000000001</v>
      </c>
      <c r="O416" s="10">
        <v>0.17475441882804996</v>
      </c>
      <c r="P416" s="10">
        <v>0</v>
      </c>
      <c r="Q416" s="10">
        <v>7.7999999999999996E-3</v>
      </c>
      <c r="R416" s="10">
        <v>0.1696</v>
      </c>
      <c r="S416" s="10">
        <v>0</v>
      </c>
      <c r="T416" s="10">
        <v>0.1028</v>
      </c>
      <c r="U416" s="10"/>
      <c r="V416" s="10">
        <v>0.12759999999999999</v>
      </c>
      <c r="W416" s="10"/>
      <c r="X416" s="10">
        <v>5.0806999999999993</v>
      </c>
      <c r="Y416" s="10">
        <v>6.8284607999999993</v>
      </c>
      <c r="Z416" s="10">
        <v>6.83</v>
      </c>
      <c r="AA416" s="10">
        <v>5.14</v>
      </c>
      <c r="AB416" s="10">
        <f t="shared" si="292"/>
        <v>5.1410688000000002</v>
      </c>
      <c r="AC416" s="10"/>
      <c r="AD416" s="10">
        <f t="shared" si="293"/>
        <v>1.9266546628242074</v>
      </c>
      <c r="AE416" s="10">
        <f t="shared" si="294"/>
        <v>1.2720346097982711</v>
      </c>
      <c r="AF416" s="10"/>
      <c r="AG416" s="10">
        <v>0</v>
      </c>
      <c r="AH416" s="10">
        <f t="shared" si="295"/>
        <v>1.5158976</v>
      </c>
      <c r="AI416" s="10">
        <f t="shared" si="296"/>
        <v>0.15335040000000003</v>
      </c>
      <c r="AJ416" s="10">
        <f t="shared" si="297"/>
        <v>1.0025815884726226</v>
      </c>
      <c r="AK416" s="10">
        <f t="shared" si="298"/>
        <v>1.85472E-2</v>
      </c>
      <c r="AL416" s="10">
        <f t="shared" si="299"/>
        <v>2.0697600000000003E-2</v>
      </c>
      <c r="AM416" s="10">
        <f t="shared" si="300"/>
        <v>0.14543999999999999</v>
      </c>
      <c r="AN416" s="10">
        <f t="shared" si="301"/>
        <v>0.23486993890489916</v>
      </c>
      <c r="AO416" s="10">
        <f t="shared" si="302"/>
        <v>0</v>
      </c>
      <c r="AP416" s="10">
        <f t="shared" si="303"/>
        <v>1.04832E-2</v>
      </c>
      <c r="AQ416" s="10">
        <f t="shared" si="304"/>
        <v>0.22794239999999999</v>
      </c>
      <c r="AR416" s="10">
        <v>0</v>
      </c>
      <c r="AS416" s="10">
        <f t="shared" si="305"/>
        <v>0.13816320000000001</v>
      </c>
      <c r="AT416" s="10">
        <f t="shared" si="306"/>
        <v>0.35527285248000007</v>
      </c>
      <c r="AU416" s="10">
        <f t="shared" si="307"/>
        <v>0.17149440000000002</v>
      </c>
      <c r="AV416" s="10">
        <f t="shared" si="308"/>
        <v>0.44098070016000007</v>
      </c>
      <c r="AW416" s="10">
        <f t="shared" si="309"/>
        <v>7.3247527526400003</v>
      </c>
      <c r="AX416" s="10">
        <f t="shared" si="310"/>
        <v>7.3247527526400003</v>
      </c>
      <c r="AY416" s="10">
        <v>6.8284607999999993</v>
      </c>
      <c r="AZ416" s="10">
        <f t="shared" si="311"/>
        <v>-0.49629195264000092</v>
      </c>
      <c r="BA416" s="10">
        <v>6.83</v>
      </c>
      <c r="BB416" s="10">
        <v>5.14</v>
      </c>
      <c r="BC416" s="10">
        <f t="shared" si="312"/>
        <v>6.9226278912000021</v>
      </c>
      <c r="BD416" s="9"/>
      <c r="BE416" s="24">
        <f t="shared" si="313"/>
        <v>1.9267000000000001</v>
      </c>
      <c r="BF416" s="24">
        <f t="shared" si="314"/>
        <v>1.272</v>
      </c>
      <c r="BG416" s="24">
        <f t="shared" si="315"/>
        <v>0</v>
      </c>
      <c r="BH416" s="24">
        <f t="shared" si="316"/>
        <v>0</v>
      </c>
      <c r="BI416" s="24">
        <f t="shared" si="317"/>
        <v>1.5159</v>
      </c>
      <c r="BJ416" s="24">
        <f t="shared" si="318"/>
        <v>0.15340000000000001</v>
      </c>
      <c r="BK416" s="24">
        <f t="shared" si="319"/>
        <v>1.0025999999999999</v>
      </c>
      <c r="BL416" s="24">
        <f t="shared" si="320"/>
        <v>1.8499999999999999E-2</v>
      </c>
      <c r="BM416" s="24">
        <f t="shared" si="321"/>
        <v>2.07E-2</v>
      </c>
      <c r="BN416" s="24">
        <f t="shared" si="322"/>
        <v>0.1454</v>
      </c>
      <c r="BO416" s="24">
        <f t="shared" si="323"/>
        <v>0.2349</v>
      </c>
      <c r="BP416" s="24">
        <f t="shared" si="324"/>
        <v>0</v>
      </c>
      <c r="BQ416" s="24">
        <f t="shared" si="325"/>
        <v>1.0500000000000001E-2</v>
      </c>
      <c r="BR416" s="24">
        <f t="shared" si="326"/>
        <v>0.22789999999999999</v>
      </c>
      <c r="BS416" s="24">
        <f t="shared" si="327"/>
        <v>0</v>
      </c>
      <c r="BT416" s="24">
        <f t="shared" si="328"/>
        <v>0.13819999999999999</v>
      </c>
      <c r="BU416" s="24">
        <f t="shared" si="329"/>
        <v>0.3553</v>
      </c>
      <c r="BV416" s="24">
        <f t="shared" si="330"/>
        <v>0.17150000000000001</v>
      </c>
      <c r="BW416" s="24">
        <f t="shared" si="331"/>
        <v>0.441</v>
      </c>
      <c r="BX416" s="24"/>
      <c r="BY416" s="24"/>
      <c r="BZ416" s="24"/>
      <c r="CA416" s="25">
        <f t="shared" si="332"/>
        <v>7.3248000000000006</v>
      </c>
      <c r="CB416" s="25">
        <f t="shared" si="333"/>
        <v>5.3679000000000006</v>
      </c>
      <c r="CC416" s="26">
        <f t="shared" si="334"/>
        <v>6.8382000000000014</v>
      </c>
      <c r="CD416" s="26">
        <f t="shared" si="335"/>
        <v>5.1508000000000012</v>
      </c>
      <c r="CE416" s="26">
        <f t="shared" si="336"/>
        <v>6.83</v>
      </c>
      <c r="CF416" s="26">
        <f t="shared" si="337"/>
        <v>5.14</v>
      </c>
      <c r="CG416" s="26">
        <f t="shared" si="338"/>
        <v>6.923</v>
      </c>
      <c r="CH416" s="13"/>
      <c r="CI416" s="13"/>
    </row>
    <row r="417" spans="2:89" x14ac:dyDescent="0.2">
      <c r="B417" s="11">
        <f t="shared" si="339"/>
        <v>413</v>
      </c>
      <c r="C417" s="3" t="s">
        <v>310</v>
      </c>
      <c r="D417" s="3" t="s">
        <v>315</v>
      </c>
      <c r="E417" s="10">
        <v>1.1009169925694173</v>
      </c>
      <c r="F417" s="10">
        <v>0.52677744427062967</v>
      </c>
      <c r="G417" s="10"/>
      <c r="H417" s="10">
        <v>0</v>
      </c>
      <c r="I417" s="10">
        <v>0.58079999999999998</v>
      </c>
      <c r="J417" s="10">
        <v>0</v>
      </c>
      <c r="K417" s="10">
        <v>0.77089382088384828</v>
      </c>
      <c r="L417" s="10">
        <v>1.1599999999999999E-2</v>
      </c>
      <c r="M417" s="10">
        <v>1.32E-2</v>
      </c>
      <c r="N417" s="10">
        <v>9.1499999999999998E-2</v>
      </c>
      <c r="O417" s="10">
        <v>0.17811174227610482</v>
      </c>
      <c r="P417" s="10">
        <v>0.22289999999999999</v>
      </c>
      <c r="Q417" s="10">
        <v>3.73E-2</v>
      </c>
      <c r="R417" s="10">
        <v>0.12620000000000001</v>
      </c>
      <c r="S417" s="10">
        <v>0</v>
      </c>
      <c r="T417" s="10">
        <v>0.27379999999999999</v>
      </c>
      <c r="U417" s="10"/>
      <c r="V417" s="10">
        <v>0.54790000000000005</v>
      </c>
      <c r="W417" s="10"/>
      <c r="X417" s="10">
        <v>4.4818999999999996</v>
      </c>
      <c r="Y417" s="10">
        <v>6.0236735999999995</v>
      </c>
      <c r="Z417" s="10">
        <v>6.02</v>
      </c>
      <c r="AA417" s="10">
        <v>4.51</v>
      </c>
      <c r="AB417" s="10">
        <f t="shared" si="292"/>
        <v>4.5067008000000008</v>
      </c>
      <c r="AC417" s="10"/>
      <c r="AD417" s="10">
        <f t="shared" si="293"/>
        <v>1.479632438013297</v>
      </c>
      <c r="AE417" s="10">
        <f t="shared" si="294"/>
        <v>0.70798888509972635</v>
      </c>
      <c r="AF417" s="10"/>
      <c r="AG417" s="10">
        <v>0</v>
      </c>
      <c r="AH417" s="10">
        <f t="shared" si="295"/>
        <v>0.78059520000000004</v>
      </c>
      <c r="AI417" s="10">
        <f t="shared" si="296"/>
        <v>0</v>
      </c>
      <c r="AJ417" s="10">
        <f t="shared" si="297"/>
        <v>1.0360812952678922</v>
      </c>
      <c r="AK417" s="10">
        <f t="shared" si="298"/>
        <v>1.5590399999999999E-2</v>
      </c>
      <c r="AL417" s="10">
        <f t="shared" si="299"/>
        <v>1.7740800000000001E-2</v>
      </c>
      <c r="AM417" s="10">
        <f t="shared" si="300"/>
        <v>0.13175999999999999</v>
      </c>
      <c r="AN417" s="10">
        <f t="shared" si="301"/>
        <v>0.23938218161908489</v>
      </c>
      <c r="AO417" s="10">
        <f t="shared" si="302"/>
        <v>0.2995776</v>
      </c>
      <c r="AP417" s="10">
        <f t="shared" si="303"/>
        <v>5.0131200000000001E-2</v>
      </c>
      <c r="AQ417" s="10">
        <f t="shared" si="304"/>
        <v>0.16961280000000004</v>
      </c>
      <c r="AR417" s="10">
        <v>0</v>
      </c>
      <c r="AS417" s="10">
        <f t="shared" si="305"/>
        <v>0.36798720000000001</v>
      </c>
      <c r="AT417" s="10">
        <f t="shared" si="306"/>
        <v>0.94624228608000005</v>
      </c>
      <c r="AU417" s="10">
        <f t="shared" si="307"/>
        <v>0.73637760000000008</v>
      </c>
      <c r="AV417" s="10">
        <f t="shared" si="308"/>
        <v>1.8935213606400003</v>
      </c>
      <c r="AW417" s="10">
        <f t="shared" si="309"/>
        <v>7.7678564467200024</v>
      </c>
      <c r="AX417" s="10">
        <f t="shared" si="310"/>
        <v>7.7678564467200024</v>
      </c>
      <c r="AY417" s="10">
        <v>6.0236735999999995</v>
      </c>
      <c r="AZ417" s="10">
        <f t="shared" si="311"/>
        <v>-1.7441828467200029</v>
      </c>
      <c r="BA417" s="10">
        <v>6.02</v>
      </c>
      <c r="BB417" s="10">
        <v>4.51</v>
      </c>
      <c r="BC417" s="10">
        <f t="shared" si="312"/>
        <v>6.0688115712000013</v>
      </c>
      <c r="BD417" s="9"/>
      <c r="BE417" s="30">
        <v>0.88</v>
      </c>
      <c r="BF417" s="24">
        <v>0.12</v>
      </c>
      <c r="BG417" s="24"/>
      <c r="BH417" s="24"/>
      <c r="BI417" s="24">
        <v>1.1499999999999999</v>
      </c>
      <c r="BJ417" s="24"/>
      <c r="BK417" s="24">
        <v>0.89</v>
      </c>
      <c r="BL417" s="24">
        <v>2.1999999999999999E-2</v>
      </c>
      <c r="BM417" s="24">
        <v>2.1999999999999999E-2</v>
      </c>
      <c r="BN417" s="24">
        <v>8.4000000000000005E-2</v>
      </c>
      <c r="BO417" s="24"/>
      <c r="BP417" s="24">
        <v>1.1100000000000001</v>
      </c>
      <c r="BQ417" s="24">
        <v>0.06</v>
      </c>
      <c r="BR417" s="24"/>
      <c r="BS417" s="24"/>
      <c r="BT417" s="24"/>
      <c r="BU417" s="24"/>
      <c r="BV417" s="24"/>
      <c r="BW417" s="24"/>
      <c r="BX417" s="24">
        <f>1.57*2.5714</f>
        <v>4.0370980000000003</v>
      </c>
      <c r="BY417" s="24">
        <v>0.59</v>
      </c>
      <c r="BZ417" s="24"/>
      <c r="CA417" s="25">
        <f t="shared" si="332"/>
        <v>8.9650979999999993</v>
      </c>
      <c r="CB417" s="25"/>
      <c r="CC417" s="26">
        <f t="shared" si="334"/>
        <v>8.9650979999999993</v>
      </c>
      <c r="CD417" s="26">
        <f t="shared" si="335"/>
        <v>0</v>
      </c>
      <c r="CE417" s="26">
        <f t="shared" si="336"/>
        <v>6.02</v>
      </c>
      <c r="CF417" s="26">
        <f t="shared" si="337"/>
        <v>4.51</v>
      </c>
      <c r="CG417" s="26">
        <f t="shared" si="338"/>
        <v>6.069</v>
      </c>
      <c r="CH417" s="13"/>
      <c r="CI417" s="13"/>
      <c r="CK417" s="13"/>
    </row>
    <row r="418" spans="2:89" x14ac:dyDescent="0.2">
      <c r="B418" s="11">
        <f t="shared" si="339"/>
        <v>414</v>
      </c>
      <c r="C418" s="3" t="s">
        <v>310</v>
      </c>
      <c r="D418" s="3" t="s">
        <v>316</v>
      </c>
      <c r="E418" s="10">
        <v>0.945463445945946</v>
      </c>
      <c r="F418" s="10">
        <v>0.52636121621621623</v>
      </c>
      <c r="G418" s="10"/>
      <c r="H418" s="10">
        <v>0</v>
      </c>
      <c r="I418" s="10">
        <v>0.58109999999999995</v>
      </c>
      <c r="J418" s="10">
        <v>0</v>
      </c>
      <c r="K418" s="10">
        <v>0.76954864864864869</v>
      </c>
      <c r="L418" s="10">
        <v>1.1599999999999999E-2</v>
      </c>
      <c r="M418" s="10">
        <v>1.32E-2</v>
      </c>
      <c r="N418" s="10">
        <v>9.1600000000000001E-2</v>
      </c>
      <c r="O418" s="10">
        <v>0.17792668918918919</v>
      </c>
      <c r="P418" s="10">
        <v>0.2263</v>
      </c>
      <c r="Q418" s="10">
        <v>2.01E-2</v>
      </c>
      <c r="R418" s="10">
        <v>0.1086</v>
      </c>
      <c r="S418" s="10">
        <v>0</v>
      </c>
      <c r="T418" s="10">
        <v>0.53949999999999998</v>
      </c>
      <c r="U418" s="10"/>
      <c r="V418" s="10">
        <v>0.55930000000000002</v>
      </c>
      <c r="W418" s="10"/>
      <c r="X418" s="10">
        <v>4.5706000000000007</v>
      </c>
      <c r="Y418" s="10">
        <v>6.142886400000001</v>
      </c>
      <c r="Z418" s="10">
        <v>6.14</v>
      </c>
      <c r="AA418" s="10">
        <v>4.6100000000000003</v>
      </c>
      <c r="AB418" s="10">
        <f t="shared" si="292"/>
        <v>4.6101888000000004</v>
      </c>
      <c r="AC418" s="10"/>
      <c r="AD418" s="10">
        <f t="shared" si="293"/>
        <v>1.2707028713513513</v>
      </c>
      <c r="AE418" s="10">
        <f t="shared" si="294"/>
        <v>0.7074294745945946</v>
      </c>
      <c r="AF418" s="10"/>
      <c r="AG418" s="10">
        <v>0</v>
      </c>
      <c r="AH418" s="10">
        <f t="shared" si="295"/>
        <v>0.78099839999999998</v>
      </c>
      <c r="AI418" s="10">
        <f t="shared" si="296"/>
        <v>0</v>
      </c>
      <c r="AJ418" s="10">
        <f t="shared" si="297"/>
        <v>1.0342733837837839</v>
      </c>
      <c r="AK418" s="10">
        <f t="shared" si="298"/>
        <v>1.5590399999999999E-2</v>
      </c>
      <c r="AL418" s="10">
        <f t="shared" si="299"/>
        <v>1.7740800000000001E-2</v>
      </c>
      <c r="AM418" s="10">
        <f t="shared" si="300"/>
        <v>0.13190399999999999</v>
      </c>
      <c r="AN418" s="10">
        <f t="shared" si="301"/>
        <v>0.23913347027027027</v>
      </c>
      <c r="AO418" s="10">
        <f t="shared" si="302"/>
        <v>0.30414720000000001</v>
      </c>
      <c r="AP418" s="10">
        <f t="shared" si="303"/>
        <v>2.7014400000000001E-2</v>
      </c>
      <c r="AQ418" s="10">
        <f t="shared" si="304"/>
        <v>0.14595840000000002</v>
      </c>
      <c r="AR418" s="10">
        <v>0</v>
      </c>
      <c r="AS418" s="10">
        <f t="shared" si="305"/>
        <v>0.72508799999999995</v>
      </c>
      <c r="AT418" s="10">
        <f t="shared" si="306"/>
        <v>1.8644912832</v>
      </c>
      <c r="AU418" s="10">
        <f t="shared" si="307"/>
        <v>0.75169920000000012</v>
      </c>
      <c r="AV418" s="10">
        <f t="shared" si="308"/>
        <v>1.9329193228800003</v>
      </c>
      <c r="AW418" s="10">
        <f t="shared" si="309"/>
        <v>8.47230340608</v>
      </c>
      <c r="AX418" s="10">
        <f t="shared" si="310"/>
        <v>8.47230340608</v>
      </c>
      <c r="AY418" s="10">
        <v>6.142886400000001</v>
      </c>
      <c r="AZ418" s="10">
        <f t="shared" si="311"/>
        <v>-2.329417006079999</v>
      </c>
      <c r="BA418" s="10">
        <v>6.14</v>
      </c>
      <c r="BB418" s="10">
        <v>4.6100000000000003</v>
      </c>
      <c r="BC418" s="10">
        <f t="shared" si="312"/>
        <v>6.2079123456000005</v>
      </c>
      <c r="BD418" s="9"/>
      <c r="BE418" s="24">
        <f t="shared" si="313"/>
        <v>1.2706999999999999</v>
      </c>
      <c r="BF418" s="24">
        <f t="shared" si="314"/>
        <v>0.70740000000000003</v>
      </c>
      <c r="BG418" s="24">
        <f t="shared" si="315"/>
        <v>0</v>
      </c>
      <c r="BH418" s="24">
        <f t="shared" si="316"/>
        <v>0</v>
      </c>
      <c r="BI418" s="24">
        <f t="shared" si="317"/>
        <v>0.78100000000000003</v>
      </c>
      <c r="BJ418" s="24">
        <f t="shared" si="318"/>
        <v>0</v>
      </c>
      <c r="BK418" s="24">
        <f t="shared" si="319"/>
        <v>1.0343</v>
      </c>
      <c r="BL418" s="24">
        <f t="shared" si="320"/>
        <v>1.5599999999999999E-2</v>
      </c>
      <c r="BM418" s="24">
        <f t="shared" si="321"/>
        <v>1.77E-2</v>
      </c>
      <c r="BN418" s="24">
        <f t="shared" si="322"/>
        <v>0.13189999999999999</v>
      </c>
      <c r="BO418" s="24">
        <f t="shared" si="323"/>
        <v>0.23910000000000001</v>
      </c>
      <c r="BP418" s="24">
        <f t="shared" si="324"/>
        <v>0.30409999999999998</v>
      </c>
      <c r="BQ418" s="24">
        <f t="shared" si="325"/>
        <v>2.7E-2</v>
      </c>
      <c r="BR418" s="24">
        <f t="shared" si="326"/>
        <v>0.14599999999999999</v>
      </c>
      <c r="BS418" s="24">
        <f t="shared" si="327"/>
        <v>0</v>
      </c>
      <c r="BT418" s="24">
        <f t="shared" si="328"/>
        <v>0.72509999999999997</v>
      </c>
      <c r="BU418" s="24">
        <f t="shared" si="329"/>
        <v>1.8645</v>
      </c>
      <c r="BV418" s="24">
        <f t="shared" si="330"/>
        <v>0.75170000000000003</v>
      </c>
      <c r="BW418" s="24">
        <f t="shared" si="331"/>
        <v>1.9329000000000001</v>
      </c>
      <c r="BX418" s="24"/>
      <c r="BY418" s="24"/>
      <c r="BZ418" s="24"/>
      <c r="CA418" s="25">
        <f t="shared" si="332"/>
        <v>8.4722000000000008</v>
      </c>
      <c r="CB418" s="25">
        <f t="shared" si="333"/>
        <v>5.7583000000000002</v>
      </c>
      <c r="CC418" s="26">
        <f t="shared" si="334"/>
        <v>6.1516000000000011</v>
      </c>
      <c r="CD418" s="26">
        <f t="shared" si="335"/>
        <v>4.6189</v>
      </c>
      <c r="CE418" s="26">
        <f t="shared" si="336"/>
        <v>6.14</v>
      </c>
      <c r="CF418" s="26">
        <f t="shared" si="337"/>
        <v>4.6100000000000003</v>
      </c>
      <c r="CG418" s="26">
        <f t="shared" si="338"/>
        <v>6.2080000000000002</v>
      </c>
      <c r="CH418" s="13"/>
      <c r="CI418" s="13"/>
    </row>
    <row r="419" spans="2:89" x14ac:dyDescent="0.2">
      <c r="B419" s="11">
        <f t="shared" si="339"/>
        <v>415</v>
      </c>
      <c r="C419" s="3" t="s">
        <v>310</v>
      </c>
      <c r="D419" s="2" t="s">
        <v>118</v>
      </c>
      <c r="E419" s="10">
        <v>1.6518295035020532</v>
      </c>
      <c r="F419" s="10">
        <v>0.93915231342511118</v>
      </c>
      <c r="G419" s="10"/>
      <c r="H419" s="10">
        <v>0</v>
      </c>
      <c r="I419" s="10">
        <v>0.66559999999999997</v>
      </c>
      <c r="J419" s="10">
        <v>0.11700000000000001</v>
      </c>
      <c r="K419" s="10">
        <v>0.7401250560673498</v>
      </c>
      <c r="L419" s="10">
        <v>1.41E-2</v>
      </c>
      <c r="M419" s="10">
        <v>1.5699999999999999E-2</v>
      </c>
      <c r="N419" s="10">
        <v>0.1011</v>
      </c>
      <c r="O419" s="10">
        <v>0.17339312700548598</v>
      </c>
      <c r="P419" s="10">
        <v>0</v>
      </c>
      <c r="Q419" s="10">
        <v>4.1000000000000002E-2</v>
      </c>
      <c r="R419" s="10">
        <v>0.1971</v>
      </c>
      <c r="S419" s="10">
        <v>0</v>
      </c>
      <c r="T419" s="10">
        <v>0.2974</v>
      </c>
      <c r="U419" s="10"/>
      <c r="V419" s="10">
        <v>0.126</v>
      </c>
      <c r="W419" s="10"/>
      <c r="X419" s="10">
        <v>5.0795000000000003</v>
      </c>
      <c r="Y419" s="10">
        <v>6.8268480000000009</v>
      </c>
      <c r="Z419" s="10">
        <v>6.83</v>
      </c>
      <c r="AA419" s="10">
        <v>5.76</v>
      </c>
      <c r="AB419" s="10">
        <f t="shared" si="292"/>
        <v>5.7629375999999999</v>
      </c>
      <c r="AC419" s="10"/>
      <c r="AD419" s="10">
        <f t="shared" si="293"/>
        <v>2.2200588527067593</v>
      </c>
      <c r="AE419" s="10">
        <f t="shared" si="294"/>
        <v>1.2622207092433495</v>
      </c>
      <c r="AF419" s="10"/>
      <c r="AG419" s="10">
        <v>0</v>
      </c>
      <c r="AH419" s="10">
        <f t="shared" si="295"/>
        <v>0.89456639999999998</v>
      </c>
      <c r="AI419" s="10">
        <f t="shared" si="296"/>
        <v>0.15724800000000003</v>
      </c>
      <c r="AJ419" s="10">
        <f t="shared" si="297"/>
        <v>0.99472807535451824</v>
      </c>
      <c r="AK419" s="10">
        <f t="shared" si="298"/>
        <v>1.8950399999999999E-2</v>
      </c>
      <c r="AL419" s="10">
        <f t="shared" si="299"/>
        <v>2.1100799999999999E-2</v>
      </c>
      <c r="AM419" s="10">
        <f t="shared" si="300"/>
        <v>0.14558399999999996</v>
      </c>
      <c r="AN419" s="10">
        <f t="shared" si="301"/>
        <v>0.23304036269537318</v>
      </c>
      <c r="AO419" s="10">
        <f t="shared" si="302"/>
        <v>0</v>
      </c>
      <c r="AP419" s="10">
        <f t="shared" si="303"/>
        <v>5.5104000000000007E-2</v>
      </c>
      <c r="AQ419" s="10">
        <f t="shared" si="304"/>
        <v>0.26490240000000004</v>
      </c>
      <c r="AR419" s="10">
        <v>0</v>
      </c>
      <c r="AS419" s="10">
        <f t="shared" si="305"/>
        <v>0.39970560000000005</v>
      </c>
      <c r="AT419" s="10">
        <f t="shared" si="306"/>
        <v>1.0278029798400001</v>
      </c>
      <c r="AU419" s="10">
        <f t="shared" si="307"/>
        <v>0.16934400000000002</v>
      </c>
      <c r="AV419" s="10">
        <f t="shared" si="308"/>
        <v>0.43545116160000008</v>
      </c>
      <c r="AW419" s="10">
        <f t="shared" si="309"/>
        <v>7.7307581414400008</v>
      </c>
      <c r="AX419" s="10">
        <f t="shared" si="310"/>
        <v>7.7307581414400008</v>
      </c>
      <c r="AY419" s="10">
        <v>6.8268480000000009</v>
      </c>
      <c r="AZ419" s="10">
        <f t="shared" si="311"/>
        <v>-0.90391014143999993</v>
      </c>
      <c r="BA419" s="10">
        <v>6.83</v>
      </c>
      <c r="BB419" s="10">
        <v>5.76</v>
      </c>
      <c r="BC419" s="10">
        <f t="shared" si="312"/>
        <v>7.7584324608000017</v>
      </c>
      <c r="BD419" s="9"/>
      <c r="BE419" s="24">
        <f t="shared" si="313"/>
        <v>2.2201</v>
      </c>
      <c r="BF419" s="24">
        <f t="shared" si="314"/>
        <v>1.2622</v>
      </c>
      <c r="BG419" s="24">
        <f t="shared" si="315"/>
        <v>0</v>
      </c>
      <c r="BH419" s="24">
        <f t="shared" si="316"/>
        <v>0</v>
      </c>
      <c r="BI419" s="24">
        <f t="shared" si="317"/>
        <v>0.89459999999999995</v>
      </c>
      <c r="BJ419" s="24">
        <f t="shared" si="318"/>
        <v>0.15720000000000001</v>
      </c>
      <c r="BK419" s="24">
        <f t="shared" si="319"/>
        <v>0.99470000000000003</v>
      </c>
      <c r="BL419" s="24">
        <f t="shared" si="320"/>
        <v>1.9E-2</v>
      </c>
      <c r="BM419" s="24">
        <f t="shared" si="321"/>
        <v>2.1100000000000001E-2</v>
      </c>
      <c r="BN419" s="24">
        <f t="shared" si="322"/>
        <v>0.14560000000000001</v>
      </c>
      <c r="BO419" s="24">
        <f t="shared" si="323"/>
        <v>0.23300000000000001</v>
      </c>
      <c r="BP419" s="24">
        <f t="shared" si="324"/>
        <v>0</v>
      </c>
      <c r="BQ419" s="24">
        <f t="shared" si="325"/>
        <v>5.5100000000000003E-2</v>
      </c>
      <c r="BR419" s="24">
        <f t="shared" si="326"/>
        <v>0.26490000000000002</v>
      </c>
      <c r="BS419" s="24">
        <f t="shared" si="327"/>
        <v>0</v>
      </c>
      <c r="BT419" s="24">
        <f t="shared" si="328"/>
        <v>0.3997</v>
      </c>
      <c r="BU419" s="24">
        <f t="shared" si="329"/>
        <v>1.0278</v>
      </c>
      <c r="BV419" s="24">
        <f t="shared" si="330"/>
        <v>0.16930000000000001</v>
      </c>
      <c r="BW419" s="24">
        <f t="shared" si="331"/>
        <v>0.4355</v>
      </c>
      <c r="BX419" s="24"/>
      <c r="BY419" s="24"/>
      <c r="BZ419" s="24"/>
      <c r="CA419" s="25">
        <f t="shared" si="332"/>
        <v>7.7308000000000003</v>
      </c>
      <c r="CB419" s="25">
        <f t="shared" si="333"/>
        <v>6.4006999999999996</v>
      </c>
      <c r="CC419" s="26">
        <f t="shared" si="334"/>
        <v>6.8365</v>
      </c>
      <c r="CD419" s="26">
        <f t="shared" si="335"/>
        <v>5.7725999999999997</v>
      </c>
      <c r="CE419" s="26">
        <f t="shared" si="336"/>
        <v>6.83</v>
      </c>
      <c r="CF419" s="26">
        <f t="shared" si="337"/>
        <v>5.76</v>
      </c>
      <c r="CG419" s="26">
        <f t="shared" si="338"/>
        <v>7.758</v>
      </c>
      <c r="CH419" s="13"/>
      <c r="CI419" s="13"/>
    </row>
    <row r="420" spans="2:89" x14ac:dyDescent="0.2">
      <c r="B420" s="11">
        <f t="shared" si="339"/>
        <v>416</v>
      </c>
      <c r="C420" s="3" t="s">
        <v>317</v>
      </c>
      <c r="D420" s="3" t="s">
        <v>318</v>
      </c>
      <c r="E420" s="10">
        <v>2.5854525792872645</v>
      </c>
      <c r="F420" s="10">
        <v>0.91652618506026617</v>
      </c>
      <c r="G420" s="10"/>
      <c r="H420" s="10">
        <v>0</v>
      </c>
      <c r="I420" s="10">
        <v>0</v>
      </c>
      <c r="J420" s="10">
        <v>0</v>
      </c>
      <c r="K420" s="10">
        <v>0.5589542134023584</v>
      </c>
      <c r="L420" s="10">
        <v>2.9000000000000001E-2</v>
      </c>
      <c r="M420" s="10">
        <v>3.2199999999999999E-2</v>
      </c>
      <c r="N420" s="10">
        <v>9.6699999999999994E-2</v>
      </c>
      <c r="O420" s="10">
        <v>0.15486702225011115</v>
      </c>
      <c r="P420" s="10">
        <v>8.8800000000000004E-2</v>
      </c>
      <c r="Q420" s="10">
        <v>0</v>
      </c>
      <c r="R420" s="10">
        <v>0.33860000000000001</v>
      </c>
      <c r="S420" s="10">
        <v>0</v>
      </c>
      <c r="T420" s="10">
        <v>0.24299999999999999</v>
      </c>
      <c r="U420" s="10"/>
      <c r="V420" s="10">
        <v>0</v>
      </c>
      <c r="W420" s="10"/>
      <c r="X420" s="10">
        <v>5.0441000000000003</v>
      </c>
      <c r="Y420" s="10">
        <v>6.7792704000000006</v>
      </c>
      <c r="Z420" s="10">
        <v>6.78</v>
      </c>
      <c r="AA420" s="10">
        <v>6.78</v>
      </c>
      <c r="AB420" s="10">
        <f t="shared" si="292"/>
        <v>6.7792704000000006</v>
      </c>
      <c r="AC420" s="10"/>
      <c r="AD420" s="10">
        <f t="shared" si="293"/>
        <v>3.4748482665620837</v>
      </c>
      <c r="AE420" s="10">
        <f t="shared" si="294"/>
        <v>1.2318111927209976</v>
      </c>
      <c r="AF420" s="10"/>
      <c r="AG420" s="10">
        <v>0</v>
      </c>
      <c r="AH420" s="10">
        <f t="shared" si="295"/>
        <v>0</v>
      </c>
      <c r="AI420" s="10">
        <f t="shared" si="296"/>
        <v>0</v>
      </c>
      <c r="AJ420" s="10">
        <f t="shared" si="297"/>
        <v>0.75123446281276973</v>
      </c>
      <c r="AK420" s="10">
        <f t="shared" si="298"/>
        <v>3.8976000000000004E-2</v>
      </c>
      <c r="AL420" s="10">
        <f t="shared" si="299"/>
        <v>4.3276800000000004E-2</v>
      </c>
      <c r="AM420" s="10">
        <f t="shared" si="300"/>
        <v>0.13924799999999998</v>
      </c>
      <c r="AN420" s="10">
        <f t="shared" si="301"/>
        <v>0.20814127790414938</v>
      </c>
      <c r="AO420" s="10">
        <f t="shared" si="302"/>
        <v>0.11934720000000001</v>
      </c>
      <c r="AP420" s="10">
        <f t="shared" si="303"/>
        <v>0</v>
      </c>
      <c r="AQ420" s="10">
        <f t="shared" si="304"/>
        <v>0.45507840000000005</v>
      </c>
      <c r="AR420" s="10">
        <v>0</v>
      </c>
      <c r="AS420" s="10">
        <f t="shared" si="305"/>
        <v>0.32659199999999999</v>
      </c>
      <c r="AT420" s="10">
        <f t="shared" si="306"/>
        <v>0.83979866879999998</v>
      </c>
      <c r="AU420" s="10">
        <f t="shared" si="307"/>
        <v>0</v>
      </c>
      <c r="AV420" s="10">
        <f t="shared" si="308"/>
        <v>0</v>
      </c>
      <c r="AW420" s="10">
        <f t="shared" si="309"/>
        <v>7.3017602688000007</v>
      </c>
      <c r="AX420" s="10">
        <f t="shared" si="310"/>
        <v>7.3017602688000007</v>
      </c>
      <c r="AY420" s="10">
        <v>6.7792704000000006</v>
      </c>
      <c r="AZ420" s="10">
        <f t="shared" si="311"/>
        <v>-0.52248986880000015</v>
      </c>
      <c r="BA420" s="10">
        <v>6.78</v>
      </c>
      <c r="BB420" s="10">
        <v>6.78</v>
      </c>
      <c r="BC420" s="10">
        <f t="shared" si="312"/>
        <v>9.1238160384000011</v>
      </c>
      <c r="BD420" s="9"/>
      <c r="BE420" s="24">
        <f t="shared" si="313"/>
        <v>3.4748000000000001</v>
      </c>
      <c r="BF420" s="24">
        <f t="shared" si="314"/>
        <v>1.2318</v>
      </c>
      <c r="BG420" s="24">
        <f t="shared" si="315"/>
        <v>0</v>
      </c>
      <c r="BH420" s="24">
        <f t="shared" si="316"/>
        <v>0</v>
      </c>
      <c r="BI420" s="24">
        <f t="shared" si="317"/>
        <v>0</v>
      </c>
      <c r="BJ420" s="24">
        <f t="shared" si="318"/>
        <v>0</v>
      </c>
      <c r="BK420" s="24">
        <f t="shared" si="319"/>
        <v>0.75119999999999998</v>
      </c>
      <c r="BL420" s="24">
        <f t="shared" si="320"/>
        <v>3.9E-2</v>
      </c>
      <c r="BM420" s="24">
        <f t="shared" si="321"/>
        <v>4.3299999999999998E-2</v>
      </c>
      <c r="BN420" s="24">
        <f t="shared" si="322"/>
        <v>0.13919999999999999</v>
      </c>
      <c r="BO420" s="24">
        <f t="shared" si="323"/>
        <v>0.20810000000000001</v>
      </c>
      <c r="BP420" s="24">
        <f t="shared" si="324"/>
        <v>0.1193</v>
      </c>
      <c r="BQ420" s="24">
        <f t="shared" si="325"/>
        <v>0</v>
      </c>
      <c r="BR420" s="24">
        <f t="shared" si="326"/>
        <v>0.4551</v>
      </c>
      <c r="BS420" s="24">
        <f t="shared" si="327"/>
        <v>0</v>
      </c>
      <c r="BT420" s="24">
        <f t="shared" si="328"/>
        <v>0.3266</v>
      </c>
      <c r="BU420" s="24">
        <f t="shared" si="329"/>
        <v>0.83979999999999999</v>
      </c>
      <c r="BV420" s="24">
        <f t="shared" si="330"/>
        <v>0</v>
      </c>
      <c r="BW420" s="24">
        <f t="shared" si="331"/>
        <v>0</v>
      </c>
      <c r="BX420" s="24"/>
      <c r="BY420" s="24"/>
      <c r="BZ420" s="24"/>
      <c r="CA420" s="25">
        <f t="shared" si="332"/>
        <v>7.3015999999999996</v>
      </c>
      <c r="CB420" s="25">
        <f t="shared" si="333"/>
        <v>7.3015999999999996</v>
      </c>
      <c r="CC420" s="26">
        <f t="shared" si="334"/>
        <v>6.7883999999999993</v>
      </c>
      <c r="CD420" s="26">
        <f t="shared" si="335"/>
        <v>6.7883999999999993</v>
      </c>
      <c r="CE420" s="26">
        <f t="shared" si="336"/>
        <v>6.78</v>
      </c>
      <c r="CF420" s="26">
        <f t="shared" si="337"/>
        <v>6.78</v>
      </c>
      <c r="CG420" s="26">
        <f t="shared" si="338"/>
        <v>9.1240000000000006</v>
      </c>
      <c r="CH420" s="13"/>
      <c r="CI420" s="13"/>
    </row>
    <row r="421" spans="2:89" x14ac:dyDescent="0.2">
      <c r="B421" s="11">
        <f t="shared" si="339"/>
        <v>417</v>
      </c>
      <c r="C421" s="3" t="s">
        <v>317</v>
      </c>
      <c r="D421" s="2" t="s">
        <v>105</v>
      </c>
      <c r="E421" s="10">
        <v>2.4902257123284195</v>
      </c>
      <c r="F421" s="10">
        <v>0.75038252607007838</v>
      </c>
      <c r="G421" s="10"/>
      <c r="H421" s="10">
        <v>0</v>
      </c>
      <c r="I421" s="10">
        <v>0</v>
      </c>
      <c r="J421" s="10">
        <v>0</v>
      </c>
      <c r="K421" s="10">
        <v>0.73120861137188242</v>
      </c>
      <c r="L421" s="10">
        <v>6.4999999999999997E-3</v>
      </c>
      <c r="M421" s="10">
        <v>6.4000000000000003E-3</v>
      </c>
      <c r="N421" s="10">
        <v>0.1033</v>
      </c>
      <c r="O421" s="10">
        <v>0.29768315022961966</v>
      </c>
      <c r="P421" s="10">
        <v>0</v>
      </c>
      <c r="Q421" s="10">
        <v>0</v>
      </c>
      <c r="R421" s="10">
        <v>0.33160000000000001</v>
      </c>
      <c r="S421" s="10">
        <v>0</v>
      </c>
      <c r="T421" s="10">
        <v>0.38729999999999998</v>
      </c>
      <c r="U421" s="10"/>
      <c r="V421" s="10">
        <v>0</v>
      </c>
      <c r="W421" s="10"/>
      <c r="X421" s="10">
        <v>5.1046000000000005</v>
      </c>
      <c r="Y421" s="10">
        <v>6.8605824000000011</v>
      </c>
      <c r="Z421" s="10">
        <v>6.86</v>
      </c>
      <c r="AA421" s="10">
        <v>6.86</v>
      </c>
      <c r="AB421" s="10">
        <f t="shared" si="292"/>
        <v>6.8605824000000011</v>
      </c>
      <c r="AC421" s="10"/>
      <c r="AD421" s="10">
        <f t="shared" si="293"/>
        <v>3.3468633573693958</v>
      </c>
      <c r="AE421" s="10">
        <f t="shared" si="294"/>
        <v>1.0085141150381853</v>
      </c>
      <c r="AF421" s="10"/>
      <c r="AG421" s="10">
        <v>0</v>
      </c>
      <c r="AH421" s="10">
        <f t="shared" si="295"/>
        <v>0</v>
      </c>
      <c r="AI421" s="10">
        <f t="shared" si="296"/>
        <v>0</v>
      </c>
      <c r="AJ421" s="10">
        <f t="shared" si="297"/>
        <v>0.98274437368381007</v>
      </c>
      <c r="AK421" s="10">
        <f t="shared" si="298"/>
        <v>8.735999999999999E-3</v>
      </c>
      <c r="AL421" s="10">
        <f t="shared" si="299"/>
        <v>8.6016000000000009E-3</v>
      </c>
      <c r="AM421" s="10">
        <f t="shared" si="300"/>
        <v>0.148752</v>
      </c>
      <c r="AN421" s="10">
        <f t="shared" si="301"/>
        <v>0.40008615390860885</v>
      </c>
      <c r="AO421" s="10">
        <f t="shared" si="302"/>
        <v>0</v>
      </c>
      <c r="AP421" s="10">
        <f t="shared" si="303"/>
        <v>0</v>
      </c>
      <c r="AQ421" s="10">
        <f t="shared" si="304"/>
        <v>0.44567040000000008</v>
      </c>
      <c r="AR421" s="10">
        <v>0</v>
      </c>
      <c r="AS421" s="10">
        <f t="shared" si="305"/>
        <v>0.52053119999999997</v>
      </c>
      <c r="AT421" s="10">
        <f t="shared" si="306"/>
        <v>1.3384939276800001</v>
      </c>
      <c r="AU421" s="10">
        <f t="shared" si="307"/>
        <v>0</v>
      </c>
      <c r="AV421" s="10">
        <f t="shared" si="308"/>
        <v>0</v>
      </c>
      <c r="AW421" s="10">
        <f t="shared" si="309"/>
        <v>7.6884619276799997</v>
      </c>
      <c r="AX421" s="10">
        <f t="shared" si="310"/>
        <v>7.6884619276800006</v>
      </c>
      <c r="AY421" s="10">
        <v>6.8605824000000011</v>
      </c>
      <c r="AZ421" s="10">
        <f t="shared" si="311"/>
        <v>-0.82787952767999862</v>
      </c>
      <c r="BA421" s="10">
        <v>6.86</v>
      </c>
      <c r="BB421" s="10">
        <v>6.86</v>
      </c>
      <c r="BC421" s="10">
        <f t="shared" si="312"/>
        <v>9.233950924800002</v>
      </c>
      <c r="BD421" s="9"/>
      <c r="BE421" s="24">
        <f t="shared" si="313"/>
        <v>3.3469000000000002</v>
      </c>
      <c r="BF421" s="24">
        <f t="shared" si="314"/>
        <v>1.0085</v>
      </c>
      <c r="BG421" s="24">
        <f t="shared" si="315"/>
        <v>0</v>
      </c>
      <c r="BH421" s="24">
        <f t="shared" si="316"/>
        <v>0</v>
      </c>
      <c r="BI421" s="24">
        <f t="shared" si="317"/>
        <v>0</v>
      </c>
      <c r="BJ421" s="24">
        <f t="shared" si="318"/>
        <v>0</v>
      </c>
      <c r="BK421" s="24">
        <f t="shared" si="319"/>
        <v>0.98270000000000002</v>
      </c>
      <c r="BL421" s="24">
        <f t="shared" si="320"/>
        <v>8.6999999999999994E-3</v>
      </c>
      <c r="BM421" s="24">
        <f t="shared" si="321"/>
        <v>8.6E-3</v>
      </c>
      <c r="BN421" s="24">
        <f t="shared" si="322"/>
        <v>0.14879999999999999</v>
      </c>
      <c r="BO421" s="24">
        <f t="shared" si="323"/>
        <v>0.40010000000000001</v>
      </c>
      <c r="BP421" s="24">
        <f t="shared" si="324"/>
        <v>0</v>
      </c>
      <c r="BQ421" s="24">
        <f t="shared" si="325"/>
        <v>0</v>
      </c>
      <c r="BR421" s="24">
        <f t="shared" si="326"/>
        <v>0.44569999999999999</v>
      </c>
      <c r="BS421" s="24">
        <f t="shared" si="327"/>
        <v>0</v>
      </c>
      <c r="BT421" s="24">
        <f t="shared" si="328"/>
        <v>0.52049999999999996</v>
      </c>
      <c r="BU421" s="24">
        <f t="shared" si="329"/>
        <v>1.3385</v>
      </c>
      <c r="BV421" s="24">
        <f t="shared" si="330"/>
        <v>0</v>
      </c>
      <c r="BW421" s="24">
        <f t="shared" si="331"/>
        <v>0</v>
      </c>
      <c r="BX421" s="24"/>
      <c r="BY421" s="24"/>
      <c r="BZ421" s="24"/>
      <c r="CA421" s="25">
        <f t="shared" si="332"/>
        <v>7.6885000000000012</v>
      </c>
      <c r="CB421" s="25">
        <f t="shared" si="333"/>
        <v>7.6885000000000012</v>
      </c>
      <c r="CC421" s="26">
        <f t="shared" si="334"/>
        <v>6.8705000000000016</v>
      </c>
      <c r="CD421" s="26">
        <f t="shared" si="335"/>
        <v>6.8705000000000016</v>
      </c>
      <c r="CE421" s="26">
        <f t="shared" si="336"/>
        <v>6.86</v>
      </c>
      <c r="CF421" s="26">
        <f t="shared" si="337"/>
        <v>6.86</v>
      </c>
      <c r="CG421" s="26">
        <f t="shared" si="338"/>
        <v>9.234</v>
      </c>
      <c r="CH421" s="13"/>
      <c r="CI421" s="13"/>
    </row>
    <row r="422" spans="2:89" x14ac:dyDescent="0.2">
      <c r="B422" s="11">
        <f t="shared" si="339"/>
        <v>418</v>
      </c>
      <c r="C422" s="3" t="s">
        <v>317</v>
      </c>
      <c r="D422" s="2" t="s">
        <v>118</v>
      </c>
      <c r="E422" s="10">
        <v>2.2816339864252151</v>
      </c>
      <c r="F422" s="10">
        <v>0.93705661289879361</v>
      </c>
      <c r="G422" s="10"/>
      <c r="H422" s="10">
        <v>0</v>
      </c>
      <c r="I422" s="10">
        <v>0</v>
      </c>
      <c r="J422" s="10">
        <v>0</v>
      </c>
      <c r="K422" s="10">
        <v>0.8076868566403782</v>
      </c>
      <c r="L422" s="10">
        <v>3.4700000000000002E-2</v>
      </c>
      <c r="M422" s="10">
        <v>3.9800000000000002E-2</v>
      </c>
      <c r="N422" s="10">
        <v>0.12809999999999999</v>
      </c>
      <c r="O422" s="10">
        <v>0.36122254403561316</v>
      </c>
      <c r="P422" s="10">
        <v>0</v>
      </c>
      <c r="Q422" s="10">
        <v>0</v>
      </c>
      <c r="R422" s="10">
        <v>0.27339999999999998</v>
      </c>
      <c r="S422" s="10">
        <v>0</v>
      </c>
      <c r="T422" s="10">
        <v>0.23219999999999999</v>
      </c>
      <c r="U422" s="10"/>
      <c r="V422" s="10">
        <v>0</v>
      </c>
      <c r="W422" s="10"/>
      <c r="X422" s="10">
        <v>5.0957999999999988</v>
      </c>
      <c r="Y422" s="10">
        <v>6.8487551999999994</v>
      </c>
      <c r="Z422" s="10">
        <v>6.85</v>
      </c>
      <c r="AA422" s="10">
        <v>6.85</v>
      </c>
      <c r="AB422" s="10">
        <f t="shared" si="292"/>
        <v>6.8487551999999994</v>
      </c>
      <c r="AC422" s="10"/>
      <c r="AD422" s="10">
        <f t="shared" si="293"/>
        <v>3.0665160777554892</v>
      </c>
      <c r="AE422" s="10">
        <f t="shared" si="294"/>
        <v>1.2594040877359787</v>
      </c>
      <c r="AF422" s="10"/>
      <c r="AG422" s="10">
        <v>0</v>
      </c>
      <c r="AH422" s="10">
        <f t="shared" si="295"/>
        <v>0</v>
      </c>
      <c r="AI422" s="10">
        <f t="shared" si="296"/>
        <v>0</v>
      </c>
      <c r="AJ422" s="10">
        <f t="shared" si="297"/>
        <v>1.0855311353246684</v>
      </c>
      <c r="AK422" s="10">
        <f t="shared" si="298"/>
        <v>4.6636799999999999E-2</v>
      </c>
      <c r="AL422" s="10">
        <f t="shared" si="299"/>
        <v>5.3491200000000003E-2</v>
      </c>
      <c r="AM422" s="10">
        <f t="shared" si="300"/>
        <v>0.18446399999999999</v>
      </c>
      <c r="AN422" s="10">
        <f t="shared" si="301"/>
        <v>0.48548309918386406</v>
      </c>
      <c r="AO422" s="10">
        <f t="shared" si="302"/>
        <v>0</v>
      </c>
      <c r="AP422" s="10">
        <f t="shared" si="303"/>
        <v>0</v>
      </c>
      <c r="AQ422" s="10">
        <f t="shared" si="304"/>
        <v>0.36744959999999999</v>
      </c>
      <c r="AR422" s="10">
        <v>0</v>
      </c>
      <c r="AS422" s="10">
        <f t="shared" si="305"/>
        <v>0.31207679999999999</v>
      </c>
      <c r="AT422" s="10">
        <f t="shared" si="306"/>
        <v>0.80247428352000005</v>
      </c>
      <c r="AU422" s="10">
        <f t="shared" si="307"/>
        <v>0</v>
      </c>
      <c r="AV422" s="10">
        <f t="shared" si="308"/>
        <v>0</v>
      </c>
      <c r="AW422" s="10">
        <f t="shared" si="309"/>
        <v>7.3514502835200002</v>
      </c>
      <c r="AX422" s="10">
        <f t="shared" si="310"/>
        <v>7.3514502835200002</v>
      </c>
      <c r="AY422" s="10">
        <v>6.8487551999999994</v>
      </c>
      <c r="AZ422" s="10">
        <f t="shared" si="311"/>
        <v>-0.50269508352000081</v>
      </c>
      <c r="BA422" s="10">
        <v>6.85</v>
      </c>
      <c r="BB422" s="10">
        <v>6.85</v>
      </c>
      <c r="BC422" s="10">
        <f t="shared" si="312"/>
        <v>9.2212549631999998</v>
      </c>
      <c r="BD422" s="9"/>
      <c r="BE422" s="24">
        <f t="shared" si="313"/>
        <v>3.0665</v>
      </c>
      <c r="BF422" s="24">
        <f t="shared" si="314"/>
        <v>1.2594000000000001</v>
      </c>
      <c r="BG422" s="24">
        <f t="shared" si="315"/>
        <v>0</v>
      </c>
      <c r="BH422" s="24">
        <f t="shared" si="316"/>
        <v>0</v>
      </c>
      <c r="BI422" s="24">
        <f t="shared" si="317"/>
        <v>0</v>
      </c>
      <c r="BJ422" s="24">
        <f t="shared" si="318"/>
        <v>0</v>
      </c>
      <c r="BK422" s="24">
        <f t="shared" si="319"/>
        <v>1.0854999999999999</v>
      </c>
      <c r="BL422" s="24">
        <f t="shared" si="320"/>
        <v>4.6600000000000003E-2</v>
      </c>
      <c r="BM422" s="24">
        <f t="shared" si="321"/>
        <v>5.3499999999999999E-2</v>
      </c>
      <c r="BN422" s="24">
        <f t="shared" si="322"/>
        <v>0.1845</v>
      </c>
      <c r="BO422" s="24">
        <f t="shared" si="323"/>
        <v>0.48549999999999999</v>
      </c>
      <c r="BP422" s="24">
        <f t="shared" si="324"/>
        <v>0</v>
      </c>
      <c r="BQ422" s="24">
        <f t="shared" si="325"/>
        <v>0</v>
      </c>
      <c r="BR422" s="24">
        <f t="shared" si="326"/>
        <v>0.3674</v>
      </c>
      <c r="BS422" s="24">
        <f t="shared" si="327"/>
        <v>0</v>
      </c>
      <c r="BT422" s="24">
        <f t="shared" si="328"/>
        <v>0.31209999999999999</v>
      </c>
      <c r="BU422" s="24">
        <f t="shared" si="329"/>
        <v>0.80249999999999999</v>
      </c>
      <c r="BV422" s="24">
        <f t="shared" si="330"/>
        <v>0</v>
      </c>
      <c r="BW422" s="24">
        <f t="shared" si="331"/>
        <v>0</v>
      </c>
      <c r="BX422" s="24"/>
      <c r="BY422" s="24"/>
      <c r="BZ422" s="24"/>
      <c r="CA422" s="25">
        <f t="shared" si="332"/>
        <v>7.351399999999999</v>
      </c>
      <c r="CB422" s="25">
        <f t="shared" si="333"/>
        <v>7.351399999999999</v>
      </c>
      <c r="CC422" s="26">
        <f t="shared" si="334"/>
        <v>6.8609999999999989</v>
      </c>
      <c r="CD422" s="26">
        <f t="shared" si="335"/>
        <v>6.8609999999999989</v>
      </c>
      <c r="CE422" s="26">
        <f t="shared" si="336"/>
        <v>6.85</v>
      </c>
      <c r="CF422" s="26">
        <f t="shared" si="337"/>
        <v>6.85</v>
      </c>
      <c r="CG422" s="26">
        <f t="shared" si="338"/>
        <v>9.2210000000000001</v>
      </c>
      <c r="CH422" s="13"/>
      <c r="CI422" s="13"/>
    </row>
    <row r="423" spans="2:89" x14ac:dyDescent="0.2">
      <c r="B423" s="11">
        <f t="shared" si="339"/>
        <v>419</v>
      </c>
      <c r="C423" s="3" t="s">
        <v>317</v>
      </c>
      <c r="D423" s="3" t="s">
        <v>162</v>
      </c>
      <c r="E423" s="10">
        <v>2.4928958667093881</v>
      </c>
      <c r="F423" s="10">
        <v>0.67268266581223968</v>
      </c>
      <c r="G423" s="10"/>
      <c r="H423" s="10">
        <v>0</v>
      </c>
      <c r="I423" s="10">
        <v>0</v>
      </c>
      <c r="J423" s="10">
        <v>0</v>
      </c>
      <c r="K423" s="10">
        <v>0.741547805190644</v>
      </c>
      <c r="L423" s="10">
        <v>9.4999999999999998E-3</v>
      </c>
      <c r="M423" s="10">
        <v>8.8999999999999999E-3</v>
      </c>
      <c r="N423" s="10">
        <v>8.0199999999999994E-2</v>
      </c>
      <c r="O423" s="10">
        <v>0.24607366228772828</v>
      </c>
      <c r="P423" s="10">
        <v>0.31919999999999998</v>
      </c>
      <c r="Q423" s="10">
        <v>0</v>
      </c>
      <c r="R423" s="10">
        <v>0.32479999999999998</v>
      </c>
      <c r="S423" s="10">
        <v>0</v>
      </c>
      <c r="T423" s="10">
        <v>0.2195</v>
      </c>
      <c r="U423" s="10"/>
      <c r="V423" s="10">
        <v>0</v>
      </c>
      <c r="W423" s="10"/>
      <c r="X423" s="10">
        <v>5.1153000000000004</v>
      </c>
      <c r="Y423" s="10">
        <v>6.8749632000000016</v>
      </c>
      <c r="Z423" s="10">
        <v>6.88</v>
      </c>
      <c r="AA423" s="10">
        <v>6.88</v>
      </c>
      <c r="AB423" s="10">
        <f t="shared" si="292"/>
        <v>6.8749632000000016</v>
      </c>
      <c r="AC423" s="10"/>
      <c r="AD423" s="10">
        <f t="shared" si="293"/>
        <v>3.350452044857418</v>
      </c>
      <c r="AE423" s="10">
        <f t="shared" si="294"/>
        <v>0.90408550285165012</v>
      </c>
      <c r="AF423" s="10"/>
      <c r="AG423" s="10">
        <v>0</v>
      </c>
      <c r="AH423" s="10">
        <f t="shared" si="295"/>
        <v>0</v>
      </c>
      <c r="AI423" s="10">
        <f t="shared" si="296"/>
        <v>0</v>
      </c>
      <c r="AJ423" s="10">
        <f t="shared" si="297"/>
        <v>0.99664025017622559</v>
      </c>
      <c r="AK423" s="10">
        <f t="shared" si="298"/>
        <v>1.2768E-2</v>
      </c>
      <c r="AL423" s="10">
        <f t="shared" si="299"/>
        <v>1.1961600000000001E-2</v>
      </c>
      <c r="AM423" s="10">
        <f t="shared" si="300"/>
        <v>0.11548799999999998</v>
      </c>
      <c r="AN423" s="10">
        <f t="shared" si="301"/>
        <v>0.33072300211470684</v>
      </c>
      <c r="AO423" s="10">
        <f t="shared" si="302"/>
        <v>0.42900479999999996</v>
      </c>
      <c r="AP423" s="10">
        <f t="shared" si="303"/>
        <v>0</v>
      </c>
      <c r="AQ423" s="10">
        <f t="shared" si="304"/>
        <v>0.43653119999999995</v>
      </c>
      <c r="AR423" s="10">
        <v>0</v>
      </c>
      <c r="AS423" s="10">
        <f t="shared" si="305"/>
        <v>0.29500800000000005</v>
      </c>
      <c r="AT423" s="10">
        <f t="shared" si="306"/>
        <v>0.7585835712000002</v>
      </c>
      <c r="AU423" s="10">
        <f t="shared" si="307"/>
        <v>0</v>
      </c>
      <c r="AV423" s="10">
        <f t="shared" si="308"/>
        <v>0</v>
      </c>
      <c r="AW423" s="10">
        <f t="shared" si="309"/>
        <v>7.3462379712000008</v>
      </c>
      <c r="AX423" s="10">
        <f t="shared" si="310"/>
        <v>7.3462379712000008</v>
      </c>
      <c r="AY423" s="10">
        <v>6.8749632000000016</v>
      </c>
      <c r="AZ423" s="10">
        <f t="shared" si="311"/>
        <v>-0.47127477119999917</v>
      </c>
      <c r="BA423" s="10">
        <v>6.88</v>
      </c>
      <c r="BB423" s="10">
        <v>6.88</v>
      </c>
      <c r="BC423" s="10">
        <f t="shared" si="312"/>
        <v>9.2502982656000015</v>
      </c>
      <c r="BD423" s="9"/>
      <c r="BE423" s="24">
        <f t="shared" si="313"/>
        <v>3.3504999999999998</v>
      </c>
      <c r="BF423" s="24">
        <f t="shared" si="314"/>
        <v>0.90410000000000001</v>
      </c>
      <c r="BG423" s="24">
        <f t="shared" si="315"/>
        <v>0</v>
      </c>
      <c r="BH423" s="24">
        <f t="shared" si="316"/>
        <v>0</v>
      </c>
      <c r="BI423" s="24">
        <f t="shared" si="317"/>
        <v>0</v>
      </c>
      <c r="BJ423" s="24">
        <f t="shared" si="318"/>
        <v>0</v>
      </c>
      <c r="BK423" s="24">
        <f t="shared" si="319"/>
        <v>0.99660000000000004</v>
      </c>
      <c r="BL423" s="24">
        <f t="shared" si="320"/>
        <v>1.2800000000000001E-2</v>
      </c>
      <c r="BM423" s="24">
        <f t="shared" si="321"/>
        <v>1.2E-2</v>
      </c>
      <c r="BN423" s="24">
        <f t="shared" si="322"/>
        <v>0.11550000000000001</v>
      </c>
      <c r="BO423" s="24">
        <f t="shared" si="323"/>
        <v>0.33069999999999999</v>
      </c>
      <c r="BP423" s="24">
        <f t="shared" si="324"/>
        <v>0.42899999999999999</v>
      </c>
      <c r="BQ423" s="24">
        <f t="shared" si="325"/>
        <v>0</v>
      </c>
      <c r="BR423" s="24">
        <f t="shared" si="326"/>
        <v>0.4365</v>
      </c>
      <c r="BS423" s="24">
        <f t="shared" si="327"/>
        <v>0</v>
      </c>
      <c r="BT423" s="24">
        <f t="shared" si="328"/>
        <v>0.29499999999999998</v>
      </c>
      <c r="BU423" s="24">
        <f t="shared" si="329"/>
        <v>0.75860000000000005</v>
      </c>
      <c r="BV423" s="24">
        <f t="shared" si="330"/>
        <v>0</v>
      </c>
      <c r="BW423" s="24">
        <f t="shared" si="331"/>
        <v>0</v>
      </c>
      <c r="BX423" s="24"/>
      <c r="BY423" s="24"/>
      <c r="BZ423" s="24"/>
      <c r="CA423" s="25">
        <f t="shared" si="332"/>
        <v>7.3463000000000003</v>
      </c>
      <c r="CB423" s="25">
        <f t="shared" si="333"/>
        <v>7.3463000000000003</v>
      </c>
      <c r="CC423" s="26">
        <f t="shared" si="334"/>
        <v>6.8826999999999998</v>
      </c>
      <c r="CD423" s="26">
        <f t="shared" si="335"/>
        <v>6.8826999999999998</v>
      </c>
      <c r="CE423" s="26">
        <f t="shared" si="336"/>
        <v>6.88</v>
      </c>
      <c r="CF423" s="26">
        <f t="shared" si="337"/>
        <v>6.88</v>
      </c>
      <c r="CG423" s="26">
        <f t="shared" si="338"/>
        <v>9.25</v>
      </c>
      <c r="CH423" s="13"/>
      <c r="CI423" s="13"/>
    </row>
    <row r="424" spans="2:89" x14ac:dyDescent="0.2">
      <c r="B424" s="11">
        <f t="shared" si="339"/>
        <v>420</v>
      </c>
      <c r="C424" s="3" t="s">
        <v>317</v>
      </c>
      <c r="D424" s="3" t="s">
        <v>89</v>
      </c>
      <c r="E424" s="10">
        <v>1.1289264913169654</v>
      </c>
      <c r="F424" s="10">
        <v>0.72192567138053343</v>
      </c>
      <c r="G424" s="10"/>
      <c r="H424" s="10">
        <v>0</v>
      </c>
      <c r="I424" s="10">
        <v>0</v>
      </c>
      <c r="J424" s="10">
        <v>0</v>
      </c>
      <c r="K424" s="10">
        <v>0.4960037956607859</v>
      </c>
      <c r="L424" s="10">
        <v>5.1999999999999998E-3</v>
      </c>
      <c r="M424" s="10">
        <v>6.0000000000000001E-3</v>
      </c>
      <c r="N424" s="10">
        <v>0.20269999999999999</v>
      </c>
      <c r="O424" s="10">
        <v>0.12394404164171542</v>
      </c>
      <c r="P424" s="10">
        <v>1.0293000000000001</v>
      </c>
      <c r="Q424" s="10">
        <v>3.7000000000000002E-3</v>
      </c>
      <c r="R424" s="10">
        <v>0.14319999999999999</v>
      </c>
      <c r="S424" s="10">
        <v>0</v>
      </c>
      <c r="T424" s="10">
        <v>8.1299999999999997E-2</v>
      </c>
      <c r="U424" s="10"/>
      <c r="V424" s="10">
        <v>0</v>
      </c>
      <c r="W424" s="10"/>
      <c r="X424" s="10">
        <v>3.9422000000000001</v>
      </c>
      <c r="Y424" s="10">
        <v>5.2983168000000003</v>
      </c>
      <c r="Z424" s="10">
        <v>5.3</v>
      </c>
      <c r="AA424" s="10">
        <v>5.3</v>
      </c>
      <c r="AB424" s="10">
        <f t="shared" si="292"/>
        <v>5.2983168000000003</v>
      </c>
      <c r="AC424" s="10"/>
      <c r="AD424" s="10">
        <f t="shared" si="293"/>
        <v>1.5172772043300018</v>
      </c>
      <c r="AE424" s="10">
        <f t="shared" si="294"/>
        <v>0.97026810233543692</v>
      </c>
      <c r="AF424" s="10"/>
      <c r="AG424" s="10">
        <v>0</v>
      </c>
      <c r="AH424" s="10">
        <f t="shared" si="295"/>
        <v>0</v>
      </c>
      <c r="AI424" s="10">
        <f t="shared" si="296"/>
        <v>0</v>
      </c>
      <c r="AJ424" s="10">
        <f t="shared" si="297"/>
        <v>0.66662910136809639</v>
      </c>
      <c r="AK424" s="10">
        <f t="shared" si="298"/>
        <v>6.9887999999999999E-3</v>
      </c>
      <c r="AL424" s="10">
        <f t="shared" si="299"/>
        <v>8.0640000000000017E-3</v>
      </c>
      <c r="AM424" s="10">
        <f t="shared" si="300"/>
        <v>0.29188799999999998</v>
      </c>
      <c r="AN424" s="10">
        <f t="shared" si="301"/>
        <v>0.16658079196646555</v>
      </c>
      <c r="AO424" s="10">
        <f t="shared" si="302"/>
        <v>1.3833792000000003</v>
      </c>
      <c r="AP424" s="10">
        <f t="shared" si="303"/>
        <v>4.9728000000000012E-3</v>
      </c>
      <c r="AQ424" s="10">
        <f t="shared" si="304"/>
        <v>0.19246079999999999</v>
      </c>
      <c r="AR424" s="10">
        <v>0</v>
      </c>
      <c r="AS424" s="10">
        <f t="shared" si="305"/>
        <v>0.10926720000000001</v>
      </c>
      <c r="AT424" s="10">
        <f t="shared" si="306"/>
        <v>0.28096967808000006</v>
      </c>
      <c r="AU424" s="10">
        <f t="shared" si="307"/>
        <v>0</v>
      </c>
      <c r="AV424" s="10">
        <f t="shared" si="308"/>
        <v>0</v>
      </c>
      <c r="AW424" s="10">
        <f t="shared" si="309"/>
        <v>5.4894784780800006</v>
      </c>
      <c r="AX424" s="10">
        <f t="shared" si="310"/>
        <v>5.4894784780800006</v>
      </c>
      <c r="AY424" s="10">
        <v>5.2983168000000003</v>
      </c>
      <c r="AZ424" s="10">
        <f t="shared" si="311"/>
        <v>-0.19116167808000029</v>
      </c>
      <c r="BA424" s="10">
        <v>5.3</v>
      </c>
      <c r="BB424" s="10">
        <v>5.3</v>
      </c>
      <c r="BC424" s="10">
        <f t="shared" si="312"/>
        <v>7.1470909440000012</v>
      </c>
      <c r="BD424" s="9"/>
      <c r="BE424" s="24">
        <f t="shared" si="313"/>
        <v>1.5173000000000001</v>
      </c>
      <c r="BF424" s="24">
        <f t="shared" si="314"/>
        <v>0.97030000000000005</v>
      </c>
      <c r="BG424" s="24">
        <f t="shared" si="315"/>
        <v>0</v>
      </c>
      <c r="BH424" s="24">
        <f t="shared" si="316"/>
        <v>0</v>
      </c>
      <c r="BI424" s="24">
        <f t="shared" si="317"/>
        <v>0</v>
      </c>
      <c r="BJ424" s="24">
        <f t="shared" si="318"/>
        <v>0</v>
      </c>
      <c r="BK424" s="24">
        <f t="shared" si="319"/>
        <v>0.66659999999999997</v>
      </c>
      <c r="BL424" s="24">
        <f t="shared" si="320"/>
        <v>7.0000000000000001E-3</v>
      </c>
      <c r="BM424" s="24">
        <f t="shared" si="321"/>
        <v>8.0999999999999996E-3</v>
      </c>
      <c r="BN424" s="24">
        <f t="shared" si="322"/>
        <v>0.29189999999999999</v>
      </c>
      <c r="BO424" s="24">
        <f t="shared" si="323"/>
        <v>0.1666</v>
      </c>
      <c r="BP424" s="24">
        <f t="shared" si="324"/>
        <v>1.3834</v>
      </c>
      <c r="BQ424" s="24">
        <f t="shared" si="325"/>
        <v>5.0000000000000001E-3</v>
      </c>
      <c r="BR424" s="24">
        <f t="shared" si="326"/>
        <v>0.1925</v>
      </c>
      <c r="BS424" s="24">
        <f t="shared" si="327"/>
        <v>0</v>
      </c>
      <c r="BT424" s="24">
        <f t="shared" si="328"/>
        <v>0.10929999999999999</v>
      </c>
      <c r="BU424" s="24">
        <f t="shared" si="329"/>
        <v>0.28100000000000003</v>
      </c>
      <c r="BV424" s="24">
        <f t="shared" si="330"/>
        <v>0</v>
      </c>
      <c r="BW424" s="24">
        <f t="shared" si="331"/>
        <v>0</v>
      </c>
      <c r="BX424" s="24"/>
      <c r="BY424" s="24"/>
      <c r="BZ424" s="24"/>
      <c r="CA424" s="25">
        <f t="shared" si="332"/>
        <v>5.4897</v>
      </c>
      <c r="CB424" s="25">
        <f t="shared" si="333"/>
        <v>5.4897</v>
      </c>
      <c r="CC424" s="26">
        <f t="shared" si="334"/>
        <v>5.3180000000000005</v>
      </c>
      <c r="CD424" s="26">
        <f t="shared" si="335"/>
        <v>5.3180000000000005</v>
      </c>
      <c r="CE424" s="26">
        <f t="shared" si="336"/>
        <v>5.3</v>
      </c>
      <c r="CF424" s="26">
        <f t="shared" si="337"/>
        <v>5.3</v>
      </c>
      <c r="CG424" s="26">
        <f t="shared" si="338"/>
        <v>7.1470000000000002</v>
      </c>
      <c r="CH424" s="13"/>
      <c r="CI424" s="13"/>
    </row>
    <row r="425" spans="2:89" x14ac:dyDescent="0.2">
      <c r="B425" s="11">
        <f t="shared" si="339"/>
        <v>421</v>
      </c>
      <c r="C425" s="3" t="s">
        <v>317</v>
      </c>
      <c r="D425" s="3" t="s">
        <v>257</v>
      </c>
      <c r="E425" s="10">
        <v>1.3778001948879395</v>
      </c>
      <c r="F425" s="10">
        <v>0.92421745746195949</v>
      </c>
      <c r="G425" s="10"/>
      <c r="H425" s="10">
        <v>0</v>
      </c>
      <c r="I425" s="10">
        <v>0.82830000000000004</v>
      </c>
      <c r="J425" s="10">
        <v>0</v>
      </c>
      <c r="K425" s="10">
        <v>0.64432974289783385</v>
      </c>
      <c r="L425" s="10">
        <v>1.01E-2</v>
      </c>
      <c r="M425" s="10">
        <v>1.0999999999999999E-2</v>
      </c>
      <c r="N425" s="10">
        <v>9.1700000000000004E-2</v>
      </c>
      <c r="O425" s="10">
        <v>0.19145260475226744</v>
      </c>
      <c r="P425" s="10">
        <v>0.2346</v>
      </c>
      <c r="Q425" s="10">
        <v>1.1900000000000001E-2</v>
      </c>
      <c r="R425" s="10">
        <v>0.16900000000000001</v>
      </c>
      <c r="S425" s="10">
        <v>0</v>
      </c>
      <c r="T425" s="10">
        <v>0.32219999999999999</v>
      </c>
      <c r="U425" s="10"/>
      <c r="V425" s="10">
        <v>0.21970000000000001</v>
      </c>
      <c r="W425" s="10"/>
      <c r="X425" s="10">
        <v>5.0362999999999989</v>
      </c>
      <c r="Y425" s="10">
        <v>6.7687871999999984</v>
      </c>
      <c r="Z425" s="10">
        <v>6.77</v>
      </c>
      <c r="AA425" s="10">
        <v>5.36</v>
      </c>
      <c r="AB425" s="10">
        <f t="shared" si="292"/>
        <v>5.3602752000000002</v>
      </c>
      <c r="AC425" s="10"/>
      <c r="AD425" s="10">
        <f t="shared" si="293"/>
        <v>1.8517634619293908</v>
      </c>
      <c r="AE425" s="10">
        <f t="shared" si="294"/>
        <v>1.2421482628288736</v>
      </c>
      <c r="AF425" s="10"/>
      <c r="AG425" s="10">
        <v>0</v>
      </c>
      <c r="AH425" s="10">
        <f t="shared" si="295"/>
        <v>1.1132352000000001</v>
      </c>
      <c r="AI425" s="10">
        <f t="shared" si="296"/>
        <v>0</v>
      </c>
      <c r="AJ425" s="10">
        <f t="shared" si="297"/>
        <v>0.86597917445468864</v>
      </c>
      <c r="AK425" s="10">
        <f t="shared" si="298"/>
        <v>1.35744E-2</v>
      </c>
      <c r="AL425" s="10">
        <f t="shared" si="299"/>
        <v>1.4784E-2</v>
      </c>
      <c r="AM425" s="10">
        <f t="shared" si="300"/>
        <v>0.132048</v>
      </c>
      <c r="AN425" s="10">
        <f t="shared" si="301"/>
        <v>0.25731230078704742</v>
      </c>
      <c r="AO425" s="10">
        <f t="shared" si="302"/>
        <v>0.31530240000000004</v>
      </c>
      <c r="AP425" s="10">
        <f t="shared" si="303"/>
        <v>1.5993600000000004E-2</v>
      </c>
      <c r="AQ425" s="10">
        <f t="shared" si="304"/>
        <v>0.22713600000000003</v>
      </c>
      <c r="AR425" s="10">
        <v>0</v>
      </c>
      <c r="AS425" s="10">
        <f t="shared" si="305"/>
        <v>0.4330368</v>
      </c>
      <c r="AT425" s="10">
        <f t="shared" si="306"/>
        <v>1.1135108275200001</v>
      </c>
      <c r="AU425" s="10">
        <f t="shared" si="307"/>
        <v>0.29527680000000001</v>
      </c>
      <c r="AV425" s="10">
        <f t="shared" si="308"/>
        <v>0.75927476352000001</v>
      </c>
      <c r="AW425" s="10">
        <f t="shared" si="309"/>
        <v>7.9220623910400008</v>
      </c>
      <c r="AX425" s="10">
        <f t="shared" si="310"/>
        <v>7.9220623910399999</v>
      </c>
      <c r="AY425" s="10">
        <v>6.7687871999999984</v>
      </c>
      <c r="AZ425" s="10">
        <f t="shared" si="311"/>
        <v>-1.1532751910400023</v>
      </c>
      <c r="BA425" s="10">
        <v>6.77</v>
      </c>
      <c r="BB425" s="10">
        <v>5.36</v>
      </c>
      <c r="BC425" s="10">
        <f t="shared" si="312"/>
        <v>7.216041369600001</v>
      </c>
      <c r="BD425" s="9"/>
      <c r="BE425" s="24">
        <f t="shared" si="313"/>
        <v>1.8517999999999999</v>
      </c>
      <c r="BF425" s="24">
        <f t="shared" si="314"/>
        <v>1.2421</v>
      </c>
      <c r="BG425" s="24">
        <f t="shared" si="315"/>
        <v>0</v>
      </c>
      <c r="BH425" s="24">
        <f t="shared" si="316"/>
        <v>0</v>
      </c>
      <c r="BI425" s="24">
        <f t="shared" si="317"/>
        <v>1.1132</v>
      </c>
      <c r="BJ425" s="24">
        <f t="shared" si="318"/>
        <v>0</v>
      </c>
      <c r="BK425" s="24">
        <f t="shared" si="319"/>
        <v>0.86599999999999999</v>
      </c>
      <c r="BL425" s="24">
        <f t="shared" si="320"/>
        <v>1.3599999999999999E-2</v>
      </c>
      <c r="BM425" s="24">
        <f t="shared" si="321"/>
        <v>1.4800000000000001E-2</v>
      </c>
      <c r="BN425" s="24">
        <f t="shared" si="322"/>
        <v>0.13200000000000001</v>
      </c>
      <c r="BO425" s="24">
        <f t="shared" si="323"/>
        <v>0.25729999999999997</v>
      </c>
      <c r="BP425" s="24">
        <f t="shared" si="324"/>
        <v>0.31530000000000002</v>
      </c>
      <c r="BQ425" s="24">
        <f t="shared" si="325"/>
        <v>1.6E-2</v>
      </c>
      <c r="BR425" s="24">
        <f t="shared" si="326"/>
        <v>0.2271</v>
      </c>
      <c r="BS425" s="24">
        <f t="shared" si="327"/>
        <v>0</v>
      </c>
      <c r="BT425" s="24">
        <f t="shared" si="328"/>
        <v>0.433</v>
      </c>
      <c r="BU425" s="24">
        <f t="shared" si="329"/>
        <v>1.1134999999999999</v>
      </c>
      <c r="BV425" s="24">
        <f t="shared" si="330"/>
        <v>0.29530000000000001</v>
      </c>
      <c r="BW425" s="24">
        <f t="shared" si="331"/>
        <v>0.75929999999999997</v>
      </c>
      <c r="BX425" s="24"/>
      <c r="BY425" s="24"/>
      <c r="BZ425" s="24"/>
      <c r="CA425" s="25">
        <f t="shared" si="332"/>
        <v>7.9219999999999988</v>
      </c>
      <c r="CB425" s="25">
        <f t="shared" si="333"/>
        <v>6.0494999999999992</v>
      </c>
      <c r="CC425" s="26">
        <f t="shared" si="334"/>
        <v>6.777499999999999</v>
      </c>
      <c r="CD425" s="26">
        <f t="shared" si="335"/>
        <v>5.3689999999999989</v>
      </c>
      <c r="CE425" s="26">
        <f t="shared" si="336"/>
        <v>6.77</v>
      </c>
      <c r="CF425" s="26">
        <f t="shared" si="337"/>
        <v>5.36</v>
      </c>
      <c r="CG425" s="26">
        <f t="shared" si="338"/>
        <v>7.2160000000000002</v>
      </c>
      <c r="CH425" s="13"/>
      <c r="CI425" s="13"/>
    </row>
    <row r="426" spans="2:89" x14ac:dyDescent="0.2">
      <c r="B426" s="11">
        <f t="shared" si="339"/>
        <v>422</v>
      </c>
      <c r="C426" s="3" t="s">
        <v>317</v>
      </c>
      <c r="D426" s="3" t="s">
        <v>319</v>
      </c>
      <c r="E426" s="10">
        <v>1.7091992748529357</v>
      </c>
      <c r="F426" s="10">
        <v>0.48088221909800583</v>
      </c>
      <c r="G426" s="10"/>
      <c r="H426" s="10">
        <v>0</v>
      </c>
      <c r="I426" s="10">
        <v>0</v>
      </c>
      <c r="J426" s="10">
        <v>0</v>
      </c>
      <c r="K426" s="10">
        <v>0.5361638499389545</v>
      </c>
      <c r="L426" s="10">
        <v>2.7000000000000001E-3</v>
      </c>
      <c r="M426" s="10">
        <v>3.0999999999999999E-3</v>
      </c>
      <c r="N426" s="10">
        <v>0.38269999999999998</v>
      </c>
      <c r="O426" s="10">
        <v>0.33565465611010398</v>
      </c>
      <c r="P426" s="10">
        <v>1.0318000000000001</v>
      </c>
      <c r="Q426" s="10">
        <v>1.0999999999999999E-2</v>
      </c>
      <c r="R426" s="10">
        <v>0.21840000000000001</v>
      </c>
      <c r="S426" s="10">
        <v>0</v>
      </c>
      <c r="T426" s="10">
        <v>0.1168</v>
      </c>
      <c r="U426" s="10"/>
      <c r="V426" s="10">
        <v>0</v>
      </c>
      <c r="W426" s="10"/>
      <c r="X426" s="10">
        <v>4.8283999999999994</v>
      </c>
      <c r="Y426" s="10">
        <v>6.4893695999999998</v>
      </c>
      <c r="Z426" s="10">
        <v>6.49</v>
      </c>
      <c r="AA426" s="10">
        <v>6.49</v>
      </c>
      <c r="AB426" s="10">
        <f t="shared" si="292"/>
        <v>6.4893695999999998</v>
      </c>
      <c r="AC426" s="10"/>
      <c r="AD426" s="10">
        <f t="shared" si="293"/>
        <v>2.2971638254023454</v>
      </c>
      <c r="AE426" s="10">
        <f t="shared" si="294"/>
        <v>0.64630570246771979</v>
      </c>
      <c r="AF426" s="10"/>
      <c r="AG426" s="10">
        <v>0</v>
      </c>
      <c r="AH426" s="10">
        <f t="shared" si="295"/>
        <v>0</v>
      </c>
      <c r="AI426" s="10">
        <f t="shared" si="296"/>
        <v>0</v>
      </c>
      <c r="AJ426" s="10">
        <f t="shared" si="297"/>
        <v>0.72060421431795485</v>
      </c>
      <c r="AK426" s="10">
        <f t="shared" si="298"/>
        <v>3.6288000000000006E-3</v>
      </c>
      <c r="AL426" s="10">
        <f t="shared" si="299"/>
        <v>4.1663999999999998E-3</v>
      </c>
      <c r="AM426" s="10">
        <f t="shared" si="300"/>
        <v>0.55108799999999991</v>
      </c>
      <c r="AN426" s="10">
        <f t="shared" si="301"/>
        <v>0.45111985781197977</v>
      </c>
      <c r="AO426" s="10">
        <f t="shared" si="302"/>
        <v>1.3867392000000003</v>
      </c>
      <c r="AP426" s="10">
        <f t="shared" si="303"/>
        <v>1.4784E-2</v>
      </c>
      <c r="AQ426" s="10">
        <f t="shared" si="304"/>
        <v>0.29352960000000006</v>
      </c>
      <c r="AR426" s="10">
        <v>0</v>
      </c>
      <c r="AS426" s="10">
        <f t="shared" si="305"/>
        <v>0.15697920000000001</v>
      </c>
      <c r="AT426" s="10">
        <f t="shared" si="306"/>
        <v>0.40365631488000003</v>
      </c>
      <c r="AU426" s="10">
        <f t="shared" si="307"/>
        <v>0</v>
      </c>
      <c r="AV426" s="10">
        <f t="shared" si="308"/>
        <v>0</v>
      </c>
      <c r="AW426" s="10">
        <f t="shared" si="309"/>
        <v>6.77278591488</v>
      </c>
      <c r="AX426" s="10">
        <f t="shared" si="310"/>
        <v>6.77278591488</v>
      </c>
      <c r="AY426" s="10">
        <v>6.4893695999999998</v>
      </c>
      <c r="AZ426" s="10">
        <f t="shared" si="311"/>
        <v>-0.28341631488000019</v>
      </c>
      <c r="BA426" s="10">
        <v>6.49</v>
      </c>
      <c r="BB426" s="10">
        <v>6.49</v>
      </c>
      <c r="BC426" s="10">
        <f t="shared" si="312"/>
        <v>8.7710902272000002</v>
      </c>
      <c r="BD426" s="9"/>
      <c r="BE426" s="24">
        <f t="shared" si="313"/>
        <v>2.2972000000000001</v>
      </c>
      <c r="BF426" s="24">
        <f t="shared" si="314"/>
        <v>0.64629999999999999</v>
      </c>
      <c r="BG426" s="24">
        <f t="shared" si="315"/>
        <v>0</v>
      </c>
      <c r="BH426" s="24">
        <f t="shared" si="316"/>
        <v>0</v>
      </c>
      <c r="BI426" s="24">
        <f t="shared" si="317"/>
        <v>0</v>
      </c>
      <c r="BJ426" s="24">
        <f t="shared" si="318"/>
        <v>0</v>
      </c>
      <c r="BK426" s="24">
        <f t="shared" si="319"/>
        <v>0.72060000000000002</v>
      </c>
      <c r="BL426" s="24">
        <f t="shared" si="320"/>
        <v>3.5999999999999999E-3</v>
      </c>
      <c r="BM426" s="24">
        <f t="shared" si="321"/>
        <v>4.1999999999999997E-3</v>
      </c>
      <c r="BN426" s="24">
        <f t="shared" si="322"/>
        <v>0.55110000000000003</v>
      </c>
      <c r="BO426" s="24">
        <f t="shared" si="323"/>
        <v>0.4511</v>
      </c>
      <c r="BP426" s="24">
        <f t="shared" si="324"/>
        <v>1.3867</v>
      </c>
      <c r="BQ426" s="24">
        <f t="shared" si="325"/>
        <v>1.4800000000000001E-2</v>
      </c>
      <c r="BR426" s="24">
        <f t="shared" si="326"/>
        <v>0.29349999999999998</v>
      </c>
      <c r="BS426" s="24">
        <f t="shared" si="327"/>
        <v>0</v>
      </c>
      <c r="BT426" s="24">
        <f t="shared" si="328"/>
        <v>0.157</v>
      </c>
      <c r="BU426" s="24">
        <f t="shared" si="329"/>
        <v>0.4037</v>
      </c>
      <c r="BV426" s="24">
        <f t="shared" si="330"/>
        <v>0</v>
      </c>
      <c r="BW426" s="24">
        <f t="shared" si="331"/>
        <v>0</v>
      </c>
      <c r="BX426" s="24"/>
      <c r="BY426" s="24"/>
      <c r="BZ426" s="24"/>
      <c r="CA426" s="25">
        <f t="shared" si="332"/>
        <v>6.772800000000001</v>
      </c>
      <c r="CB426" s="25">
        <f t="shared" si="333"/>
        <v>6.772800000000001</v>
      </c>
      <c r="CC426" s="26">
        <f t="shared" si="334"/>
        <v>6.5261000000000013</v>
      </c>
      <c r="CD426" s="26">
        <f t="shared" si="335"/>
        <v>6.5261000000000013</v>
      </c>
      <c r="CE426" s="26">
        <f t="shared" si="336"/>
        <v>6.49</v>
      </c>
      <c r="CF426" s="26">
        <f t="shared" si="337"/>
        <v>6.49</v>
      </c>
      <c r="CG426" s="26">
        <f t="shared" si="338"/>
        <v>8.7710000000000008</v>
      </c>
      <c r="CH426" s="13"/>
      <c r="CI426" s="13"/>
    </row>
    <row r="427" spans="2:89" x14ac:dyDescent="0.2">
      <c r="B427" s="11">
        <f t="shared" si="339"/>
        <v>423</v>
      </c>
      <c r="C427" s="3" t="s">
        <v>317</v>
      </c>
      <c r="D427" s="3" t="s">
        <v>62</v>
      </c>
      <c r="E427" s="10">
        <v>1.6133337859209256</v>
      </c>
      <c r="F427" s="10">
        <v>0.58361127483124398</v>
      </c>
      <c r="G427" s="10"/>
      <c r="H427" s="10">
        <v>0</v>
      </c>
      <c r="I427" s="10">
        <v>0</v>
      </c>
      <c r="J427" s="10">
        <v>0</v>
      </c>
      <c r="K427" s="10">
        <v>0.49183141369334615</v>
      </c>
      <c r="L427" s="10">
        <v>1.32E-2</v>
      </c>
      <c r="M427" s="10">
        <v>1.52E-2</v>
      </c>
      <c r="N427" s="10">
        <v>0.40050000000000002</v>
      </c>
      <c r="O427" s="10">
        <v>0.24512352555448408</v>
      </c>
      <c r="P427" s="10">
        <v>1.0363</v>
      </c>
      <c r="Q427" s="10">
        <v>8.0000000000000002E-3</v>
      </c>
      <c r="R427" s="10">
        <v>0.2056</v>
      </c>
      <c r="S427" s="10">
        <v>0</v>
      </c>
      <c r="T427" s="10">
        <v>0.2636</v>
      </c>
      <c r="U427" s="10"/>
      <c r="V427" s="10">
        <v>0</v>
      </c>
      <c r="W427" s="10"/>
      <c r="X427" s="10">
        <v>4.8763000000000005</v>
      </c>
      <c r="Y427" s="10">
        <v>6.553747200000001</v>
      </c>
      <c r="Z427" s="10">
        <v>6.55</v>
      </c>
      <c r="AA427" s="10">
        <v>6.55</v>
      </c>
      <c r="AB427" s="10">
        <f t="shared" si="292"/>
        <v>6.553747200000001</v>
      </c>
      <c r="AC427" s="10"/>
      <c r="AD427" s="10">
        <f t="shared" si="293"/>
        <v>2.1683206082777242</v>
      </c>
      <c r="AE427" s="10">
        <f t="shared" si="294"/>
        <v>0.78437355337319192</v>
      </c>
      <c r="AF427" s="10"/>
      <c r="AG427" s="10">
        <v>0</v>
      </c>
      <c r="AH427" s="10">
        <f t="shared" si="295"/>
        <v>0</v>
      </c>
      <c r="AI427" s="10">
        <f t="shared" si="296"/>
        <v>0</v>
      </c>
      <c r="AJ427" s="10">
        <f t="shared" si="297"/>
        <v>0.66102142000385722</v>
      </c>
      <c r="AK427" s="10">
        <f t="shared" si="298"/>
        <v>1.7740800000000001E-2</v>
      </c>
      <c r="AL427" s="10">
        <f t="shared" si="299"/>
        <v>2.04288E-2</v>
      </c>
      <c r="AM427" s="10">
        <f t="shared" si="300"/>
        <v>0.57672000000000001</v>
      </c>
      <c r="AN427" s="10">
        <f t="shared" si="301"/>
        <v>0.32944601834522663</v>
      </c>
      <c r="AO427" s="10">
        <f t="shared" si="302"/>
        <v>1.3927872000000001</v>
      </c>
      <c r="AP427" s="10">
        <f t="shared" si="303"/>
        <v>1.0752000000000001E-2</v>
      </c>
      <c r="AQ427" s="10">
        <f t="shared" si="304"/>
        <v>0.27632640000000003</v>
      </c>
      <c r="AR427" s="10">
        <v>0</v>
      </c>
      <c r="AS427" s="10">
        <f t="shared" si="305"/>
        <v>0.35427840000000005</v>
      </c>
      <c r="AT427" s="10">
        <f t="shared" si="306"/>
        <v>0.91099147776000022</v>
      </c>
      <c r="AU427" s="10">
        <f t="shared" si="307"/>
        <v>0</v>
      </c>
      <c r="AV427" s="10">
        <f t="shared" si="308"/>
        <v>0</v>
      </c>
      <c r="AW427" s="10">
        <f t="shared" si="309"/>
        <v>7.1489082777600004</v>
      </c>
      <c r="AX427" s="10">
        <f t="shared" si="310"/>
        <v>7.1489082777600004</v>
      </c>
      <c r="AY427" s="10">
        <v>6.553747200000001</v>
      </c>
      <c r="AZ427" s="10">
        <f t="shared" si="311"/>
        <v>-0.59516107775999938</v>
      </c>
      <c r="BA427" s="10">
        <v>6.55</v>
      </c>
      <c r="BB427" s="10">
        <v>6.55</v>
      </c>
      <c r="BC427" s="10">
        <f t="shared" si="312"/>
        <v>8.8599103487999997</v>
      </c>
      <c r="BD427" s="9"/>
      <c r="BE427" s="24">
        <f t="shared" si="313"/>
        <v>2.1682999999999999</v>
      </c>
      <c r="BF427" s="24">
        <f t="shared" si="314"/>
        <v>0.78439999999999999</v>
      </c>
      <c r="BG427" s="24">
        <f t="shared" si="315"/>
        <v>0</v>
      </c>
      <c r="BH427" s="24">
        <f t="shared" si="316"/>
        <v>0</v>
      </c>
      <c r="BI427" s="24">
        <f t="shared" si="317"/>
        <v>0</v>
      </c>
      <c r="BJ427" s="24">
        <f t="shared" si="318"/>
        <v>0</v>
      </c>
      <c r="BK427" s="24">
        <f t="shared" si="319"/>
        <v>0.66100000000000003</v>
      </c>
      <c r="BL427" s="24">
        <f t="shared" si="320"/>
        <v>1.77E-2</v>
      </c>
      <c r="BM427" s="24">
        <f t="shared" si="321"/>
        <v>2.0400000000000001E-2</v>
      </c>
      <c r="BN427" s="24">
        <f t="shared" si="322"/>
        <v>0.57669999999999999</v>
      </c>
      <c r="BO427" s="24">
        <f t="shared" si="323"/>
        <v>0.32940000000000003</v>
      </c>
      <c r="BP427" s="24">
        <f t="shared" si="324"/>
        <v>1.3928</v>
      </c>
      <c r="BQ427" s="24">
        <f t="shared" si="325"/>
        <v>1.0800000000000001E-2</v>
      </c>
      <c r="BR427" s="24">
        <f t="shared" si="326"/>
        <v>0.27629999999999999</v>
      </c>
      <c r="BS427" s="24">
        <f t="shared" si="327"/>
        <v>0</v>
      </c>
      <c r="BT427" s="24">
        <f t="shared" si="328"/>
        <v>0.3543</v>
      </c>
      <c r="BU427" s="24">
        <f t="shared" si="329"/>
        <v>0.91100000000000003</v>
      </c>
      <c r="BV427" s="24">
        <f t="shared" si="330"/>
        <v>0</v>
      </c>
      <c r="BW427" s="24">
        <f t="shared" si="331"/>
        <v>0</v>
      </c>
      <c r="BX427" s="24"/>
      <c r="BY427" s="24"/>
      <c r="BZ427" s="24"/>
      <c r="CA427" s="25">
        <f t="shared" si="332"/>
        <v>7.1487999999999996</v>
      </c>
      <c r="CB427" s="25">
        <f t="shared" si="333"/>
        <v>7.1487999999999996</v>
      </c>
      <c r="CC427" s="26">
        <f t="shared" si="334"/>
        <v>6.5921000000000003</v>
      </c>
      <c r="CD427" s="26">
        <f t="shared" si="335"/>
        <v>6.5921000000000003</v>
      </c>
      <c r="CE427" s="26">
        <f t="shared" si="336"/>
        <v>6.55</v>
      </c>
      <c r="CF427" s="26">
        <f t="shared" si="337"/>
        <v>6.55</v>
      </c>
      <c r="CG427" s="26">
        <f t="shared" si="338"/>
        <v>8.86</v>
      </c>
      <c r="CH427" s="13"/>
      <c r="CI427" s="13"/>
    </row>
    <row r="428" spans="2:89" x14ac:dyDescent="0.2">
      <c r="B428" s="11">
        <f t="shared" si="339"/>
        <v>424</v>
      </c>
      <c r="C428" s="3" t="s">
        <v>317</v>
      </c>
      <c r="D428" s="3" t="s">
        <v>217</v>
      </c>
      <c r="E428" s="10">
        <v>1.4244240946484608</v>
      </c>
      <c r="F428" s="10">
        <v>0.62159922398439493</v>
      </c>
      <c r="G428" s="10"/>
      <c r="H428" s="10">
        <v>0</v>
      </c>
      <c r="I428" s="10">
        <v>0</v>
      </c>
      <c r="J428" s="10">
        <v>0</v>
      </c>
      <c r="K428" s="10">
        <v>0.56514411415486387</v>
      </c>
      <c r="L428" s="10">
        <v>1.2E-2</v>
      </c>
      <c r="M428" s="10">
        <v>1.37E-2</v>
      </c>
      <c r="N428" s="10">
        <v>0.27839999999999998</v>
      </c>
      <c r="O428" s="10">
        <v>0.18573256721228054</v>
      </c>
      <c r="P428" s="10">
        <v>1.0364</v>
      </c>
      <c r="Q428" s="10">
        <v>2.2499999999999999E-2</v>
      </c>
      <c r="R428" s="10">
        <v>0.17319999999999999</v>
      </c>
      <c r="S428" s="10">
        <v>0</v>
      </c>
      <c r="T428" s="10">
        <v>7.9500000000000001E-2</v>
      </c>
      <c r="U428" s="10"/>
      <c r="V428" s="10">
        <v>0</v>
      </c>
      <c r="W428" s="10"/>
      <c r="X428" s="10">
        <v>4.4125999999999994</v>
      </c>
      <c r="Y428" s="10">
        <v>5.9305344</v>
      </c>
      <c r="Z428" s="10">
        <v>5.93</v>
      </c>
      <c r="AA428" s="10">
        <v>5.93</v>
      </c>
      <c r="AB428" s="10">
        <f t="shared" si="292"/>
        <v>5.9305344</v>
      </c>
      <c r="AC428" s="10"/>
      <c r="AD428" s="10">
        <f t="shared" si="293"/>
        <v>1.9144259832075312</v>
      </c>
      <c r="AE428" s="10">
        <f t="shared" si="294"/>
        <v>0.83542935703502685</v>
      </c>
      <c r="AF428" s="10"/>
      <c r="AG428" s="10">
        <v>0</v>
      </c>
      <c r="AH428" s="10">
        <f t="shared" si="295"/>
        <v>0</v>
      </c>
      <c r="AI428" s="10">
        <f t="shared" si="296"/>
        <v>0</v>
      </c>
      <c r="AJ428" s="10">
        <f t="shared" si="297"/>
        <v>0.75955368942413704</v>
      </c>
      <c r="AK428" s="10">
        <f t="shared" si="298"/>
        <v>1.6128000000000003E-2</v>
      </c>
      <c r="AL428" s="10">
        <f t="shared" si="299"/>
        <v>1.84128E-2</v>
      </c>
      <c r="AM428" s="10">
        <f t="shared" si="300"/>
        <v>0.40089599999999997</v>
      </c>
      <c r="AN428" s="10">
        <f t="shared" si="301"/>
        <v>0.24962457033330504</v>
      </c>
      <c r="AO428" s="10">
        <f t="shared" si="302"/>
        <v>1.3929216</v>
      </c>
      <c r="AP428" s="10">
        <f t="shared" si="303"/>
        <v>3.024E-2</v>
      </c>
      <c r="AQ428" s="10">
        <f t="shared" si="304"/>
        <v>0.23278080000000001</v>
      </c>
      <c r="AR428" s="10">
        <v>0</v>
      </c>
      <c r="AS428" s="10">
        <f t="shared" si="305"/>
        <v>0.10684800000000001</v>
      </c>
      <c r="AT428" s="10">
        <f t="shared" si="306"/>
        <v>0.27474894720000004</v>
      </c>
      <c r="AU428" s="10">
        <f t="shared" si="307"/>
        <v>0</v>
      </c>
      <c r="AV428" s="10">
        <f t="shared" si="308"/>
        <v>0</v>
      </c>
      <c r="AW428" s="10">
        <f t="shared" si="309"/>
        <v>6.1251617472000008</v>
      </c>
      <c r="AX428" s="10">
        <f t="shared" si="310"/>
        <v>6.1251617472000008</v>
      </c>
      <c r="AY428" s="10">
        <v>5.9305344</v>
      </c>
      <c r="AZ428" s="10">
        <f t="shared" si="311"/>
        <v>-0.19462734720000086</v>
      </c>
      <c r="BA428" s="10">
        <v>5.93</v>
      </c>
      <c r="BB428" s="10">
        <v>5.93</v>
      </c>
      <c r="BC428" s="10">
        <f t="shared" si="312"/>
        <v>8.0065585152000018</v>
      </c>
      <c r="BD428" s="9"/>
      <c r="BE428" s="24">
        <f t="shared" si="313"/>
        <v>1.9144000000000001</v>
      </c>
      <c r="BF428" s="24">
        <f t="shared" si="314"/>
        <v>0.83540000000000003</v>
      </c>
      <c r="BG428" s="24">
        <f t="shared" si="315"/>
        <v>0</v>
      </c>
      <c r="BH428" s="24">
        <f t="shared" si="316"/>
        <v>0</v>
      </c>
      <c r="BI428" s="24">
        <f t="shared" si="317"/>
        <v>0</v>
      </c>
      <c r="BJ428" s="24">
        <f t="shared" si="318"/>
        <v>0</v>
      </c>
      <c r="BK428" s="24">
        <f t="shared" si="319"/>
        <v>0.75960000000000005</v>
      </c>
      <c r="BL428" s="24">
        <f t="shared" si="320"/>
        <v>1.61E-2</v>
      </c>
      <c r="BM428" s="24">
        <f t="shared" si="321"/>
        <v>1.84E-2</v>
      </c>
      <c r="BN428" s="24">
        <f t="shared" si="322"/>
        <v>0.40089999999999998</v>
      </c>
      <c r="BO428" s="24">
        <f t="shared" si="323"/>
        <v>0.24959999999999999</v>
      </c>
      <c r="BP428" s="24">
        <f t="shared" si="324"/>
        <v>1.3929</v>
      </c>
      <c r="BQ428" s="24">
        <f t="shared" si="325"/>
        <v>3.0200000000000001E-2</v>
      </c>
      <c r="BR428" s="24">
        <f t="shared" si="326"/>
        <v>0.23280000000000001</v>
      </c>
      <c r="BS428" s="24">
        <f t="shared" si="327"/>
        <v>0</v>
      </c>
      <c r="BT428" s="24">
        <f t="shared" si="328"/>
        <v>0.10680000000000001</v>
      </c>
      <c r="BU428" s="24">
        <f t="shared" si="329"/>
        <v>0.2747</v>
      </c>
      <c r="BV428" s="24">
        <f t="shared" si="330"/>
        <v>0</v>
      </c>
      <c r="BW428" s="24">
        <f t="shared" si="331"/>
        <v>0</v>
      </c>
      <c r="BX428" s="24"/>
      <c r="BY428" s="24"/>
      <c r="BZ428" s="24"/>
      <c r="CA428" s="25">
        <f t="shared" si="332"/>
        <v>6.125</v>
      </c>
      <c r="CB428" s="25">
        <f t="shared" si="333"/>
        <v>6.125</v>
      </c>
      <c r="CC428" s="26">
        <f t="shared" si="334"/>
        <v>5.9570999999999996</v>
      </c>
      <c r="CD428" s="26">
        <f t="shared" si="335"/>
        <v>5.9570999999999996</v>
      </c>
      <c r="CE428" s="26">
        <f t="shared" si="336"/>
        <v>5.93</v>
      </c>
      <c r="CF428" s="26">
        <f t="shared" si="337"/>
        <v>5.93</v>
      </c>
      <c r="CG428" s="26">
        <f t="shared" si="338"/>
        <v>8.0069999999999997</v>
      </c>
      <c r="CH428" s="13"/>
      <c r="CI428" s="13"/>
    </row>
    <row r="429" spans="2:89" x14ac:dyDescent="0.2">
      <c r="B429" s="11">
        <f t="shared" si="339"/>
        <v>425</v>
      </c>
      <c r="C429" s="3" t="s">
        <v>317</v>
      </c>
      <c r="D429" s="3" t="s">
        <v>320</v>
      </c>
      <c r="E429" s="10">
        <v>1.9974690390054595</v>
      </c>
      <c r="F429" s="10">
        <v>0.61380314740511732</v>
      </c>
      <c r="G429" s="10"/>
      <c r="H429" s="10">
        <v>0</v>
      </c>
      <c r="I429" s="10">
        <v>0</v>
      </c>
      <c r="J429" s="10">
        <v>0</v>
      </c>
      <c r="K429" s="10">
        <v>0.71674854633953822</v>
      </c>
      <c r="L429" s="10">
        <v>2.5000000000000001E-3</v>
      </c>
      <c r="M429" s="10">
        <v>2.5999999999999999E-3</v>
      </c>
      <c r="N429" s="10">
        <v>0.10780000000000001</v>
      </c>
      <c r="O429" s="10">
        <v>0.23707926724988487</v>
      </c>
      <c r="P429" s="10">
        <v>1.0082</v>
      </c>
      <c r="Q429" s="10">
        <v>1.46E-2</v>
      </c>
      <c r="R429" s="10">
        <v>0.24579999999999999</v>
      </c>
      <c r="S429" s="10">
        <v>0</v>
      </c>
      <c r="T429" s="10">
        <v>0.13100000000000001</v>
      </c>
      <c r="U429" s="10"/>
      <c r="V429" s="10">
        <v>0</v>
      </c>
      <c r="W429" s="10"/>
      <c r="X429" s="10">
        <v>5.0776000000000003</v>
      </c>
      <c r="Y429" s="10">
        <v>6.8242944000000012</v>
      </c>
      <c r="Z429" s="10">
        <v>6.82</v>
      </c>
      <c r="AA429" s="10">
        <v>6.82</v>
      </c>
      <c r="AB429" s="10">
        <f t="shared" si="292"/>
        <v>6.8242944000000012</v>
      </c>
      <c r="AC429" s="10"/>
      <c r="AD429" s="10">
        <f t="shared" si="293"/>
        <v>2.6845983884233378</v>
      </c>
      <c r="AE429" s="10">
        <f t="shared" si="294"/>
        <v>0.82495143011247773</v>
      </c>
      <c r="AF429" s="10"/>
      <c r="AG429" s="10">
        <v>0</v>
      </c>
      <c r="AH429" s="10">
        <f t="shared" si="295"/>
        <v>0</v>
      </c>
      <c r="AI429" s="10">
        <f t="shared" si="296"/>
        <v>0</v>
      </c>
      <c r="AJ429" s="10">
        <f t="shared" si="297"/>
        <v>0.96331004628033945</v>
      </c>
      <c r="AK429" s="10">
        <f t="shared" si="298"/>
        <v>3.3600000000000006E-3</v>
      </c>
      <c r="AL429" s="10">
        <f t="shared" si="299"/>
        <v>3.4943999999999999E-3</v>
      </c>
      <c r="AM429" s="10">
        <f t="shared" si="300"/>
        <v>0.15523200000000001</v>
      </c>
      <c r="AN429" s="10">
        <f t="shared" si="301"/>
        <v>0.31863453518384527</v>
      </c>
      <c r="AO429" s="10">
        <f t="shared" si="302"/>
        <v>1.3550208000000001</v>
      </c>
      <c r="AP429" s="10">
        <f t="shared" si="303"/>
        <v>1.9622400000000002E-2</v>
      </c>
      <c r="AQ429" s="10">
        <f t="shared" si="304"/>
        <v>0.33035520000000002</v>
      </c>
      <c r="AR429" s="10">
        <v>0</v>
      </c>
      <c r="AS429" s="10">
        <f t="shared" si="305"/>
        <v>0.17606400000000003</v>
      </c>
      <c r="AT429" s="10">
        <f t="shared" si="306"/>
        <v>0.45273096960000009</v>
      </c>
      <c r="AU429" s="10">
        <f t="shared" si="307"/>
        <v>0</v>
      </c>
      <c r="AV429" s="10">
        <f t="shared" si="308"/>
        <v>0</v>
      </c>
      <c r="AW429" s="10">
        <f t="shared" si="309"/>
        <v>7.1113101695999994</v>
      </c>
      <c r="AX429" s="10">
        <f t="shared" si="310"/>
        <v>7.1113101695999994</v>
      </c>
      <c r="AY429" s="10">
        <v>6.8242944000000012</v>
      </c>
      <c r="AZ429" s="10">
        <f t="shared" si="311"/>
        <v>-0.28701576959999819</v>
      </c>
      <c r="BA429" s="10">
        <v>6.82</v>
      </c>
      <c r="BB429" s="10">
        <v>6.82</v>
      </c>
      <c r="BC429" s="10">
        <f t="shared" si="312"/>
        <v>9.185760460800001</v>
      </c>
      <c r="BD429" s="9"/>
      <c r="BE429" s="24">
        <f t="shared" si="313"/>
        <v>2.6846000000000001</v>
      </c>
      <c r="BF429" s="24">
        <f t="shared" si="314"/>
        <v>0.82499999999999996</v>
      </c>
      <c r="BG429" s="24">
        <f t="shared" si="315"/>
        <v>0</v>
      </c>
      <c r="BH429" s="24">
        <f t="shared" si="316"/>
        <v>0</v>
      </c>
      <c r="BI429" s="24">
        <f t="shared" si="317"/>
        <v>0</v>
      </c>
      <c r="BJ429" s="24">
        <f t="shared" si="318"/>
        <v>0</v>
      </c>
      <c r="BK429" s="24">
        <f t="shared" si="319"/>
        <v>0.96330000000000005</v>
      </c>
      <c r="BL429" s="24">
        <f t="shared" si="320"/>
        <v>3.3999999999999998E-3</v>
      </c>
      <c r="BM429" s="24">
        <f t="shared" si="321"/>
        <v>3.5000000000000001E-3</v>
      </c>
      <c r="BN429" s="24">
        <f t="shared" si="322"/>
        <v>0.1552</v>
      </c>
      <c r="BO429" s="24">
        <f t="shared" si="323"/>
        <v>0.31859999999999999</v>
      </c>
      <c r="BP429" s="24">
        <f t="shared" si="324"/>
        <v>1.355</v>
      </c>
      <c r="BQ429" s="24">
        <f t="shared" si="325"/>
        <v>1.9599999999999999E-2</v>
      </c>
      <c r="BR429" s="24">
        <f t="shared" si="326"/>
        <v>0.33040000000000003</v>
      </c>
      <c r="BS429" s="24">
        <f t="shared" si="327"/>
        <v>0</v>
      </c>
      <c r="BT429" s="24">
        <f t="shared" si="328"/>
        <v>0.17610000000000001</v>
      </c>
      <c r="BU429" s="24">
        <f t="shared" si="329"/>
        <v>0.45269999999999999</v>
      </c>
      <c r="BV429" s="24">
        <f t="shared" si="330"/>
        <v>0</v>
      </c>
      <c r="BW429" s="24">
        <f t="shared" si="331"/>
        <v>0</v>
      </c>
      <c r="BX429" s="24"/>
      <c r="BY429" s="24"/>
      <c r="BZ429" s="24"/>
      <c r="CA429" s="25">
        <f t="shared" si="332"/>
        <v>7.1113</v>
      </c>
      <c r="CB429" s="25">
        <f t="shared" si="333"/>
        <v>7.1113</v>
      </c>
      <c r="CC429" s="26">
        <f t="shared" si="334"/>
        <v>6.8346999999999998</v>
      </c>
      <c r="CD429" s="26">
        <f t="shared" si="335"/>
        <v>6.8346999999999998</v>
      </c>
      <c r="CE429" s="26">
        <f t="shared" si="336"/>
        <v>6.82</v>
      </c>
      <c r="CF429" s="26">
        <f t="shared" si="337"/>
        <v>6.82</v>
      </c>
      <c r="CG429" s="26">
        <f t="shared" si="338"/>
        <v>9.1859999999999999</v>
      </c>
      <c r="CH429" s="13"/>
      <c r="CI429" s="13"/>
    </row>
    <row r="430" spans="2:89" x14ac:dyDescent="0.2">
      <c r="B430" s="11">
        <f t="shared" si="339"/>
        <v>426</v>
      </c>
      <c r="C430" s="3" t="s">
        <v>317</v>
      </c>
      <c r="D430" s="3" t="s">
        <v>321</v>
      </c>
      <c r="E430" s="10">
        <v>1.8885602224317908</v>
      </c>
      <c r="F430" s="10">
        <v>0.83481396377353578</v>
      </c>
      <c r="G430" s="10"/>
      <c r="H430" s="10">
        <v>0</v>
      </c>
      <c r="I430" s="10">
        <v>0</v>
      </c>
      <c r="J430" s="10">
        <v>0</v>
      </c>
      <c r="K430" s="10">
        <v>0.73240628922636652</v>
      </c>
      <c r="L430" s="10">
        <v>1.04E-2</v>
      </c>
      <c r="M430" s="10">
        <v>1.2E-2</v>
      </c>
      <c r="N430" s="10">
        <v>9.11E-2</v>
      </c>
      <c r="O430" s="10">
        <v>0.22311952456830672</v>
      </c>
      <c r="P430" s="10">
        <v>0.65659999999999996</v>
      </c>
      <c r="Q430" s="10">
        <v>1.2E-2</v>
      </c>
      <c r="R430" s="10">
        <v>0.22789999999999999</v>
      </c>
      <c r="S430" s="10">
        <v>0</v>
      </c>
      <c r="T430" s="10">
        <v>0.1348</v>
      </c>
      <c r="U430" s="10"/>
      <c r="V430" s="10">
        <v>0</v>
      </c>
      <c r="W430" s="10"/>
      <c r="X430" s="10">
        <v>4.8236999999999997</v>
      </c>
      <c r="Y430" s="10">
        <v>6.4830527999999994</v>
      </c>
      <c r="Z430" s="10">
        <v>6.48</v>
      </c>
      <c r="AA430" s="10">
        <v>6.48</v>
      </c>
      <c r="AB430" s="10">
        <f t="shared" si="292"/>
        <v>6.4830527999999994</v>
      </c>
      <c r="AC430" s="10"/>
      <c r="AD430" s="10">
        <f t="shared" si="293"/>
        <v>2.5382249389483271</v>
      </c>
      <c r="AE430" s="10">
        <f t="shared" si="294"/>
        <v>1.1219899673116323</v>
      </c>
      <c r="AF430" s="10"/>
      <c r="AG430" s="10">
        <v>0</v>
      </c>
      <c r="AH430" s="10">
        <f t="shared" si="295"/>
        <v>0</v>
      </c>
      <c r="AI430" s="10">
        <f t="shared" si="296"/>
        <v>0</v>
      </c>
      <c r="AJ430" s="10">
        <f t="shared" si="297"/>
        <v>0.98435405272023668</v>
      </c>
      <c r="AK430" s="10">
        <f t="shared" si="298"/>
        <v>1.39776E-2</v>
      </c>
      <c r="AL430" s="10">
        <f t="shared" si="299"/>
        <v>1.6128000000000003E-2</v>
      </c>
      <c r="AM430" s="10">
        <f t="shared" si="300"/>
        <v>0.131184</v>
      </c>
      <c r="AN430" s="10">
        <f t="shared" si="301"/>
        <v>0.29987264101980426</v>
      </c>
      <c r="AO430" s="10">
        <f t="shared" si="302"/>
        <v>0.88247039999999999</v>
      </c>
      <c r="AP430" s="10">
        <f t="shared" si="303"/>
        <v>1.6128000000000003E-2</v>
      </c>
      <c r="AQ430" s="10">
        <f t="shared" si="304"/>
        <v>0.3062976</v>
      </c>
      <c r="AR430" s="10">
        <v>0</v>
      </c>
      <c r="AS430" s="10">
        <f t="shared" si="305"/>
        <v>0.18117120000000003</v>
      </c>
      <c r="AT430" s="10">
        <f t="shared" si="306"/>
        <v>0.46586362368000012</v>
      </c>
      <c r="AU430" s="10">
        <f t="shared" si="307"/>
        <v>0</v>
      </c>
      <c r="AV430" s="10">
        <f t="shared" si="308"/>
        <v>0</v>
      </c>
      <c r="AW430" s="10">
        <f t="shared" si="309"/>
        <v>6.7764908236799997</v>
      </c>
      <c r="AX430" s="10">
        <f t="shared" si="310"/>
        <v>6.7764908236799997</v>
      </c>
      <c r="AY430" s="10">
        <v>6.4830527999999994</v>
      </c>
      <c r="AZ430" s="10">
        <f t="shared" si="311"/>
        <v>-0.29343802368000027</v>
      </c>
      <c r="BA430" s="10">
        <v>6.48</v>
      </c>
      <c r="BB430" s="10">
        <v>6.48</v>
      </c>
      <c r="BC430" s="10">
        <f t="shared" si="312"/>
        <v>8.7249770495999996</v>
      </c>
      <c r="BD430" s="9"/>
      <c r="BE430" s="24">
        <f t="shared" si="313"/>
        <v>2.5381999999999998</v>
      </c>
      <c r="BF430" s="24">
        <f t="shared" si="314"/>
        <v>1.1220000000000001</v>
      </c>
      <c r="BG430" s="24">
        <f t="shared" si="315"/>
        <v>0</v>
      </c>
      <c r="BH430" s="24">
        <f t="shared" si="316"/>
        <v>0</v>
      </c>
      <c r="BI430" s="24">
        <f t="shared" si="317"/>
        <v>0</v>
      </c>
      <c r="BJ430" s="24">
        <f t="shared" si="318"/>
        <v>0</v>
      </c>
      <c r="BK430" s="24">
        <f t="shared" si="319"/>
        <v>0.98440000000000005</v>
      </c>
      <c r="BL430" s="24">
        <f t="shared" si="320"/>
        <v>1.4E-2</v>
      </c>
      <c r="BM430" s="24">
        <f t="shared" si="321"/>
        <v>1.61E-2</v>
      </c>
      <c r="BN430" s="24">
        <f t="shared" si="322"/>
        <v>0.13120000000000001</v>
      </c>
      <c r="BO430" s="24">
        <f t="shared" si="323"/>
        <v>0.2999</v>
      </c>
      <c r="BP430" s="24">
        <f t="shared" si="324"/>
        <v>0.88249999999999995</v>
      </c>
      <c r="BQ430" s="24">
        <f t="shared" si="325"/>
        <v>1.61E-2</v>
      </c>
      <c r="BR430" s="24">
        <f t="shared" si="326"/>
        <v>0.30630000000000002</v>
      </c>
      <c r="BS430" s="24">
        <f t="shared" si="327"/>
        <v>0</v>
      </c>
      <c r="BT430" s="24">
        <f t="shared" si="328"/>
        <v>0.1812</v>
      </c>
      <c r="BU430" s="24">
        <f t="shared" si="329"/>
        <v>0.46589999999999998</v>
      </c>
      <c r="BV430" s="24">
        <f t="shared" si="330"/>
        <v>0</v>
      </c>
      <c r="BW430" s="24">
        <f t="shared" si="331"/>
        <v>0</v>
      </c>
      <c r="BX430" s="24"/>
      <c r="BY430" s="24"/>
      <c r="BZ430" s="24"/>
      <c r="CA430" s="25">
        <f t="shared" si="332"/>
        <v>6.7766000000000002</v>
      </c>
      <c r="CB430" s="25">
        <f t="shared" si="333"/>
        <v>6.7766000000000002</v>
      </c>
      <c r="CC430" s="26">
        <f t="shared" si="334"/>
        <v>6.4919000000000002</v>
      </c>
      <c r="CD430" s="26">
        <f t="shared" si="335"/>
        <v>6.4919000000000002</v>
      </c>
      <c r="CE430" s="26">
        <f t="shared" si="336"/>
        <v>6.48</v>
      </c>
      <c r="CF430" s="26">
        <f t="shared" si="337"/>
        <v>6.48</v>
      </c>
      <c r="CG430" s="26">
        <f t="shared" si="338"/>
        <v>8.7249999999999996</v>
      </c>
      <c r="CH430" s="13"/>
      <c r="CI430" s="13"/>
    </row>
    <row r="431" spans="2:89" x14ac:dyDescent="0.2">
      <c r="B431" s="11">
        <f t="shared" si="339"/>
        <v>427</v>
      </c>
      <c r="C431" s="3" t="s">
        <v>317</v>
      </c>
      <c r="D431" s="3" t="s">
        <v>322</v>
      </c>
      <c r="E431" s="10">
        <v>1.7275371369925498</v>
      </c>
      <c r="F431" s="10">
        <v>0.82112256727991484</v>
      </c>
      <c r="G431" s="10"/>
      <c r="H431" s="10">
        <v>0</v>
      </c>
      <c r="I431" s="10">
        <v>0</v>
      </c>
      <c r="J431" s="10">
        <v>0</v>
      </c>
      <c r="K431" s="10">
        <v>0.54280129618367046</v>
      </c>
      <c r="L431" s="10">
        <v>7.7000000000000002E-3</v>
      </c>
      <c r="M431" s="10">
        <v>8.8000000000000005E-3</v>
      </c>
      <c r="N431" s="10">
        <v>0.31230000000000002</v>
      </c>
      <c r="O431" s="10">
        <v>0.18903899954386499</v>
      </c>
      <c r="P431" s="10">
        <v>1.0365</v>
      </c>
      <c r="Q431" s="10">
        <v>6.6E-3</v>
      </c>
      <c r="R431" s="10">
        <v>0.19989999999999999</v>
      </c>
      <c r="S431" s="10">
        <v>0</v>
      </c>
      <c r="T431" s="10">
        <v>0.1225</v>
      </c>
      <c r="U431" s="10"/>
      <c r="V431" s="10">
        <v>0</v>
      </c>
      <c r="W431" s="10"/>
      <c r="X431" s="10">
        <v>4.9747999999999992</v>
      </c>
      <c r="Y431" s="10">
        <v>6.6861311999999993</v>
      </c>
      <c r="Z431" s="10">
        <v>6.69</v>
      </c>
      <c r="AA431" s="10">
        <v>6.69</v>
      </c>
      <c r="AB431" s="10">
        <f t="shared" si="292"/>
        <v>6.6861311999999993</v>
      </c>
      <c r="AC431" s="10"/>
      <c r="AD431" s="10">
        <f t="shared" si="293"/>
        <v>2.3218099121179874</v>
      </c>
      <c r="AE431" s="10">
        <f t="shared" si="294"/>
        <v>1.1035887304242056</v>
      </c>
      <c r="AF431" s="10"/>
      <c r="AG431" s="10">
        <v>0</v>
      </c>
      <c r="AH431" s="10">
        <f t="shared" si="295"/>
        <v>0</v>
      </c>
      <c r="AI431" s="10">
        <f t="shared" si="296"/>
        <v>0</v>
      </c>
      <c r="AJ431" s="10">
        <f t="shared" si="297"/>
        <v>0.72952494207085317</v>
      </c>
      <c r="AK431" s="10">
        <f t="shared" si="298"/>
        <v>1.0348800000000002E-2</v>
      </c>
      <c r="AL431" s="10">
        <f t="shared" si="299"/>
        <v>1.1827200000000001E-2</v>
      </c>
      <c r="AM431" s="10">
        <f t="shared" si="300"/>
        <v>0.449712</v>
      </c>
      <c r="AN431" s="10">
        <f t="shared" si="301"/>
        <v>0.25406841538695457</v>
      </c>
      <c r="AO431" s="10">
        <f t="shared" si="302"/>
        <v>1.3930560000000001</v>
      </c>
      <c r="AP431" s="10">
        <f t="shared" si="303"/>
        <v>8.8704000000000005E-3</v>
      </c>
      <c r="AQ431" s="10">
        <f t="shared" si="304"/>
        <v>0.2686656</v>
      </c>
      <c r="AR431" s="10">
        <v>0</v>
      </c>
      <c r="AS431" s="10">
        <f t="shared" si="305"/>
        <v>0.16464000000000001</v>
      </c>
      <c r="AT431" s="10">
        <f t="shared" si="306"/>
        <v>0.42335529600000005</v>
      </c>
      <c r="AU431" s="10">
        <f t="shared" si="307"/>
        <v>0</v>
      </c>
      <c r="AV431" s="10">
        <f t="shared" si="308"/>
        <v>0</v>
      </c>
      <c r="AW431" s="10">
        <f t="shared" si="309"/>
        <v>6.9748272960000017</v>
      </c>
      <c r="AX431" s="10">
        <f t="shared" si="310"/>
        <v>6.9748272960000017</v>
      </c>
      <c r="AY431" s="10">
        <v>6.6861311999999993</v>
      </c>
      <c r="AZ431" s="10">
        <f t="shared" si="311"/>
        <v>-0.28869609600000246</v>
      </c>
      <c r="BA431" s="10">
        <v>6.69</v>
      </c>
      <c r="BB431" s="10">
        <v>6.69</v>
      </c>
      <c r="BC431" s="10">
        <f t="shared" si="312"/>
        <v>9.0264545280000039</v>
      </c>
      <c r="BD431" s="9"/>
      <c r="BE431" s="24">
        <f t="shared" si="313"/>
        <v>2.3218000000000001</v>
      </c>
      <c r="BF431" s="24">
        <f t="shared" si="314"/>
        <v>1.1035999999999999</v>
      </c>
      <c r="BG431" s="24">
        <f t="shared" si="315"/>
        <v>0</v>
      </c>
      <c r="BH431" s="24">
        <f t="shared" si="316"/>
        <v>0</v>
      </c>
      <c r="BI431" s="24">
        <f t="shared" si="317"/>
        <v>0</v>
      </c>
      <c r="BJ431" s="24">
        <f t="shared" si="318"/>
        <v>0</v>
      </c>
      <c r="BK431" s="24">
        <f t="shared" si="319"/>
        <v>0.72950000000000004</v>
      </c>
      <c r="BL431" s="24">
        <f t="shared" si="320"/>
        <v>1.03E-2</v>
      </c>
      <c r="BM431" s="24">
        <f t="shared" si="321"/>
        <v>1.18E-2</v>
      </c>
      <c r="BN431" s="24">
        <f t="shared" si="322"/>
        <v>0.44969999999999999</v>
      </c>
      <c r="BO431" s="24">
        <f t="shared" si="323"/>
        <v>0.25409999999999999</v>
      </c>
      <c r="BP431" s="24">
        <f t="shared" si="324"/>
        <v>1.3931</v>
      </c>
      <c r="BQ431" s="24">
        <f t="shared" si="325"/>
        <v>8.8999999999999999E-3</v>
      </c>
      <c r="BR431" s="24">
        <f t="shared" si="326"/>
        <v>0.26869999999999999</v>
      </c>
      <c r="BS431" s="24">
        <f t="shared" si="327"/>
        <v>0</v>
      </c>
      <c r="BT431" s="24">
        <f t="shared" si="328"/>
        <v>0.1646</v>
      </c>
      <c r="BU431" s="24">
        <f t="shared" si="329"/>
        <v>0.4234</v>
      </c>
      <c r="BV431" s="24">
        <f t="shared" si="330"/>
        <v>0</v>
      </c>
      <c r="BW431" s="24">
        <f t="shared" si="331"/>
        <v>0</v>
      </c>
      <c r="BX431" s="24"/>
      <c r="BY431" s="24"/>
      <c r="BZ431" s="24"/>
      <c r="CA431" s="25">
        <f t="shared" si="332"/>
        <v>6.974899999999999</v>
      </c>
      <c r="CB431" s="25">
        <f t="shared" si="333"/>
        <v>6.974899999999999</v>
      </c>
      <c r="CC431" s="26">
        <f t="shared" si="334"/>
        <v>6.7160999999999991</v>
      </c>
      <c r="CD431" s="26">
        <f t="shared" si="335"/>
        <v>6.7160999999999991</v>
      </c>
      <c r="CE431" s="26">
        <f t="shared" si="336"/>
        <v>6.69</v>
      </c>
      <c r="CF431" s="26">
        <f t="shared" si="337"/>
        <v>6.69</v>
      </c>
      <c r="CG431" s="26">
        <f t="shared" si="338"/>
        <v>9.0259999999999998</v>
      </c>
      <c r="CH431" s="13"/>
      <c r="CI431" s="13"/>
    </row>
    <row r="432" spans="2:89" x14ac:dyDescent="0.2">
      <c r="B432" s="11">
        <f t="shared" si="339"/>
        <v>428</v>
      </c>
      <c r="C432" s="3" t="s">
        <v>317</v>
      </c>
      <c r="D432" s="3" t="s">
        <v>323</v>
      </c>
      <c r="E432" s="10">
        <v>1.6164983680942524</v>
      </c>
      <c r="F432" s="10">
        <v>0.65291669718197742</v>
      </c>
      <c r="G432" s="10"/>
      <c r="H432" s="10">
        <v>0</v>
      </c>
      <c r="I432" s="10">
        <v>0.76759999999999995</v>
      </c>
      <c r="J432" s="10">
        <v>0</v>
      </c>
      <c r="K432" s="10">
        <v>0.62801890622512335</v>
      </c>
      <c r="L432" s="10">
        <v>1.2999999999999999E-3</v>
      </c>
      <c r="M432" s="10">
        <v>1.2999999999999999E-3</v>
      </c>
      <c r="N432" s="10">
        <v>0.10580000000000001</v>
      </c>
      <c r="O432" s="10">
        <v>0.21466602849864672</v>
      </c>
      <c r="P432" s="10">
        <v>0.40839999999999999</v>
      </c>
      <c r="Q432" s="10">
        <v>2.5399999999999999E-2</v>
      </c>
      <c r="R432" s="10">
        <v>0.1883</v>
      </c>
      <c r="S432" s="10">
        <v>0</v>
      </c>
      <c r="T432" s="10">
        <v>0.14910000000000001</v>
      </c>
      <c r="U432" s="10"/>
      <c r="V432" s="10">
        <v>0.22209999999999999</v>
      </c>
      <c r="W432" s="10"/>
      <c r="X432" s="10">
        <v>4.9813999999999998</v>
      </c>
      <c r="Y432" s="10">
        <v>6.6950016000000003</v>
      </c>
      <c r="Z432" s="10">
        <v>6.7</v>
      </c>
      <c r="AA432" s="10">
        <v>5.36</v>
      </c>
      <c r="AB432" s="10">
        <f t="shared" si="292"/>
        <v>5.3648448000000002</v>
      </c>
      <c r="AC432" s="10"/>
      <c r="AD432" s="10">
        <f t="shared" si="293"/>
        <v>2.1725738067186753</v>
      </c>
      <c r="AE432" s="10">
        <f t="shared" si="294"/>
        <v>0.87752004101257763</v>
      </c>
      <c r="AF432" s="10"/>
      <c r="AG432" s="10">
        <v>0</v>
      </c>
      <c r="AH432" s="10">
        <f t="shared" si="295"/>
        <v>1.0316544000000001</v>
      </c>
      <c r="AI432" s="10">
        <f t="shared" si="296"/>
        <v>0</v>
      </c>
      <c r="AJ432" s="10">
        <f t="shared" si="297"/>
        <v>0.84405740996656586</v>
      </c>
      <c r="AK432" s="10">
        <f t="shared" si="298"/>
        <v>1.7472E-3</v>
      </c>
      <c r="AL432" s="10">
        <f t="shared" si="299"/>
        <v>1.7472E-3</v>
      </c>
      <c r="AM432" s="10">
        <f t="shared" si="300"/>
        <v>0.15235199999999999</v>
      </c>
      <c r="AN432" s="10">
        <f t="shared" si="301"/>
        <v>0.28851114230218122</v>
      </c>
      <c r="AO432" s="10">
        <f t="shared" si="302"/>
        <v>0.54888959999999998</v>
      </c>
      <c r="AP432" s="10">
        <f t="shared" si="303"/>
        <v>3.4137599999999997E-2</v>
      </c>
      <c r="AQ432" s="10">
        <f t="shared" si="304"/>
        <v>0.2530752</v>
      </c>
      <c r="AR432" s="10">
        <v>0</v>
      </c>
      <c r="AS432" s="10">
        <f t="shared" si="305"/>
        <v>0.20039040000000002</v>
      </c>
      <c r="AT432" s="10">
        <f t="shared" si="306"/>
        <v>0.51528387456000013</v>
      </c>
      <c r="AU432" s="10">
        <f t="shared" si="307"/>
        <v>0.2985024</v>
      </c>
      <c r="AV432" s="10">
        <f t="shared" si="308"/>
        <v>0.76756907136000008</v>
      </c>
      <c r="AW432" s="10">
        <f t="shared" si="309"/>
        <v>7.4891185459199985</v>
      </c>
      <c r="AX432" s="10">
        <f t="shared" si="310"/>
        <v>7.4891185459199985</v>
      </c>
      <c r="AY432" s="10">
        <v>6.6950016000000003</v>
      </c>
      <c r="AZ432" s="10">
        <f t="shared" si="311"/>
        <v>-0.79411694591999815</v>
      </c>
      <c r="BA432" s="10">
        <v>6.7</v>
      </c>
      <c r="BB432" s="10">
        <v>5.36</v>
      </c>
      <c r="BC432" s="10">
        <f t="shared" si="312"/>
        <v>7.2240021503999987</v>
      </c>
      <c r="BD432" s="9"/>
      <c r="BE432" s="24">
        <f t="shared" si="313"/>
        <v>2.1726000000000001</v>
      </c>
      <c r="BF432" s="24">
        <f t="shared" si="314"/>
        <v>0.87749999999999995</v>
      </c>
      <c r="BG432" s="24">
        <f t="shared" si="315"/>
        <v>0</v>
      </c>
      <c r="BH432" s="24">
        <f t="shared" si="316"/>
        <v>0</v>
      </c>
      <c r="BI432" s="24">
        <f t="shared" si="317"/>
        <v>1.0317000000000001</v>
      </c>
      <c r="BJ432" s="24">
        <f t="shared" si="318"/>
        <v>0</v>
      </c>
      <c r="BK432" s="24">
        <f t="shared" si="319"/>
        <v>0.84409999999999996</v>
      </c>
      <c r="BL432" s="24">
        <f t="shared" si="320"/>
        <v>1.6999999999999999E-3</v>
      </c>
      <c r="BM432" s="24">
        <f t="shared" si="321"/>
        <v>1.6999999999999999E-3</v>
      </c>
      <c r="BN432" s="24">
        <f t="shared" si="322"/>
        <v>0.15240000000000001</v>
      </c>
      <c r="BO432" s="24">
        <f t="shared" si="323"/>
        <v>0.28849999999999998</v>
      </c>
      <c r="BP432" s="24">
        <f t="shared" si="324"/>
        <v>0.54890000000000005</v>
      </c>
      <c r="BQ432" s="24">
        <f t="shared" si="325"/>
        <v>3.4099999999999998E-2</v>
      </c>
      <c r="BR432" s="24">
        <f t="shared" si="326"/>
        <v>0.25309999999999999</v>
      </c>
      <c r="BS432" s="24">
        <f t="shared" si="327"/>
        <v>0</v>
      </c>
      <c r="BT432" s="24">
        <f t="shared" si="328"/>
        <v>0.20039999999999999</v>
      </c>
      <c r="BU432" s="24">
        <f t="shared" si="329"/>
        <v>0.51529999999999998</v>
      </c>
      <c r="BV432" s="24">
        <f t="shared" si="330"/>
        <v>0.29849999999999999</v>
      </c>
      <c r="BW432" s="24">
        <f t="shared" si="331"/>
        <v>0.76759999999999995</v>
      </c>
      <c r="BX432" s="24"/>
      <c r="BY432" s="24"/>
      <c r="BZ432" s="24"/>
      <c r="CA432" s="25">
        <f t="shared" si="332"/>
        <v>7.4891999999999985</v>
      </c>
      <c r="CB432" s="25">
        <f t="shared" si="333"/>
        <v>5.6898999999999988</v>
      </c>
      <c r="CC432" s="26">
        <f t="shared" si="334"/>
        <v>6.7051999999999987</v>
      </c>
      <c r="CD432" s="26">
        <f t="shared" si="335"/>
        <v>5.3749999999999991</v>
      </c>
      <c r="CE432" s="26">
        <f t="shared" si="336"/>
        <v>6.7</v>
      </c>
      <c r="CF432" s="26">
        <f t="shared" si="337"/>
        <v>5.36</v>
      </c>
      <c r="CG432" s="26">
        <f t="shared" si="338"/>
        <v>7.2240000000000002</v>
      </c>
      <c r="CH432" s="13"/>
      <c r="CI432" s="13"/>
    </row>
    <row r="433" spans="2:87" x14ac:dyDescent="0.2">
      <c r="B433" s="11">
        <f t="shared" si="339"/>
        <v>429</v>
      </c>
      <c r="C433" s="3" t="s">
        <v>317</v>
      </c>
      <c r="D433" s="2" t="s">
        <v>69</v>
      </c>
      <c r="E433" s="10">
        <v>1.9281483885957051</v>
      </c>
      <c r="F433" s="10">
        <v>0.71196487105446582</v>
      </c>
      <c r="G433" s="10"/>
      <c r="H433" s="10">
        <v>0</v>
      </c>
      <c r="I433" s="10">
        <v>0.36720000000000003</v>
      </c>
      <c r="J433" s="10">
        <v>0</v>
      </c>
      <c r="K433" s="10">
        <v>0.73088354741279171</v>
      </c>
      <c r="L433" s="10">
        <v>3.2000000000000002E-3</v>
      </c>
      <c r="M433" s="10">
        <v>3.7000000000000002E-3</v>
      </c>
      <c r="N433" s="10">
        <v>9.1600000000000001E-2</v>
      </c>
      <c r="O433" s="10">
        <v>0.23660319293703741</v>
      </c>
      <c r="P433" s="10">
        <v>0.34300000000000003</v>
      </c>
      <c r="Q433" s="10">
        <v>3.49E-2</v>
      </c>
      <c r="R433" s="10">
        <v>0.23230000000000001</v>
      </c>
      <c r="S433" s="10">
        <v>0</v>
      </c>
      <c r="T433" s="10">
        <v>0.26540000000000002</v>
      </c>
      <c r="U433" s="10"/>
      <c r="V433" s="10">
        <v>0.12970000000000001</v>
      </c>
      <c r="W433" s="10"/>
      <c r="X433" s="10">
        <v>5.0785999999999998</v>
      </c>
      <c r="Y433" s="10">
        <v>6.8256384000000008</v>
      </c>
      <c r="Z433" s="10">
        <v>6.83</v>
      </c>
      <c r="AA433" s="10">
        <v>6.16</v>
      </c>
      <c r="AB433" s="10">
        <f t="shared" si="292"/>
        <v>6.1578048000000027</v>
      </c>
      <c r="AC433" s="10"/>
      <c r="AD433" s="10">
        <f t="shared" si="293"/>
        <v>2.5914314342726281</v>
      </c>
      <c r="AE433" s="10">
        <f t="shared" si="294"/>
        <v>0.95688078669720211</v>
      </c>
      <c r="AF433" s="10"/>
      <c r="AG433" s="10">
        <v>0</v>
      </c>
      <c r="AH433" s="10">
        <f t="shared" si="295"/>
        <v>0.49351680000000009</v>
      </c>
      <c r="AI433" s="10">
        <f t="shared" si="296"/>
        <v>0</v>
      </c>
      <c r="AJ433" s="10">
        <f t="shared" si="297"/>
        <v>0.98230748772279219</v>
      </c>
      <c r="AK433" s="10">
        <f t="shared" si="298"/>
        <v>4.3008000000000005E-3</v>
      </c>
      <c r="AL433" s="10">
        <f t="shared" si="299"/>
        <v>4.9728000000000012E-3</v>
      </c>
      <c r="AM433" s="10">
        <f t="shared" si="300"/>
        <v>0.13190399999999999</v>
      </c>
      <c r="AN433" s="10">
        <f t="shared" si="301"/>
        <v>0.31799469130737829</v>
      </c>
      <c r="AO433" s="10">
        <f t="shared" si="302"/>
        <v>0.46099200000000007</v>
      </c>
      <c r="AP433" s="10">
        <f t="shared" si="303"/>
        <v>4.6905600000000006E-2</v>
      </c>
      <c r="AQ433" s="10">
        <f t="shared" si="304"/>
        <v>0.31221120000000002</v>
      </c>
      <c r="AR433" s="10">
        <v>0</v>
      </c>
      <c r="AS433" s="10">
        <f t="shared" si="305"/>
        <v>0.35669760000000006</v>
      </c>
      <c r="AT433" s="10">
        <f t="shared" si="306"/>
        <v>0.91721220864000019</v>
      </c>
      <c r="AU433" s="10">
        <f t="shared" si="307"/>
        <v>0.17431680000000002</v>
      </c>
      <c r="AV433" s="10">
        <f t="shared" si="308"/>
        <v>0.44823821952000009</v>
      </c>
      <c r="AW433" s="10">
        <f t="shared" si="309"/>
        <v>7.6688680281600003</v>
      </c>
      <c r="AX433" s="10">
        <f t="shared" si="310"/>
        <v>7.6688680281600012</v>
      </c>
      <c r="AY433" s="10">
        <v>6.8256384000000008</v>
      </c>
      <c r="AZ433" s="10">
        <f t="shared" si="311"/>
        <v>-0.84322962815999958</v>
      </c>
      <c r="BA433" s="10">
        <v>6.83</v>
      </c>
      <c r="BB433" s="10">
        <v>6.16</v>
      </c>
      <c r="BC433" s="10">
        <f t="shared" si="312"/>
        <v>8.2879082496000009</v>
      </c>
      <c r="BD433" s="9"/>
      <c r="BE433" s="24">
        <f t="shared" si="313"/>
        <v>2.5914000000000001</v>
      </c>
      <c r="BF433" s="24">
        <f t="shared" si="314"/>
        <v>0.95689999999999997</v>
      </c>
      <c r="BG433" s="24">
        <f t="shared" si="315"/>
        <v>0</v>
      </c>
      <c r="BH433" s="24">
        <f t="shared" si="316"/>
        <v>0</v>
      </c>
      <c r="BI433" s="24">
        <f t="shared" si="317"/>
        <v>0.49349999999999999</v>
      </c>
      <c r="BJ433" s="24">
        <f t="shared" si="318"/>
        <v>0</v>
      </c>
      <c r="BK433" s="24">
        <f t="shared" si="319"/>
        <v>0.98229999999999995</v>
      </c>
      <c r="BL433" s="24">
        <f t="shared" si="320"/>
        <v>4.3E-3</v>
      </c>
      <c r="BM433" s="24">
        <f t="shared" si="321"/>
        <v>5.0000000000000001E-3</v>
      </c>
      <c r="BN433" s="24">
        <f t="shared" si="322"/>
        <v>0.13189999999999999</v>
      </c>
      <c r="BO433" s="24">
        <f t="shared" si="323"/>
        <v>0.318</v>
      </c>
      <c r="BP433" s="24">
        <f t="shared" si="324"/>
        <v>0.46100000000000002</v>
      </c>
      <c r="BQ433" s="24">
        <f t="shared" si="325"/>
        <v>4.6899999999999997E-2</v>
      </c>
      <c r="BR433" s="24">
        <f t="shared" si="326"/>
        <v>0.31219999999999998</v>
      </c>
      <c r="BS433" s="24">
        <f t="shared" si="327"/>
        <v>0</v>
      </c>
      <c r="BT433" s="24">
        <f t="shared" si="328"/>
        <v>0.35670000000000002</v>
      </c>
      <c r="BU433" s="24">
        <f t="shared" si="329"/>
        <v>0.91720000000000002</v>
      </c>
      <c r="BV433" s="24">
        <f t="shared" si="330"/>
        <v>0.17430000000000001</v>
      </c>
      <c r="BW433" s="24">
        <f t="shared" si="331"/>
        <v>0.44819999999999999</v>
      </c>
      <c r="BX433" s="24"/>
      <c r="BY433" s="24"/>
      <c r="BZ433" s="24"/>
      <c r="CA433" s="25">
        <f t="shared" si="332"/>
        <v>7.6688000000000001</v>
      </c>
      <c r="CB433" s="25">
        <f t="shared" si="333"/>
        <v>6.7270999999999992</v>
      </c>
      <c r="CC433" s="26">
        <f t="shared" si="334"/>
        <v>6.8343999999999996</v>
      </c>
      <c r="CD433" s="26">
        <f t="shared" si="335"/>
        <v>6.166599999999999</v>
      </c>
      <c r="CE433" s="26">
        <f t="shared" si="336"/>
        <v>6.83</v>
      </c>
      <c r="CF433" s="26">
        <f t="shared" si="337"/>
        <v>6.16</v>
      </c>
      <c r="CG433" s="26">
        <f t="shared" si="338"/>
        <v>8.2880000000000003</v>
      </c>
      <c r="CH433" s="13"/>
      <c r="CI433" s="13"/>
    </row>
    <row r="434" spans="2:87" x14ac:dyDescent="0.2">
      <c r="B434" s="11">
        <f t="shared" si="339"/>
        <v>430</v>
      </c>
      <c r="C434" s="3" t="s">
        <v>317</v>
      </c>
      <c r="D434" s="3" t="s">
        <v>324</v>
      </c>
      <c r="E434" s="10">
        <v>1.7600758050394005</v>
      </c>
      <c r="F434" s="10">
        <v>0.76943204591886372</v>
      </c>
      <c r="G434" s="10"/>
      <c r="H434" s="10">
        <v>0</v>
      </c>
      <c r="I434" s="10">
        <v>0.38059999999999999</v>
      </c>
      <c r="J434" s="10">
        <v>0</v>
      </c>
      <c r="K434" s="10">
        <v>0.70027476083925155</v>
      </c>
      <c r="L434" s="10">
        <v>6.0000000000000001E-3</v>
      </c>
      <c r="M434" s="10">
        <v>6.4000000000000003E-3</v>
      </c>
      <c r="N434" s="10">
        <v>0.1467</v>
      </c>
      <c r="O434" s="10">
        <v>0.30101738820248403</v>
      </c>
      <c r="P434" s="10">
        <v>0.39910000000000001</v>
      </c>
      <c r="Q434" s="10">
        <v>2.3400000000000001E-2</v>
      </c>
      <c r="R434" s="10">
        <v>0.22170000000000001</v>
      </c>
      <c r="S434" s="10">
        <v>0</v>
      </c>
      <c r="T434" s="10">
        <v>0.15989999999999999</v>
      </c>
      <c r="U434" s="10"/>
      <c r="V434" s="10">
        <v>0.19450000000000001</v>
      </c>
      <c r="W434" s="10"/>
      <c r="X434" s="10">
        <v>5.0690999999999997</v>
      </c>
      <c r="Y434" s="10">
        <v>6.8128704000000004</v>
      </c>
      <c r="Z434" s="10">
        <v>6.81</v>
      </c>
      <c r="AA434" s="10">
        <v>6.04</v>
      </c>
      <c r="AB434" s="10">
        <f t="shared" si="292"/>
        <v>6.039936</v>
      </c>
      <c r="AC434" s="10"/>
      <c r="AD434" s="10">
        <f t="shared" si="293"/>
        <v>2.3655418819729546</v>
      </c>
      <c r="AE434" s="10">
        <f t="shared" si="294"/>
        <v>1.0341166697149529</v>
      </c>
      <c r="AF434" s="10"/>
      <c r="AG434" s="10">
        <v>0</v>
      </c>
      <c r="AH434" s="10">
        <f t="shared" si="295"/>
        <v>0.51152640000000005</v>
      </c>
      <c r="AI434" s="10">
        <f t="shared" si="296"/>
        <v>0</v>
      </c>
      <c r="AJ434" s="10">
        <f t="shared" si="297"/>
        <v>0.94116927856795418</v>
      </c>
      <c r="AK434" s="10">
        <f t="shared" si="298"/>
        <v>8.0640000000000017E-3</v>
      </c>
      <c r="AL434" s="10">
        <f t="shared" si="299"/>
        <v>8.6016000000000009E-3</v>
      </c>
      <c r="AM434" s="10">
        <f t="shared" si="300"/>
        <v>0.21124799999999999</v>
      </c>
      <c r="AN434" s="10">
        <f t="shared" si="301"/>
        <v>0.40456736974413854</v>
      </c>
      <c r="AO434" s="10">
        <f t="shared" si="302"/>
        <v>0.53639040000000004</v>
      </c>
      <c r="AP434" s="10">
        <f t="shared" si="303"/>
        <v>3.1449600000000001E-2</v>
      </c>
      <c r="AQ434" s="10">
        <f t="shared" si="304"/>
        <v>0.29796480000000003</v>
      </c>
      <c r="AR434" s="10">
        <v>0</v>
      </c>
      <c r="AS434" s="10">
        <f t="shared" si="305"/>
        <v>0.2149056</v>
      </c>
      <c r="AT434" s="10">
        <f t="shared" si="306"/>
        <v>0.55260825984000006</v>
      </c>
      <c r="AU434" s="10">
        <f t="shared" si="307"/>
        <v>0.26140800000000003</v>
      </c>
      <c r="AV434" s="10">
        <f t="shared" si="308"/>
        <v>0.6721845312000001</v>
      </c>
      <c r="AW434" s="10">
        <f t="shared" si="309"/>
        <v>7.5754327910400017</v>
      </c>
      <c r="AX434" s="10">
        <f t="shared" si="310"/>
        <v>7.5754327910400017</v>
      </c>
      <c r="AY434" s="10">
        <v>6.8128704000000004</v>
      </c>
      <c r="AZ434" s="10">
        <f t="shared" si="311"/>
        <v>-0.76256239104000123</v>
      </c>
      <c r="BA434" s="10">
        <v>6.81</v>
      </c>
      <c r="BB434" s="10">
        <v>6.04</v>
      </c>
      <c r="BC434" s="10">
        <f t="shared" si="312"/>
        <v>8.1366018048000015</v>
      </c>
      <c r="BD434" s="9"/>
      <c r="BE434" s="24">
        <f t="shared" si="313"/>
        <v>2.3654999999999999</v>
      </c>
      <c r="BF434" s="24">
        <f t="shared" si="314"/>
        <v>1.0341</v>
      </c>
      <c r="BG434" s="24">
        <f t="shared" si="315"/>
        <v>0</v>
      </c>
      <c r="BH434" s="24">
        <f t="shared" si="316"/>
        <v>0</v>
      </c>
      <c r="BI434" s="24">
        <f t="shared" si="317"/>
        <v>0.51149999999999995</v>
      </c>
      <c r="BJ434" s="24">
        <f t="shared" si="318"/>
        <v>0</v>
      </c>
      <c r="BK434" s="24">
        <f t="shared" si="319"/>
        <v>0.94120000000000004</v>
      </c>
      <c r="BL434" s="24">
        <f t="shared" si="320"/>
        <v>8.0999999999999996E-3</v>
      </c>
      <c r="BM434" s="24">
        <f t="shared" si="321"/>
        <v>8.6E-3</v>
      </c>
      <c r="BN434" s="24">
        <f t="shared" si="322"/>
        <v>0.2112</v>
      </c>
      <c r="BO434" s="24">
        <f t="shared" si="323"/>
        <v>0.40460000000000002</v>
      </c>
      <c r="BP434" s="24">
        <f t="shared" si="324"/>
        <v>0.53639999999999999</v>
      </c>
      <c r="BQ434" s="24">
        <f t="shared" si="325"/>
        <v>3.1399999999999997E-2</v>
      </c>
      <c r="BR434" s="24">
        <f t="shared" si="326"/>
        <v>0.29799999999999999</v>
      </c>
      <c r="BS434" s="24">
        <f t="shared" si="327"/>
        <v>0</v>
      </c>
      <c r="BT434" s="24">
        <f t="shared" si="328"/>
        <v>0.21490000000000001</v>
      </c>
      <c r="BU434" s="24">
        <f t="shared" si="329"/>
        <v>0.55259999999999998</v>
      </c>
      <c r="BV434" s="24">
        <f t="shared" si="330"/>
        <v>0.26140000000000002</v>
      </c>
      <c r="BW434" s="24">
        <f t="shared" si="331"/>
        <v>0.67220000000000002</v>
      </c>
      <c r="BX434" s="24"/>
      <c r="BY434" s="24"/>
      <c r="BZ434" s="24"/>
      <c r="CA434" s="25">
        <f t="shared" si="332"/>
        <v>7.5754000000000001</v>
      </c>
      <c r="CB434" s="25">
        <f t="shared" si="333"/>
        <v>6.3917000000000002</v>
      </c>
      <c r="CC434" s="26">
        <f t="shared" si="334"/>
        <v>6.8269000000000002</v>
      </c>
      <c r="CD434" s="26">
        <f t="shared" si="335"/>
        <v>6.0540000000000003</v>
      </c>
      <c r="CE434" s="26">
        <f t="shared" si="336"/>
        <v>6.81</v>
      </c>
      <c r="CF434" s="26">
        <f t="shared" si="337"/>
        <v>6.04</v>
      </c>
      <c r="CG434" s="26">
        <f t="shared" si="338"/>
        <v>8.1370000000000005</v>
      </c>
      <c r="CH434" s="13"/>
      <c r="CI434" s="13"/>
    </row>
    <row r="435" spans="2:87" x14ac:dyDescent="0.2">
      <c r="B435" s="11">
        <f t="shared" si="339"/>
        <v>431</v>
      </c>
      <c r="C435" s="3" t="s">
        <v>325</v>
      </c>
      <c r="D435" s="3" t="s">
        <v>79</v>
      </c>
      <c r="E435" s="10">
        <v>0.80825456452304911</v>
      </c>
      <c r="F435" s="10">
        <v>0.74536375077465788</v>
      </c>
      <c r="G435" s="10"/>
      <c r="H435" s="10">
        <v>0</v>
      </c>
      <c r="I435" s="10">
        <v>0</v>
      </c>
      <c r="J435" s="10">
        <v>0</v>
      </c>
      <c r="K435" s="10">
        <v>0.80179809314964001</v>
      </c>
      <c r="L435" s="10">
        <v>2.3300000000000001E-2</v>
      </c>
      <c r="M435" s="10">
        <v>2.6700000000000002E-2</v>
      </c>
      <c r="N435" s="10">
        <v>6.5000000000000002E-2</v>
      </c>
      <c r="O435" s="10">
        <v>0.1526835915526529</v>
      </c>
      <c r="P435" s="10">
        <v>0.96919999999999995</v>
      </c>
      <c r="Q435" s="10">
        <v>3.0999999999999999E-3</v>
      </c>
      <c r="R435" s="10">
        <v>9.7699999999999995E-2</v>
      </c>
      <c r="S435" s="10">
        <v>0</v>
      </c>
      <c r="T435" s="10">
        <v>0.40139999999999998</v>
      </c>
      <c r="U435" s="10"/>
      <c r="V435" s="10">
        <v>0</v>
      </c>
      <c r="W435" s="10"/>
      <c r="X435" s="10">
        <v>4.0944999999999991</v>
      </c>
      <c r="Y435" s="10">
        <v>5.5030079999999986</v>
      </c>
      <c r="Z435" s="10">
        <v>5.5</v>
      </c>
      <c r="AA435" s="10">
        <v>5.5</v>
      </c>
      <c r="AB435" s="10">
        <f t="shared" si="292"/>
        <v>5.5030079999999986</v>
      </c>
      <c r="AC435" s="10"/>
      <c r="AD435" s="10">
        <f t="shared" si="293"/>
        <v>1.0862941347189781</v>
      </c>
      <c r="AE435" s="10">
        <f t="shared" si="294"/>
        <v>1.0017688810411403</v>
      </c>
      <c r="AF435" s="10"/>
      <c r="AG435" s="10">
        <v>0</v>
      </c>
      <c r="AH435" s="10">
        <f t="shared" si="295"/>
        <v>0</v>
      </c>
      <c r="AI435" s="10">
        <f t="shared" si="296"/>
        <v>0</v>
      </c>
      <c r="AJ435" s="10">
        <f t="shared" si="297"/>
        <v>1.0776166371931162</v>
      </c>
      <c r="AK435" s="10">
        <f t="shared" si="298"/>
        <v>3.1315200000000001E-2</v>
      </c>
      <c r="AL435" s="10">
        <f t="shared" si="299"/>
        <v>3.5884800000000001E-2</v>
      </c>
      <c r="AM435" s="10">
        <f t="shared" si="300"/>
        <v>9.3600000000000003E-2</v>
      </c>
      <c r="AN435" s="10">
        <f t="shared" si="301"/>
        <v>0.20520674704676553</v>
      </c>
      <c r="AO435" s="10">
        <f t="shared" si="302"/>
        <v>1.3026047999999999</v>
      </c>
      <c r="AP435" s="10">
        <f t="shared" si="303"/>
        <v>4.1663999999999998E-3</v>
      </c>
      <c r="AQ435" s="10">
        <f t="shared" si="304"/>
        <v>0.1313088</v>
      </c>
      <c r="AR435" s="10">
        <v>0</v>
      </c>
      <c r="AS435" s="10">
        <f t="shared" si="305"/>
        <v>0.53948160000000001</v>
      </c>
      <c r="AT435" s="10">
        <f t="shared" si="306"/>
        <v>1.3872229862400001</v>
      </c>
      <c r="AU435" s="10">
        <f t="shared" si="307"/>
        <v>0</v>
      </c>
      <c r="AV435" s="10">
        <f t="shared" si="308"/>
        <v>0</v>
      </c>
      <c r="AW435" s="10">
        <f t="shared" si="309"/>
        <v>6.3569893862399995</v>
      </c>
      <c r="AX435" s="10">
        <f t="shared" si="310"/>
        <v>6.3569893862399995</v>
      </c>
      <c r="AY435" s="10">
        <v>5.5030079999999986</v>
      </c>
      <c r="AZ435" s="10">
        <f t="shared" si="311"/>
        <v>-0.85398138624000097</v>
      </c>
      <c r="BA435" s="10">
        <v>5.5</v>
      </c>
      <c r="BB435" s="10">
        <v>5.5</v>
      </c>
      <c r="BC435" s="10">
        <f t="shared" si="312"/>
        <v>7.4044293119999995</v>
      </c>
      <c r="BD435" s="9"/>
      <c r="BE435" s="24">
        <f t="shared" si="313"/>
        <v>1.0863</v>
      </c>
      <c r="BF435" s="24">
        <f t="shared" si="314"/>
        <v>1.0018</v>
      </c>
      <c r="BG435" s="24">
        <f t="shared" si="315"/>
        <v>0</v>
      </c>
      <c r="BH435" s="24">
        <f t="shared" si="316"/>
        <v>0</v>
      </c>
      <c r="BI435" s="24">
        <f t="shared" si="317"/>
        <v>0</v>
      </c>
      <c r="BJ435" s="24">
        <f t="shared" si="318"/>
        <v>0</v>
      </c>
      <c r="BK435" s="24">
        <f t="shared" si="319"/>
        <v>1.0775999999999999</v>
      </c>
      <c r="BL435" s="24">
        <f t="shared" si="320"/>
        <v>3.1300000000000001E-2</v>
      </c>
      <c r="BM435" s="24">
        <f t="shared" si="321"/>
        <v>3.5900000000000001E-2</v>
      </c>
      <c r="BN435" s="24">
        <f t="shared" si="322"/>
        <v>9.3600000000000003E-2</v>
      </c>
      <c r="BO435" s="24">
        <f t="shared" si="323"/>
        <v>0.20519999999999999</v>
      </c>
      <c r="BP435" s="24">
        <f t="shared" si="324"/>
        <v>1.3026</v>
      </c>
      <c r="BQ435" s="24">
        <f t="shared" si="325"/>
        <v>4.1999999999999997E-3</v>
      </c>
      <c r="BR435" s="24">
        <f t="shared" si="326"/>
        <v>0.1313</v>
      </c>
      <c r="BS435" s="24">
        <f t="shared" si="327"/>
        <v>0</v>
      </c>
      <c r="BT435" s="24">
        <f t="shared" si="328"/>
        <v>0.53949999999999998</v>
      </c>
      <c r="BU435" s="24">
        <f t="shared" si="329"/>
        <v>1.3872</v>
      </c>
      <c r="BV435" s="24">
        <f t="shared" si="330"/>
        <v>0</v>
      </c>
      <c r="BW435" s="24">
        <f t="shared" si="331"/>
        <v>0</v>
      </c>
      <c r="BX435" s="24"/>
      <c r="BY435" s="24"/>
      <c r="BZ435" s="24"/>
      <c r="CA435" s="25">
        <f t="shared" si="332"/>
        <v>6.3569999999999993</v>
      </c>
      <c r="CB435" s="25">
        <f t="shared" si="333"/>
        <v>6.3569999999999993</v>
      </c>
      <c r="CC435" s="26">
        <f t="shared" si="334"/>
        <v>5.5092999999999996</v>
      </c>
      <c r="CD435" s="26">
        <f t="shared" si="335"/>
        <v>5.5092999999999996</v>
      </c>
      <c r="CE435" s="26">
        <f t="shared" si="336"/>
        <v>5.5</v>
      </c>
      <c r="CF435" s="26">
        <f t="shared" si="337"/>
        <v>5.5</v>
      </c>
      <c r="CG435" s="26">
        <f t="shared" si="338"/>
        <v>7.4039999999999999</v>
      </c>
      <c r="CH435" s="13"/>
      <c r="CI435" s="13"/>
    </row>
    <row r="436" spans="2:87" x14ac:dyDescent="0.2">
      <c r="B436" s="11">
        <f t="shared" si="339"/>
        <v>432</v>
      </c>
      <c r="C436" s="3" t="s">
        <v>326</v>
      </c>
      <c r="D436" s="3" t="s">
        <v>327</v>
      </c>
      <c r="E436" s="10">
        <v>1.1368763123679506</v>
      </c>
      <c r="F436" s="10">
        <v>0.83082168860718353</v>
      </c>
      <c r="G436" s="10"/>
      <c r="H436" s="10">
        <v>0</v>
      </c>
      <c r="I436" s="10">
        <v>0.3009</v>
      </c>
      <c r="J436" s="10">
        <v>0.1343</v>
      </c>
      <c r="K436" s="10">
        <v>0.78262879489679826</v>
      </c>
      <c r="L436" s="10">
        <v>2.18E-2</v>
      </c>
      <c r="M436" s="10">
        <v>2.4799999999999999E-2</v>
      </c>
      <c r="N436" s="10">
        <v>9.7900000000000001E-2</v>
      </c>
      <c r="O436" s="10">
        <v>0.17837320412806762</v>
      </c>
      <c r="P436" s="10">
        <v>0.53520000000000001</v>
      </c>
      <c r="Q436" s="10">
        <v>1.7899999999999999E-2</v>
      </c>
      <c r="R436" s="10">
        <v>0.13789999999999999</v>
      </c>
      <c r="S436" s="10">
        <v>0</v>
      </c>
      <c r="T436" s="10">
        <v>7.3099999999999998E-2</v>
      </c>
      <c r="U436" s="10"/>
      <c r="V436" s="10">
        <v>0.21940000000000001</v>
      </c>
      <c r="W436" s="10"/>
      <c r="X436" s="10">
        <v>4.4919000000000002</v>
      </c>
      <c r="Y436" s="10">
        <v>6.0371136000000005</v>
      </c>
      <c r="Z436" s="10">
        <v>6.04</v>
      </c>
      <c r="AA436" s="10">
        <v>5.34</v>
      </c>
      <c r="AB436" s="10">
        <f t="shared" si="292"/>
        <v>5.3378304000000005</v>
      </c>
      <c r="AC436" s="10"/>
      <c r="AD436" s="10">
        <f t="shared" si="293"/>
        <v>1.5279617638225258</v>
      </c>
      <c r="AE436" s="10">
        <f t="shared" si="294"/>
        <v>1.1166243494880548</v>
      </c>
      <c r="AF436" s="10"/>
      <c r="AG436" s="10">
        <v>0</v>
      </c>
      <c r="AH436" s="10">
        <f t="shared" si="295"/>
        <v>0.40440960000000004</v>
      </c>
      <c r="AI436" s="10">
        <f t="shared" si="296"/>
        <v>0.18049920000000003</v>
      </c>
      <c r="AJ436" s="10">
        <f t="shared" si="297"/>
        <v>1.051853100341297</v>
      </c>
      <c r="AK436" s="10">
        <f t="shared" si="298"/>
        <v>2.9299200000000004E-2</v>
      </c>
      <c r="AL436" s="10">
        <f t="shared" si="299"/>
        <v>3.3331199999999998E-2</v>
      </c>
      <c r="AM436" s="10">
        <f t="shared" si="300"/>
        <v>0.14097599999999999</v>
      </c>
      <c r="AN436" s="10">
        <f t="shared" si="301"/>
        <v>0.23973358634812292</v>
      </c>
      <c r="AO436" s="10">
        <f t="shared" si="302"/>
        <v>0.71930880000000008</v>
      </c>
      <c r="AP436" s="10">
        <f t="shared" si="303"/>
        <v>2.4057599999999998E-2</v>
      </c>
      <c r="AQ436" s="10">
        <f t="shared" si="304"/>
        <v>0.18533759999999999</v>
      </c>
      <c r="AR436" s="10">
        <v>0</v>
      </c>
      <c r="AS436" s="10">
        <f t="shared" si="305"/>
        <v>9.8246399999999998E-2</v>
      </c>
      <c r="AT436" s="10">
        <f t="shared" si="306"/>
        <v>0.25263079296000002</v>
      </c>
      <c r="AU436" s="10">
        <f t="shared" si="307"/>
        <v>0.29487360000000001</v>
      </c>
      <c r="AV436" s="10">
        <f t="shared" si="308"/>
        <v>0.75823797504000012</v>
      </c>
      <c r="AW436" s="10">
        <f t="shared" si="309"/>
        <v>6.6642607680000001</v>
      </c>
      <c r="AX436" s="10">
        <f t="shared" si="310"/>
        <v>6.6642607680000001</v>
      </c>
      <c r="AY436" s="10">
        <v>6.0371136000000005</v>
      </c>
      <c r="AZ436" s="10">
        <f t="shared" si="311"/>
        <v>-0.62714716799999959</v>
      </c>
      <c r="BA436" s="10">
        <v>6.04</v>
      </c>
      <c r="BB436" s="10">
        <v>5.34</v>
      </c>
      <c r="BC436" s="10">
        <f t="shared" si="312"/>
        <v>7.1866755072000013</v>
      </c>
      <c r="BD436" s="9"/>
      <c r="BE436" s="24">
        <f t="shared" si="313"/>
        <v>1.528</v>
      </c>
      <c r="BF436" s="24">
        <f t="shared" si="314"/>
        <v>1.1166</v>
      </c>
      <c r="BG436" s="24">
        <f t="shared" si="315"/>
        <v>0</v>
      </c>
      <c r="BH436" s="24">
        <f t="shared" si="316"/>
        <v>0</v>
      </c>
      <c r="BI436" s="24">
        <f t="shared" si="317"/>
        <v>0.40439999999999998</v>
      </c>
      <c r="BJ436" s="24">
        <f t="shared" si="318"/>
        <v>0.18049999999999999</v>
      </c>
      <c r="BK436" s="24">
        <f t="shared" si="319"/>
        <v>1.0519000000000001</v>
      </c>
      <c r="BL436" s="24">
        <f t="shared" si="320"/>
        <v>2.93E-2</v>
      </c>
      <c r="BM436" s="24">
        <f t="shared" si="321"/>
        <v>3.3300000000000003E-2</v>
      </c>
      <c r="BN436" s="24">
        <f t="shared" si="322"/>
        <v>0.14099999999999999</v>
      </c>
      <c r="BO436" s="24">
        <f t="shared" si="323"/>
        <v>0.2397</v>
      </c>
      <c r="BP436" s="24">
        <f t="shared" si="324"/>
        <v>0.71930000000000005</v>
      </c>
      <c r="BQ436" s="24">
        <f t="shared" si="325"/>
        <v>2.41E-2</v>
      </c>
      <c r="BR436" s="24">
        <f t="shared" si="326"/>
        <v>0.18529999999999999</v>
      </c>
      <c r="BS436" s="24">
        <f t="shared" si="327"/>
        <v>0</v>
      </c>
      <c r="BT436" s="24">
        <f t="shared" si="328"/>
        <v>9.8199999999999996E-2</v>
      </c>
      <c r="BU436" s="24">
        <f t="shared" si="329"/>
        <v>0.25259999999999999</v>
      </c>
      <c r="BV436" s="24">
        <f t="shared" si="330"/>
        <v>0.2949</v>
      </c>
      <c r="BW436" s="24">
        <f t="shared" si="331"/>
        <v>0.75819999999999999</v>
      </c>
      <c r="BX436" s="24"/>
      <c r="BY436" s="24"/>
      <c r="BZ436" s="24"/>
      <c r="CA436" s="25">
        <f t="shared" si="332"/>
        <v>6.6641999999999992</v>
      </c>
      <c r="CB436" s="25">
        <f t="shared" si="333"/>
        <v>5.5015999999999998</v>
      </c>
      <c r="CC436" s="26">
        <f t="shared" si="334"/>
        <v>6.0465</v>
      </c>
      <c r="CD436" s="26">
        <f t="shared" si="335"/>
        <v>5.3472</v>
      </c>
      <c r="CE436" s="26">
        <f t="shared" si="336"/>
        <v>6.04</v>
      </c>
      <c r="CF436" s="26">
        <f t="shared" si="337"/>
        <v>5.34</v>
      </c>
      <c r="CG436" s="26">
        <f t="shared" si="338"/>
        <v>7.1870000000000003</v>
      </c>
      <c r="CH436" s="13"/>
      <c r="CI436" s="13"/>
    </row>
    <row r="437" spans="2:87" x14ac:dyDescent="0.2">
      <c r="B437" s="11">
        <f t="shared" si="339"/>
        <v>433</v>
      </c>
      <c r="C437" s="3" t="s">
        <v>328</v>
      </c>
      <c r="D437" s="2" t="s">
        <v>108</v>
      </c>
      <c r="E437" s="10">
        <v>0.57436833325434811</v>
      </c>
      <c r="F437" s="10">
        <v>0.99316382161982852</v>
      </c>
      <c r="G437" s="10"/>
      <c r="H437" s="10">
        <v>0</v>
      </c>
      <c r="I437" s="10">
        <v>0</v>
      </c>
      <c r="J437" s="10">
        <v>0</v>
      </c>
      <c r="K437" s="10">
        <v>0.7913204492678072</v>
      </c>
      <c r="L437" s="10">
        <v>2.9499999999999998E-2</v>
      </c>
      <c r="M437" s="10">
        <v>3.39E-2</v>
      </c>
      <c r="N437" s="10">
        <v>5.9400000000000001E-2</v>
      </c>
      <c r="O437" s="10">
        <v>0.13184739585801619</v>
      </c>
      <c r="P437" s="10">
        <v>0.97550000000000003</v>
      </c>
      <c r="Q437" s="10">
        <v>1.6000000000000001E-3</v>
      </c>
      <c r="R437" s="10">
        <v>7.0199999999999999E-2</v>
      </c>
      <c r="S437" s="10">
        <v>0</v>
      </c>
      <c r="T437" s="10">
        <v>0.2054</v>
      </c>
      <c r="U437" s="10"/>
      <c r="V437" s="10">
        <v>0</v>
      </c>
      <c r="W437" s="10"/>
      <c r="X437" s="10">
        <v>3.8662000000000001</v>
      </c>
      <c r="Y437" s="10">
        <v>5.1961728000000003</v>
      </c>
      <c r="Z437" s="10">
        <v>5.2</v>
      </c>
      <c r="AA437" s="10">
        <v>5.2</v>
      </c>
      <c r="AB437" s="10">
        <f t="shared" si="292"/>
        <v>5.1961728000000003</v>
      </c>
      <c r="AC437" s="10"/>
      <c r="AD437" s="10">
        <f t="shared" si="293"/>
        <v>0.77195103989384384</v>
      </c>
      <c r="AE437" s="10">
        <f t="shared" si="294"/>
        <v>1.3348121762570495</v>
      </c>
      <c r="AF437" s="10"/>
      <c r="AG437" s="10">
        <v>0</v>
      </c>
      <c r="AH437" s="10">
        <f t="shared" si="295"/>
        <v>0</v>
      </c>
      <c r="AI437" s="10">
        <f t="shared" si="296"/>
        <v>0</v>
      </c>
      <c r="AJ437" s="10">
        <f t="shared" si="297"/>
        <v>1.063534683815933</v>
      </c>
      <c r="AK437" s="10">
        <f t="shared" si="298"/>
        <v>3.9647999999999996E-2</v>
      </c>
      <c r="AL437" s="10">
        <f t="shared" si="299"/>
        <v>4.5561600000000001E-2</v>
      </c>
      <c r="AM437" s="10">
        <f t="shared" si="300"/>
        <v>8.5535999999999987E-2</v>
      </c>
      <c r="AN437" s="10">
        <f t="shared" si="301"/>
        <v>0.17720290003317377</v>
      </c>
      <c r="AO437" s="10">
        <f t="shared" si="302"/>
        <v>1.3110720000000002</v>
      </c>
      <c r="AP437" s="10">
        <f t="shared" si="303"/>
        <v>2.1504000000000002E-3</v>
      </c>
      <c r="AQ437" s="10">
        <f t="shared" si="304"/>
        <v>9.4348799999999997E-2</v>
      </c>
      <c r="AR437" s="10">
        <v>0</v>
      </c>
      <c r="AS437" s="10">
        <f t="shared" si="305"/>
        <v>0.27605760000000001</v>
      </c>
      <c r="AT437" s="10">
        <f t="shared" si="306"/>
        <v>0.7098545126400001</v>
      </c>
      <c r="AU437" s="10">
        <f t="shared" si="307"/>
        <v>0</v>
      </c>
      <c r="AV437" s="10">
        <f t="shared" si="308"/>
        <v>0</v>
      </c>
      <c r="AW437" s="10">
        <f t="shared" si="309"/>
        <v>5.6356721126399991</v>
      </c>
      <c r="AX437" s="10">
        <f t="shared" si="310"/>
        <v>5.6356721126399991</v>
      </c>
      <c r="AY437" s="10">
        <v>5.1961728000000003</v>
      </c>
      <c r="AZ437" s="10">
        <f t="shared" si="311"/>
        <v>-0.43949931263999886</v>
      </c>
      <c r="BA437" s="10">
        <v>5.2</v>
      </c>
      <c r="BB437" s="10">
        <v>5.2</v>
      </c>
      <c r="BC437" s="10">
        <f t="shared" si="312"/>
        <v>6.9913202687999991</v>
      </c>
      <c r="BD437" s="9"/>
      <c r="BE437" s="24">
        <f t="shared" si="313"/>
        <v>0.77200000000000002</v>
      </c>
      <c r="BF437" s="24">
        <f t="shared" si="314"/>
        <v>1.3348</v>
      </c>
      <c r="BG437" s="24">
        <f t="shared" si="315"/>
        <v>0</v>
      </c>
      <c r="BH437" s="24">
        <f t="shared" si="316"/>
        <v>0</v>
      </c>
      <c r="BI437" s="24">
        <f t="shared" si="317"/>
        <v>0</v>
      </c>
      <c r="BJ437" s="24">
        <f t="shared" si="318"/>
        <v>0</v>
      </c>
      <c r="BK437" s="24">
        <f t="shared" si="319"/>
        <v>1.0634999999999999</v>
      </c>
      <c r="BL437" s="24">
        <f t="shared" si="320"/>
        <v>3.9600000000000003E-2</v>
      </c>
      <c r="BM437" s="24">
        <f t="shared" si="321"/>
        <v>4.5600000000000002E-2</v>
      </c>
      <c r="BN437" s="24">
        <f t="shared" si="322"/>
        <v>8.5500000000000007E-2</v>
      </c>
      <c r="BO437" s="24">
        <f t="shared" si="323"/>
        <v>0.1772</v>
      </c>
      <c r="BP437" s="24">
        <f t="shared" si="324"/>
        <v>1.3110999999999999</v>
      </c>
      <c r="BQ437" s="24">
        <f t="shared" si="325"/>
        <v>2.2000000000000001E-3</v>
      </c>
      <c r="BR437" s="24">
        <f t="shared" si="326"/>
        <v>9.4299999999999995E-2</v>
      </c>
      <c r="BS437" s="24">
        <f t="shared" si="327"/>
        <v>0</v>
      </c>
      <c r="BT437" s="24">
        <f t="shared" si="328"/>
        <v>0.27610000000000001</v>
      </c>
      <c r="BU437" s="24">
        <f t="shared" si="329"/>
        <v>0.70989999999999998</v>
      </c>
      <c r="BV437" s="24">
        <f t="shared" si="330"/>
        <v>0</v>
      </c>
      <c r="BW437" s="24">
        <f t="shared" si="331"/>
        <v>0</v>
      </c>
      <c r="BX437" s="24"/>
      <c r="BY437" s="24"/>
      <c r="BZ437" s="24"/>
      <c r="CA437" s="25">
        <f t="shared" si="332"/>
        <v>5.6356999999999999</v>
      </c>
      <c r="CB437" s="25">
        <f t="shared" si="333"/>
        <v>5.6356999999999999</v>
      </c>
      <c r="CC437" s="26">
        <f t="shared" si="334"/>
        <v>5.2019000000000002</v>
      </c>
      <c r="CD437" s="26">
        <f t="shared" si="335"/>
        <v>5.2019000000000002</v>
      </c>
      <c r="CE437" s="26">
        <f t="shared" si="336"/>
        <v>5.2</v>
      </c>
      <c r="CF437" s="26">
        <f t="shared" si="337"/>
        <v>5.2</v>
      </c>
      <c r="CG437" s="26">
        <f t="shared" si="338"/>
        <v>6.9909999999999997</v>
      </c>
      <c r="CH437" s="13"/>
      <c r="CI437" s="13"/>
    </row>
    <row r="438" spans="2:87" x14ac:dyDescent="0.2">
      <c r="B438" s="11">
        <f t="shared" si="339"/>
        <v>434</v>
      </c>
      <c r="C438" s="3" t="s">
        <v>328</v>
      </c>
      <c r="D438" s="3" t="s">
        <v>329</v>
      </c>
      <c r="E438" s="10">
        <v>0.9676653962754439</v>
      </c>
      <c r="F438" s="10">
        <v>0.9364282373321785</v>
      </c>
      <c r="G438" s="10"/>
      <c r="H438" s="10">
        <v>0</v>
      </c>
      <c r="I438" s="10">
        <v>0</v>
      </c>
      <c r="J438" s="10">
        <v>0</v>
      </c>
      <c r="K438" s="10">
        <v>0.76582529233434393</v>
      </c>
      <c r="L438" s="10">
        <v>2.2499999999999999E-2</v>
      </c>
      <c r="M438" s="10">
        <v>2.58E-2</v>
      </c>
      <c r="N438" s="10">
        <v>6.8199999999999997E-2</v>
      </c>
      <c r="O438" s="10">
        <v>0.23628107405803378</v>
      </c>
      <c r="P438" s="10">
        <v>1.1726000000000001</v>
      </c>
      <c r="Q438" s="10">
        <v>2.5000000000000001E-3</v>
      </c>
      <c r="R438" s="10">
        <v>0.12189999999999999</v>
      </c>
      <c r="S438" s="10">
        <v>0</v>
      </c>
      <c r="T438" s="10">
        <v>0.25790000000000002</v>
      </c>
      <c r="U438" s="10"/>
      <c r="V438" s="10">
        <v>0</v>
      </c>
      <c r="W438" s="10"/>
      <c r="X438" s="10">
        <v>4.5776000000000003</v>
      </c>
      <c r="Y438" s="10">
        <v>6.1522944000000006</v>
      </c>
      <c r="Z438" s="10">
        <v>6.15</v>
      </c>
      <c r="AA438" s="10">
        <v>6.15</v>
      </c>
      <c r="AB438" s="10">
        <f t="shared" si="292"/>
        <v>6.1522944000000006</v>
      </c>
      <c r="AC438" s="10"/>
      <c r="AD438" s="10">
        <f t="shared" si="293"/>
        <v>1.3005422925941965</v>
      </c>
      <c r="AE438" s="10">
        <f t="shared" si="294"/>
        <v>1.258559550974448</v>
      </c>
      <c r="AF438" s="10"/>
      <c r="AG438" s="10">
        <v>0</v>
      </c>
      <c r="AH438" s="10">
        <f t="shared" si="295"/>
        <v>0</v>
      </c>
      <c r="AI438" s="10">
        <f t="shared" si="296"/>
        <v>0</v>
      </c>
      <c r="AJ438" s="10">
        <f t="shared" si="297"/>
        <v>1.0292691928973583</v>
      </c>
      <c r="AK438" s="10">
        <f t="shared" si="298"/>
        <v>3.024E-2</v>
      </c>
      <c r="AL438" s="10">
        <f t="shared" si="299"/>
        <v>3.4675200000000003E-2</v>
      </c>
      <c r="AM438" s="10">
        <f t="shared" si="300"/>
        <v>9.820799999999999E-2</v>
      </c>
      <c r="AN438" s="10">
        <f t="shared" si="301"/>
        <v>0.3175617635339974</v>
      </c>
      <c r="AO438" s="10">
        <f t="shared" si="302"/>
        <v>1.5759744000000002</v>
      </c>
      <c r="AP438" s="10">
        <f t="shared" si="303"/>
        <v>3.3600000000000006E-3</v>
      </c>
      <c r="AQ438" s="10">
        <f t="shared" si="304"/>
        <v>0.1638336</v>
      </c>
      <c r="AR438" s="10">
        <v>0</v>
      </c>
      <c r="AS438" s="10">
        <f t="shared" si="305"/>
        <v>0.34661760000000003</v>
      </c>
      <c r="AT438" s="10">
        <f t="shared" si="306"/>
        <v>0.8912924966400001</v>
      </c>
      <c r="AU438" s="10">
        <f t="shared" si="307"/>
        <v>0</v>
      </c>
      <c r="AV438" s="10">
        <f t="shared" si="308"/>
        <v>0</v>
      </c>
      <c r="AW438" s="10">
        <f t="shared" si="309"/>
        <v>6.7035164966400016</v>
      </c>
      <c r="AX438" s="10">
        <f t="shared" si="310"/>
        <v>6.7035164966400016</v>
      </c>
      <c r="AY438" s="10">
        <v>6.1522944000000006</v>
      </c>
      <c r="AZ438" s="10">
        <f t="shared" si="311"/>
        <v>-0.55122209664000099</v>
      </c>
      <c r="BA438" s="10">
        <v>6.15</v>
      </c>
      <c r="BB438" s="10">
        <v>6.15</v>
      </c>
      <c r="BC438" s="10">
        <f t="shared" si="312"/>
        <v>8.2774831104000022</v>
      </c>
      <c r="BD438" s="9"/>
      <c r="BE438" s="24">
        <f t="shared" si="313"/>
        <v>1.3005</v>
      </c>
      <c r="BF438" s="24">
        <f t="shared" si="314"/>
        <v>1.2585999999999999</v>
      </c>
      <c r="BG438" s="24">
        <f t="shared" si="315"/>
        <v>0</v>
      </c>
      <c r="BH438" s="24">
        <f t="shared" si="316"/>
        <v>0</v>
      </c>
      <c r="BI438" s="24">
        <f t="shared" si="317"/>
        <v>0</v>
      </c>
      <c r="BJ438" s="24">
        <f t="shared" si="318"/>
        <v>0</v>
      </c>
      <c r="BK438" s="24">
        <f t="shared" si="319"/>
        <v>1.0293000000000001</v>
      </c>
      <c r="BL438" s="24">
        <f t="shared" si="320"/>
        <v>3.0200000000000001E-2</v>
      </c>
      <c r="BM438" s="24">
        <f t="shared" si="321"/>
        <v>3.4700000000000002E-2</v>
      </c>
      <c r="BN438" s="24">
        <f t="shared" si="322"/>
        <v>9.8199999999999996E-2</v>
      </c>
      <c r="BO438" s="24">
        <f t="shared" si="323"/>
        <v>0.31759999999999999</v>
      </c>
      <c r="BP438" s="24">
        <f t="shared" si="324"/>
        <v>1.5760000000000001</v>
      </c>
      <c r="BQ438" s="24">
        <f t="shared" si="325"/>
        <v>3.3999999999999998E-3</v>
      </c>
      <c r="BR438" s="24">
        <f t="shared" si="326"/>
        <v>0.1638</v>
      </c>
      <c r="BS438" s="24">
        <f t="shared" si="327"/>
        <v>0</v>
      </c>
      <c r="BT438" s="24">
        <f t="shared" si="328"/>
        <v>0.34660000000000002</v>
      </c>
      <c r="BU438" s="24">
        <f t="shared" si="329"/>
        <v>0.89129999999999998</v>
      </c>
      <c r="BV438" s="24">
        <f t="shared" si="330"/>
        <v>0</v>
      </c>
      <c r="BW438" s="24">
        <f t="shared" si="331"/>
        <v>0</v>
      </c>
      <c r="BX438" s="24"/>
      <c r="BY438" s="24"/>
      <c r="BZ438" s="24"/>
      <c r="CA438" s="25">
        <f t="shared" si="332"/>
        <v>6.7035999999999998</v>
      </c>
      <c r="CB438" s="25">
        <f t="shared" si="333"/>
        <v>6.7035999999999998</v>
      </c>
      <c r="CC438" s="26">
        <f t="shared" si="334"/>
        <v>6.1588999999999992</v>
      </c>
      <c r="CD438" s="26">
        <f t="shared" si="335"/>
        <v>6.1588999999999992</v>
      </c>
      <c r="CE438" s="26">
        <f t="shared" si="336"/>
        <v>6.15</v>
      </c>
      <c r="CF438" s="26">
        <f t="shared" si="337"/>
        <v>6.15</v>
      </c>
      <c r="CG438" s="26">
        <f t="shared" si="338"/>
        <v>8.2769999999999992</v>
      </c>
      <c r="CH438" s="13"/>
      <c r="CI438" s="13"/>
    </row>
    <row r="439" spans="2:87" x14ac:dyDescent="0.2">
      <c r="B439" s="11">
        <f t="shared" si="339"/>
        <v>435</v>
      </c>
      <c r="C439" s="3" t="s">
        <v>328</v>
      </c>
      <c r="D439" s="3" t="s">
        <v>35</v>
      </c>
      <c r="E439" s="10">
        <v>1.2701051328068915</v>
      </c>
      <c r="F439" s="10">
        <v>0.92505307968413497</v>
      </c>
      <c r="G439" s="10"/>
      <c r="H439" s="10">
        <v>0</v>
      </c>
      <c r="I439" s="10">
        <v>0</v>
      </c>
      <c r="J439" s="10">
        <v>0</v>
      </c>
      <c r="K439" s="10">
        <v>0.78593239770279966</v>
      </c>
      <c r="L439" s="10">
        <v>9.9000000000000008E-3</v>
      </c>
      <c r="M439" s="10">
        <v>1.1299999999999999E-2</v>
      </c>
      <c r="N439" s="10">
        <v>0.1009</v>
      </c>
      <c r="O439" s="10">
        <v>0.27870938980617371</v>
      </c>
      <c r="P439" s="10">
        <v>0.37590000000000001</v>
      </c>
      <c r="Q439" s="10">
        <v>8.9999999999999993E-3</v>
      </c>
      <c r="R439" s="10">
        <v>0.15679999999999999</v>
      </c>
      <c r="S439" s="10">
        <v>0</v>
      </c>
      <c r="T439" s="10">
        <v>0.3019</v>
      </c>
      <c r="U439" s="10"/>
      <c r="V439" s="10">
        <v>0</v>
      </c>
      <c r="W439" s="10"/>
      <c r="X439" s="10">
        <v>4.2255000000000003</v>
      </c>
      <c r="Y439" s="10">
        <v>5.6790720000000006</v>
      </c>
      <c r="Z439" s="10">
        <v>5.68</v>
      </c>
      <c r="AA439" s="10">
        <v>5.68</v>
      </c>
      <c r="AB439" s="10">
        <f t="shared" si="292"/>
        <v>5.6790720000000006</v>
      </c>
      <c r="AC439" s="10"/>
      <c r="AD439" s="10">
        <f t="shared" si="293"/>
        <v>1.7070212984924622</v>
      </c>
      <c r="AE439" s="10">
        <f t="shared" si="294"/>
        <v>1.2432713390954773</v>
      </c>
      <c r="AF439" s="10"/>
      <c r="AG439" s="10">
        <v>0</v>
      </c>
      <c r="AH439" s="10">
        <f t="shared" si="295"/>
        <v>0</v>
      </c>
      <c r="AI439" s="10">
        <f t="shared" si="296"/>
        <v>0</v>
      </c>
      <c r="AJ439" s="10">
        <f t="shared" si="297"/>
        <v>1.0562931425125628</v>
      </c>
      <c r="AK439" s="10">
        <f t="shared" si="298"/>
        <v>1.3305600000000002E-2</v>
      </c>
      <c r="AL439" s="10">
        <f t="shared" si="299"/>
        <v>1.51872E-2</v>
      </c>
      <c r="AM439" s="10">
        <f t="shared" si="300"/>
        <v>0.14529599999999998</v>
      </c>
      <c r="AN439" s="10">
        <f t="shared" si="301"/>
        <v>0.37458541989949751</v>
      </c>
      <c r="AO439" s="10">
        <f t="shared" si="302"/>
        <v>0.50520960000000004</v>
      </c>
      <c r="AP439" s="10">
        <f t="shared" si="303"/>
        <v>1.2096000000000001E-2</v>
      </c>
      <c r="AQ439" s="10">
        <f t="shared" si="304"/>
        <v>0.21073920000000002</v>
      </c>
      <c r="AR439" s="10">
        <v>0</v>
      </c>
      <c r="AS439" s="10">
        <f t="shared" si="305"/>
        <v>0.40575360000000005</v>
      </c>
      <c r="AT439" s="10">
        <f t="shared" si="306"/>
        <v>1.0433548070400003</v>
      </c>
      <c r="AU439" s="10">
        <f t="shared" si="307"/>
        <v>0</v>
      </c>
      <c r="AV439" s="10">
        <f t="shared" si="308"/>
        <v>0</v>
      </c>
      <c r="AW439" s="10">
        <f t="shared" si="309"/>
        <v>6.3263596070399988</v>
      </c>
      <c r="AX439" s="10">
        <f t="shared" si="310"/>
        <v>6.3263596070399988</v>
      </c>
      <c r="AY439" s="10">
        <v>5.6790720000000006</v>
      </c>
      <c r="AZ439" s="10">
        <f t="shared" si="311"/>
        <v>-0.64728760703999821</v>
      </c>
      <c r="BA439" s="10">
        <v>5.68</v>
      </c>
      <c r="BB439" s="10">
        <v>5.68</v>
      </c>
      <c r="BC439" s="10">
        <f t="shared" si="312"/>
        <v>7.6456912895999984</v>
      </c>
      <c r="BD439" s="9"/>
      <c r="BE439" s="24">
        <f t="shared" si="313"/>
        <v>1.7070000000000001</v>
      </c>
      <c r="BF439" s="24">
        <f t="shared" si="314"/>
        <v>1.2433000000000001</v>
      </c>
      <c r="BG439" s="24">
        <f t="shared" si="315"/>
        <v>0</v>
      </c>
      <c r="BH439" s="24">
        <f t="shared" si="316"/>
        <v>0</v>
      </c>
      <c r="BI439" s="24">
        <f t="shared" si="317"/>
        <v>0</v>
      </c>
      <c r="BJ439" s="24">
        <f t="shared" si="318"/>
        <v>0</v>
      </c>
      <c r="BK439" s="24">
        <f t="shared" si="319"/>
        <v>1.0563</v>
      </c>
      <c r="BL439" s="24">
        <f t="shared" si="320"/>
        <v>1.3299999999999999E-2</v>
      </c>
      <c r="BM439" s="24">
        <f t="shared" si="321"/>
        <v>1.52E-2</v>
      </c>
      <c r="BN439" s="24">
        <f t="shared" si="322"/>
        <v>0.14530000000000001</v>
      </c>
      <c r="BO439" s="24">
        <f t="shared" si="323"/>
        <v>0.37459999999999999</v>
      </c>
      <c r="BP439" s="24">
        <f t="shared" si="324"/>
        <v>0.50519999999999998</v>
      </c>
      <c r="BQ439" s="24">
        <f t="shared" si="325"/>
        <v>1.21E-2</v>
      </c>
      <c r="BR439" s="24">
        <f t="shared" si="326"/>
        <v>0.2107</v>
      </c>
      <c r="BS439" s="24">
        <f t="shared" si="327"/>
        <v>0</v>
      </c>
      <c r="BT439" s="24">
        <f t="shared" si="328"/>
        <v>0.40579999999999999</v>
      </c>
      <c r="BU439" s="24">
        <f t="shared" si="329"/>
        <v>1.0434000000000001</v>
      </c>
      <c r="BV439" s="24">
        <f t="shared" si="330"/>
        <v>0</v>
      </c>
      <c r="BW439" s="24">
        <f t="shared" si="331"/>
        <v>0</v>
      </c>
      <c r="BX439" s="24"/>
      <c r="BY439" s="24"/>
      <c r="BZ439" s="24"/>
      <c r="CA439" s="25">
        <f t="shared" si="332"/>
        <v>6.3264000000000014</v>
      </c>
      <c r="CB439" s="25">
        <f t="shared" si="333"/>
        <v>6.3264000000000014</v>
      </c>
      <c r="CC439" s="26">
        <f t="shared" si="334"/>
        <v>5.6888000000000014</v>
      </c>
      <c r="CD439" s="26">
        <f t="shared" si="335"/>
        <v>5.6888000000000014</v>
      </c>
      <c r="CE439" s="26">
        <f t="shared" si="336"/>
        <v>5.68</v>
      </c>
      <c r="CF439" s="26">
        <f t="shared" si="337"/>
        <v>5.68</v>
      </c>
      <c r="CG439" s="26">
        <f t="shared" si="338"/>
        <v>7.6459999999999999</v>
      </c>
      <c r="CH439" s="13"/>
      <c r="CI439" s="13"/>
    </row>
    <row r="440" spans="2:87" x14ac:dyDescent="0.2">
      <c r="B440" s="11">
        <f t="shared" si="339"/>
        <v>436</v>
      </c>
      <c r="C440" s="3" t="s">
        <v>328</v>
      </c>
      <c r="D440" s="3" t="s">
        <v>330</v>
      </c>
      <c r="E440" s="10">
        <v>1.0271049803769832</v>
      </c>
      <c r="F440" s="10">
        <v>0.31450617986844287</v>
      </c>
      <c r="G440" s="10"/>
      <c r="H440" s="10">
        <v>0</v>
      </c>
      <c r="I440" s="10">
        <v>0</v>
      </c>
      <c r="J440" s="10">
        <v>0</v>
      </c>
      <c r="K440" s="10">
        <v>0.55442419987839253</v>
      </c>
      <c r="L440" s="10">
        <v>8.9999999999999993E-3</v>
      </c>
      <c r="M440" s="10">
        <v>1.03E-2</v>
      </c>
      <c r="N440" s="10">
        <v>6.59E-2</v>
      </c>
      <c r="O440" s="10">
        <v>6.5264639876181529E-2</v>
      </c>
      <c r="P440" s="10">
        <v>1.4367000000000001</v>
      </c>
      <c r="Q440" s="10">
        <v>4.1000000000000003E-3</v>
      </c>
      <c r="R440" s="10">
        <v>0.13650000000000001</v>
      </c>
      <c r="S440" s="10">
        <v>0</v>
      </c>
      <c r="T440" s="10">
        <v>0.26350000000000001</v>
      </c>
      <c r="U440" s="10"/>
      <c r="V440" s="10">
        <v>0</v>
      </c>
      <c r="W440" s="10"/>
      <c r="X440" s="10">
        <v>3.8873000000000002</v>
      </c>
      <c r="Y440" s="10">
        <v>5.2245312000000004</v>
      </c>
      <c r="Z440" s="10">
        <v>5.22</v>
      </c>
      <c r="AA440" s="10">
        <v>5.22</v>
      </c>
      <c r="AB440" s="10">
        <f t="shared" si="292"/>
        <v>5.2245312000000004</v>
      </c>
      <c r="AC440" s="10"/>
      <c r="AD440" s="10">
        <f t="shared" si="293"/>
        <v>1.3804290936266654</v>
      </c>
      <c r="AE440" s="10">
        <f t="shared" si="294"/>
        <v>0.42269630574318728</v>
      </c>
      <c r="AF440" s="10"/>
      <c r="AG440" s="10">
        <v>0</v>
      </c>
      <c r="AH440" s="10">
        <f t="shared" si="295"/>
        <v>0</v>
      </c>
      <c r="AI440" s="10">
        <f t="shared" si="296"/>
        <v>0</v>
      </c>
      <c r="AJ440" s="10">
        <f t="shared" si="297"/>
        <v>0.7451461246365596</v>
      </c>
      <c r="AK440" s="10">
        <f t="shared" si="298"/>
        <v>1.2096000000000001E-2</v>
      </c>
      <c r="AL440" s="10">
        <f t="shared" si="299"/>
        <v>1.3843200000000002E-2</v>
      </c>
      <c r="AM440" s="10">
        <f t="shared" si="300"/>
        <v>9.4895999999999994E-2</v>
      </c>
      <c r="AN440" s="10">
        <f t="shared" si="301"/>
        <v>8.7715675993587983E-2</v>
      </c>
      <c r="AO440" s="10">
        <f t="shared" si="302"/>
        <v>1.9309248000000003</v>
      </c>
      <c r="AP440" s="10">
        <f t="shared" si="303"/>
        <v>5.5104000000000004E-3</v>
      </c>
      <c r="AQ440" s="10">
        <f t="shared" si="304"/>
        <v>0.18345600000000001</v>
      </c>
      <c r="AR440" s="10">
        <v>0</v>
      </c>
      <c r="AS440" s="10">
        <f t="shared" si="305"/>
        <v>0.35414400000000007</v>
      </c>
      <c r="AT440" s="10">
        <f t="shared" si="306"/>
        <v>0.91064588160000026</v>
      </c>
      <c r="AU440" s="10">
        <f t="shared" si="307"/>
        <v>0</v>
      </c>
      <c r="AV440" s="10">
        <f t="shared" si="308"/>
        <v>0</v>
      </c>
      <c r="AW440" s="10">
        <f t="shared" si="309"/>
        <v>5.7873594816000011</v>
      </c>
      <c r="AX440" s="10">
        <f t="shared" si="310"/>
        <v>5.7873594816000011</v>
      </c>
      <c r="AY440" s="10">
        <v>5.2245312000000004</v>
      </c>
      <c r="AZ440" s="10">
        <f t="shared" si="311"/>
        <v>-0.56282828160000076</v>
      </c>
      <c r="BA440" s="10">
        <v>5.22</v>
      </c>
      <c r="BB440" s="10">
        <v>5.22</v>
      </c>
      <c r="BC440" s="10">
        <f t="shared" si="312"/>
        <v>7.0302726144000003</v>
      </c>
      <c r="BD440" s="9"/>
      <c r="BE440" s="24">
        <f t="shared" si="313"/>
        <v>1.3804000000000001</v>
      </c>
      <c r="BF440" s="24">
        <f t="shared" si="314"/>
        <v>0.42270000000000002</v>
      </c>
      <c r="BG440" s="24">
        <f t="shared" si="315"/>
        <v>0</v>
      </c>
      <c r="BH440" s="24">
        <f t="shared" si="316"/>
        <v>0</v>
      </c>
      <c r="BI440" s="24">
        <f t="shared" si="317"/>
        <v>0</v>
      </c>
      <c r="BJ440" s="24">
        <f t="shared" si="318"/>
        <v>0</v>
      </c>
      <c r="BK440" s="24">
        <f t="shared" si="319"/>
        <v>0.74509999999999998</v>
      </c>
      <c r="BL440" s="24">
        <f t="shared" si="320"/>
        <v>1.21E-2</v>
      </c>
      <c r="BM440" s="24">
        <f t="shared" si="321"/>
        <v>1.38E-2</v>
      </c>
      <c r="BN440" s="24">
        <f t="shared" si="322"/>
        <v>9.4899999999999998E-2</v>
      </c>
      <c r="BO440" s="24">
        <f t="shared" si="323"/>
        <v>8.77E-2</v>
      </c>
      <c r="BP440" s="24">
        <f t="shared" si="324"/>
        <v>1.9309000000000001</v>
      </c>
      <c r="BQ440" s="24">
        <f t="shared" si="325"/>
        <v>5.4999999999999997E-3</v>
      </c>
      <c r="BR440" s="24">
        <f t="shared" si="326"/>
        <v>0.1835</v>
      </c>
      <c r="BS440" s="24">
        <f t="shared" si="327"/>
        <v>0</v>
      </c>
      <c r="BT440" s="24">
        <f t="shared" si="328"/>
        <v>0.35410000000000003</v>
      </c>
      <c r="BU440" s="24">
        <f t="shared" si="329"/>
        <v>0.91059999999999997</v>
      </c>
      <c r="BV440" s="24">
        <f t="shared" si="330"/>
        <v>0</v>
      </c>
      <c r="BW440" s="24">
        <f t="shared" si="331"/>
        <v>0</v>
      </c>
      <c r="BX440" s="24"/>
      <c r="BY440" s="24"/>
      <c r="BZ440" s="24"/>
      <c r="CA440" s="25">
        <f t="shared" si="332"/>
        <v>5.7871999999999995</v>
      </c>
      <c r="CB440" s="25">
        <f t="shared" si="333"/>
        <v>5.7871999999999995</v>
      </c>
      <c r="CC440" s="26">
        <f t="shared" si="334"/>
        <v>5.2306999999999997</v>
      </c>
      <c r="CD440" s="26">
        <f t="shared" si="335"/>
        <v>5.2306999999999997</v>
      </c>
      <c r="CE440" s="26">
        <f t="shared" si="336"/>
        <v>5.22</v>
      </c>
      <c r="CF440" s="26">
        <f t="shared" si="337"/>
        <v>5.22</v>
      </c>
      <c r="CG440" s="26">
        <f t="shared" si="338"/>
        <v>7.03</v>
      </c>
      <c r="CH440" s="13"/>
      <c r="CI440" s="13"/>
    </row>
    <row r="441" spans="2:87" x14ac:dyDescent="0.2">
      <c r="B441" s="11">
        <f t="shared" si="339"/>
        <v>437</v>
      </c>
      <c r="C441" s="3" t="s">
        <v>331</v>
      </c>
      <c r="D441" s="3" t="s">
        <v>216</v>
      </c>
      <c r="E441" s="10">
        <v>1.7230210276101663</v>
      </c>
      <c r="F441" s="10">
        <v>0.95751186688608514</v>
      </c>
      <c r="G441" s="10"/>
      <c r="H441" s="10">
        <v>0</v>
      </c>
      <c r="I441" s="10">
        <v>0.6351</v>
      </c>
      <c r="J441" s="10">
        <v>0</v>
      </c>
      <c r="K441" s="10">
        <v>0.58126161272627541</v>
      </c>
      <c r="L441" s="10">
        <v>2.0999999999999999E-3</v>
      </c>
      <c r="M441" s="10">
        <v>2.2000000000000001E-3</v>
      </c>
      <c r="N441" s="10">
        <v>9.6600000000000005E-2</v>
      </c>
      <c r="O441" s="10">
        <v>0.15860549277747302</v>
      </c>
      <c r="P441" s="10">
        <v>0</v>
      </c>
      <c r="Q441" s="10">
        <v>2.7699999999999999E-2</v>
      </c>
      <c r="R441" s="10">
        <v>0.1988</v>
      </c>
      <c r="S441" s="10">
        <v>0</v>
      </c>
      <c r="T441" s="10">
        <v>0.20319999999999999</v>
      </c>
      <c r="U441" s="10"/>
      <c r="V441" s="10">
        <v>0.37540000000000001</v>
      </c>
      <c r="W441" s="10"/>
      <c r="X441" s="10">
        <v>4.9615000000000009</v>
      </c>
      <c r="Y441" s="10">
        <v>6.6682560000000013</v>
      </c>
      <c r="Z441" s="10">
        <v>6.67</v>
      </c>
      <c r="AA441" s="10">
        <v>5.31</v>
      </c>
      <c r="AB441" s="10">
        <f t="shared" si="292"/>
        <v>5.3101440000000002</v>
      </c>
      <c r="AC441" s="10"/>
      <c r="AD441" s="10">
        <f t="shared" si="293"/>
        <v>2.3157402611080635</v>
      </c>
      <c r="AE441" s="10">
        <f t="shared" si="294"/>
        <v>1.2868959490948986</v>
      </c>
      <c r="AF441" s="10"/>
      <c r="AG441" s="10">
        <v>0</v>
      </c>
      <c r="AH441" s="10">
        <f t="shared" si="295"/>
        <v>0.85357440000000007</v>
      </c>
      <c r="AI441" s="10">
        <f t="shared" si="296"/>
        <v>0</v>
      </c>
      <c r="AJ441" s="10">
        <f t="shared" si="297"/>
        <v>0.78121560750411423</v>
      </c>
      <c r="AK441" s="10">
        <f t="shared" si="298"/>
        <v>2.8223999999999996E-3</v>
      </c>
      <c r="AL441" s="10">
        <f t="shared" si="299"/>
        <v>2.9568000000000003E-3</v>
      </c>
      <c r="AM441" s="10">
        <f t="shared" si="300"/>
        <v>0.13910399999999998</v>
      </c>
      <c r="AN441" s="10">
        <f t="shared" si="301"/>
        <v>0.21316578229292374</v>
      </c>
      <c r="AO441" s="10">
        <f t="shared" si="302"/>
        <v>0</v>
      </c>
      <c r="AP441" s="10">
        <f t="shared" si="303"/>
        <v>3.7228799999999999E-2</v>
      </c>
      <c r="AQ441" s="10">
        <f t="shared" si="304"/>
        <v>0.26718720000000001</v>
      </c>
      <c r="AR441" s="10">
        <v>0</v>
      </c>
      <c r="AS441" s="10">
        <f t="shared" si="305"/>
        <v>0.27310079999999998</v>
      </c>
      <c r="AT441" s="10">
        <f t="shared" si="306"/>
        <v>0.70225139711999995</v>
      </c>
      <c r="AU441" s="10">
        <f t="shared" si="307"/>
        <v>0.50453760000000003</v>
      </c>
      <c r="AV441" s="10">
        <f t="shared" si="308"/>
        <v>1.2973679846400001</v>
      </c>
      <c r="AW441" s="10">
        <f t="shared" si="309"/>
        <v>7.8995105817600004</v>
      </c>
      <c r="AX441" s="10">
        <f t="shared" si="310"/>
        <v>7.8995105817600004</v>
      </c>
      <c r="AY441" s="10">
        <v>6.6682560000000013</v>
      </c>
      <c r="AZ441" s="10">
        <f t="shared" si="311"/>
        <v>-1.2312545817599991</v>
      </c>
      <c r="BA441" s="10">
        <v>6.67</v>
      </c>
      <c r="BB441" s="10">
        <v>5.31</v>
      </c>
      <c r="BC441" s="10">
        <f t="shared" si="312"/>
        <v>7.1492972544000004</v>
      </c>
      <c r="BD441" s="9"/>
      <c r="BE441" s="24">
        <f t="shared" si="313"/>
        <v>2.3157000000000001</v>
      </c>
      <c r="BF441" s="24">
        <f t="shared" si="314"/>
        <v>1.2868999999999999</v>
      </c>
      <c r="BG441" s="24">
        <f t="shared" si="315"/>
        <v>0</v>
      </c>
      <c r="BH441" s="24">
        <f t="shared" si="316"/>
        <v>0</v>
      </c>
      <c r="BI441" s="24">
        <f t="shared" si="317"/>
        <v>0.85360000000000003</v>
      </c>
      <c r="BJ441" s="24">
        <f t="shared" si="318"/>
        <v>0</v>
      </c>
      <c r="BK441" s="24">
        <f t="shared" si="319"/>
        <v>0.78120000000000001</v>
      </c>
      <c r="BL441" s="24">
        <f t="shared" si="320"/>
        <v>2.8E-3</v>
      </c>
      <c r="BM441" s="24">
        <f t="shared" si="321"/>
        <v>3.0000000000000001E-3</v>
      </c>
      <c r="BN441" s="24">
        <f t="shared" si="322"/>
        <v>0.1391</v>
      </c>
      <c r="BO441" s="24">
        <f t="shared" si="323"/>
        <v>0.2132</v>
      </c>
      <c r="BP441" s="24">
        <f t="shared" si="324"/>
        <v>0</v>
      </c>
      <c r="BQ441" s="24">
        <f t="shared" si="325"/>
        <v>3.7199999999999997E-2</v>
      </c>
      <c r="BR441" s="24">
        <f t="shared" si="326"/>
        <v>0.26719999999999999</v>
      </c>
      <c r="BS441" s="24">
        <f t="shared" si="327"/>
        <v>0</v>
      </c>
      <c r="BT441" s="24">
        <f t="shared" si="328"/>
        <v>0.27310000000000001</v>
      </c>
      <c r="BU441" s="24">
        <f t="shared" si="329"/>
        <v>0.70230000000000004</v>
      </c>
      <c r="BV441" s="24">
        <f t="shared" si="330"/>
        <v>0.50449999999999995</v>
      </c>
      <c r="BW441" s="24">
        <f t="shared" si="331"/>
        <v>1.2974000000000001</v>
      </c>
      <c r="BX441" s="24"/>
      <c r="BY441" s="24"/>
      <c r="BZ441" s="24"/>
      <c r="CA441" s="25">
        <f t="shared" si="332"/>
        <v>7.8995999999999995</v>
      </c>
      <c r="CB441" s="25">
        <f t="shared" si="333"/>
        <v>5.7485999999999997</v>
      </c>
      <c r="CC441" s="26">
        <f t="shared" si="334"/>
        <v>6.6774999999999993</v>
      </c>
      <c r="CD441" s="26">
        <f t="shared" si="335"/>
        <v>5.3193999999999999</v>
      </c>
      <c r="CE441" s="26">
        <f t="shared" si="336"/>
        <v>6.67</v>
      </c>
      <c r="CF441" s="26">
        <f t="shared" si="337"/>
        <v>5.31</v>
      </c>
      <c r="CG441" s="26">
        <f t="shared" si="338"/>
        <v>7.149</v>
      </c>
      <c r="CH441" s="13"/>
      <c r="CI441" s="13"/>
    </row>
    <row r="442" spans="2:87" x14ac:dyDescent="0.2">
      <c r="B442" s="11">
        <f t="shared" si="339"/>
        <v>438</v>
      </c>
      <c r="C442" s="3" t="s">
        <v>331</v>
      </c>
      <c r="D442" s="3" t="s">
        <v>283</v>
      </c>
      <c r="E442" s="10">
        <v>0.98081828992985576</v>
      </c>
      <c r="F442" s="10">
        <v>1.1107523220188664</v>
      </c>
      <c r="G442" s="10"/>
      <c r="H442" s="10">
        <v>0</v>
      </c>
      <c r="I442" s="10">
        <v>0.45150000000000001</v>
      </c>
      <c r="J442" s="10">
        <v>7.5899999999999995E-2</v>
      </c>
      <c r="K442" s="10">
        <v>0.58493270982826739</v>
      </c>
      <c r="L442" s="10">
        <v>1.9599999999999999E-2</v>
      </c>
      <c r="M442" s="10">
        <v>2.24E-2</v>
      </c>
      <c r="N442" s="10">
        <v>7.3800000000000004E-2</v>
      </c>
      <c r="O442" s="10">
        <v>0.17079667822301056</v>
      </c>
      <c r="P442" s="10">
        <v>0.24590000000000001</v>
      </c>
      <c r="Q442" s="10">
        <v>1.46E-2</v>
      </c>
      <c r="R442" s="10">
        <v>0.1234</v>
      </c>
      <c r="S442" s="10">
        <v>0</v>
      </c>
      <c r="T442" s="10">
        <v>0.64739999999999998</v>
      </c>
      <c r="U442" s="10"/>
      <c r="V442" s="10">
        <v>0.38750000000000001</v>
      </c>
      <c r="W442" s="10"/>
      <c r="X442" s="10">
        <v>4.9093</v>
      </c>
      <c r="Y442" s="10">
        <v>6.5980992000000009</v>
      </c>
      <c r="Z442" s="10">
        <v>6.6</v>
      </c>
      <c r="AA442" s="10">
        <v>5.47</v>
      </c>
      <c r="AB442" s="10">
        <f t="shared" si="292"/>
        <v>5.4704832000000003</v>
      </c>
      <c r="AC442" s="10"/>
      <c r="AD442" s="10">
        <f t="shared" si="293"/>
        <v>1.3182197816657262</v>
      </c>
      <c r="AE442" s="10">
        <f t="shared" si="294"/>
        <v>1.4928511207933566</v>
      </c>
      <c r="AF442" s="10"/>
      <c r="AG442" s="10">
        <v>0</v>
      </c>
      <c r="AH442" s="10">
        <f t="shared" si="295"/>
        <v>0.60681600000000002</v>
      </c>
      <c r="AI442" s="10">
        <f t="shared" si="296"/>
        <v>0.10200959999999999</v>
      </c>
      <c r="AJ442" s="10">
        <f t="shared" si="297"/>
        <v>0.78614956200919139</v>
      </c>
      <c r="AK442" s="10">
        <f t="shared" si="298"/>
        <v>2.6342400000000002E-2</v>
      </c>
      <c r="AL442" s="10">
        <f t="shared" si="299"/>
        <v>3.0105600000000003E-2</v>
      </c>
      <c r="AM442" s="10">
        <f t="shared" si="300"/>
        <v>0.10627199999999999</v>
      </c>
      <c r="AN442" s="10">
        <f t="shared" si="301"/>
        <v>0.22955073553172622</v>
      </c>
      <c r="AO442" s="10">
        <f t="shared" si="302"/>
        <v>0.33048960000000005</v>
      </c>
      <c r="AP442" s="10">
        <f t="shared" si="303"/>
        <v>1.9622400000000002E-2</v>
      </c>
      <c r="AQ442" s="10">
        <f t="shared" si="304"/>
        <v>0.16584959999999999</v>
      </c>
      <c r="AR442" s="10">
        <v>0</v>
      </c>
      <c r="AS442" s="10">
        <f t="shared" si="305"/>
        <v>0.87010560000000003</v>
      </c>
      <c r="AT442" s="10">
        <f t="shared" si="306"/>
        <v>2.2373895398400001</v>
      </c>
      <c r="AU442" s="10">
        <f t="shared" si="307"/>
        <v>0.52080000000000004</v>
      </c>
      <c r="AV442" s="10">
        <f t="shared" si="308"/>
        <v>1.3391851200000002</v>
      </c>
      <c r="AW442" s="10">
        <f t="shared" si="309"/>
        <v>8.7908530598399999</v>
      </c>
      <c r="AX442" s="10">
        <f t="shared" si="310"/>
        <v>8.7908530598399999</v>
      </c>
      <c r="AY442" s="10">
        <v>6.5980992000000009</v>
      </c>
      <c r="AZ442" s="10">
        <f t="shared" si="311"/>
        <v>-2.1927538598399989</v>
      </c>
      <c r="BA442" s="10">
        <v>6.6</v>
      </c>
      <c r="BB442" s="10">
        <v>5.47</v>
      </c>
      <c r="BC442" s="10">
        <f t="shared" si="312"/>
        <v>7.3618513920000002</v>
      </c>
      <c r="BD442" s="9"/>
      <c r="BE442" s="24">
        <f t="shared" si="313"/>
        <v>1.3182</v>
      </c>
      <c r="BF442" s="24">
        <f t="shared" si="314"/>
        <v>1.4928999999999999</v>
      </c>
      <c r="BG442" s="24">
        <f t="shared" si="315"/>
        <v>0</v>
      </c>
      <c r="BH442" s="24">
        <f t="shared" si="316"/>
        <v>0</v>
      </c>
      <c r="BI442" s="24">
        <f t="shared" si="317"/>
        <v>0.60680000000000001</v>
      </c>
      <c r="BJ442" s="24">
        <f t="shared" si="318"/>
        <v>0.10199999999999999</v>
      </c>
      <c r="BK442" s="24">
        <f t="shared" si="319"/>
        <v>0.78610000000000002</v>
      </c>
      <c r="BL442" s="24">
        <f t="shared" si="320"/>
        <v>2.63E-2</v>
      </c>
      <c r="BM442" s="24">
        <f t="shared" si="321"/>
        <v>3.0099999999999998E-2</v>
      </c>
      <c r="BN442" s="24">
        <f t="shared" si="322"/>
        <v>0.10630000000000001</v>
      </c>
      <c r="BO442" s="24">
        <f t="shared" si="323"/>
        <v>0.2296</v>
      </c>
      <c r="BP442" s="24">
        <f t="shared" si="324"/>
        <v>0.33050000000000002</v>
      </c>
      <c r="BQ442" s="24">
        <f t="shared" si="325"/>
        <v>1.9599999999999999E-2</v>
      </c>
      <c r="BR442" s="24">
        <f t="shared" si="326"/>
        <v>0.1658</v>
      </c>
      <c r="BS442" s="24">
        <f t="shared" si="327"/>
        <v>0</v>
      </c>
      <c r="BT442" s="24">
        <f t="shared" si="328"/>
        <v>0.87009999999999998</v>
      </c>
      <c r="BU442" s="24">
        <f t="shared" si="329"/>
        <v>2.2374000000000001</v>
      </c>
      <c r="BV442" s="24">
        <f t="shared" si="330"/>
        <v>0.52080000000000004</v>
      </c>
      <c r="BW442" s="24">
        <f t="shared" si="331"/>
        <v>1.3391999999999999</v>
      </c>
      <c r="BX442" s="24"/>
      <c r="BY442" s="24"/>
      <c r="BZ442" s="24"/>
      <c r="CA442" s="25">
        <f t="shared" si="332"/>
        <v>8.7907999999999973</v>
      </c>
      <c r="CB442" s="25">
        <f t="shared" si="333"/>
        <v>6.8447999999999984</v>
      </c>
      <c r="CC442" s="26">
        <f t="shared" si="334"/>
        <v>6.6050999999999975</v>
      </c>
      <c r="CD442" s="26">
        <f t="shared" si="335"/>
        <v>5.4774999999999983</v>
      </c>
      <c r="CE442" s="26">
        <f t="shared" si="336"/>
        <v>6.6</v>
      </c>
      <c r="CF442" s="26">
        <f t="shared" si="337"/>
        <v>5.47</v>
      </c>
      <c r="CG442" s="26">
        <f t="shared" si="338"/>
        <v>7.3620000000000001</v>
      </c>
      <c r="CH442" s="13"/>
      <c r="CI442" s="13"/>
    </row>
    <row r="443" spans="2:87" x14ac:dyDescent="0.2">
      <c r="B443" s="11">
        <f t="shared" si="339"/>
        <v>439</v>
      </c>
      <c r="C443" s="3" t="s">
        <v>332</v>
      </c>
      <c r="D443" s="3" t="s">
        <v>272</v>
      </c>
      <c r="E443" s="10">
        <v>2.7092993914807302</v>
      </c>
      <c r="F443" s="10">
        <v>0.45075091277890467</v>
      </c>
      <c r="G443" s="10"/>
      <c r="H443" s="10">
        <v>0</v>
      </c>
      <c r="I443" s="10">
        <v>0</v>
      </c>
      <c r="J443" s="10">
        <v>0</v>
      </c>
      <c r="K443" s="10">
        <v>0.75276754563894532</v>
      </c>
      <c r="L443" s="10">
        <v>1.1000000000000001E-3</v>
      </c>
      <c r="M443" s="10">
        <v>1.1999999999999999E-3</v>
      </c>
      <c r="N443" s="10">
        <v>0.1241</v>
      </c>
      <c r="O443" s="10">
        <v>0.26858215010141989</v>
      </c>
      <c r="P443" s="10">
        <v>0.25919999999999999</v>
      </c>
      <c r="Q443" s="10">
        <v>2.6499999999999999E-2</v>
      </c>
      <c r="R443" s="10">
        <v>0.31819999999999998</v>
      </c>
      <c r="S443" s="10">
        <v>0</v>
      </c>
      <c r="T443" s="10">
        <v>0.18360000000000001</v>
      </c>
      <c r="U443" s="10"/>
      <c r="V443" s="10">
        <v>0</v>
      </c>
      <c r="W443" s="10"/>
      <c r="X443" s="10">
        <v>5.0953000000000008</v>
      </c>
      <c r="Y443" s="10">
        <v>6.8480832000000014</v>
      </c>
      <c r="Z443" s="10">
        <v>6.85</v>
      </c>
      <c r="AA443" s="10">
        <v>6.85</v>
      </c>
      <c r="AB443" s="10">
        <f t="shared" si="292"/>
        <v>6.8480832000000014</v>
      </c>
      <c r="AC443" s="10"/>
      <c r="AD443" s="10">
        <f t="shared" si="293"/>
        <v>3.6412983821501013</v>
      </c>
      <c r="AE443" s="10">
        <f t="shared" si="294"/>
        <v>0.60580922677484794</v>
      </c>
      <c r="AF443" s="10"/>
      <c r="AG443" s="10">
        <v>0</v>
      </c>
      <c r="AH443" s="10">
        <f t="shared" si="295"/>
        <v>0</v>
      </c>
      <c r="AI443" s="10">
        <f t="shared" si="296"/>
        <v>0</v>
      </c>
      <c r="AJ443" s="10">
        <f t="shared" si="297"/>
        <v>1.0117195813387425</v>
      </c>
      <c r="AK443" s="10">
        <f t="shared" si="298"/>
        <v>1.4784000000000002E-3</v>
      </c>
      <c r="AL443" s="10">
        <f t="shared" si="299"/>
        <v>1.6128E-3</v>
      </c>
      <c r="AM443" s="10">
        <f t="shared" si="300"/>
        <v>0.178704</v>
      </c>
      <c r="AN443" s="10">
        <f t="shared" si="301"/>
        <v>0.3609744097363084</v>
      </c>
      <c r="AO443" s="10">
        <f t="shared" si="302"/>
        <v>0.34836479999999997</v>
      </c>
      <c r="AP443" s="10">
        <f t="shared" si="303"/>
        <v>3.5616000000000002E-2</v>
      </c>
      <c r="AQ443" s="10">
        <f t="shared" si="304"/>
        <v>0.42766080000000001</v>
      </c>
      <c r="AR443" s="10">
        <v>0</v>
      </c>
      <c r="AS443" s="10">
        <f t="shared" si="305"/>
        <v>0.24675840000000004</v>
      </c>
      <c r="AT443" s="10">
        <f t="shared" si="306"/>
        <v>0.6345145497600001</v>
      </c>
      <c r="AU443" s="10">
        <f t="shared" si="307"/>
        <v>0</v>
      </c>
      <c r="AV443" s="10">
        <f t="shared" si="308"/>
        <v>0</v>
      </c>
      <c r="AW443" s="10">
        <f t="shared" si="309"/>
        <v>7.2477529497600006</v>
      </c>
      <c r="AX443" s="10">
        <f t="shared" si="310"/>
        <v>7.2477529497600006</v>
      </c>
      <c r="AY443" s="10">
        <v>6.8480832000000014</v>
      </c>
      <c r="AZ443" s="10">
        <f t="shared" si="311"/>
        <v>-0.39966974975999925</v>
      </c>
      <c r="BA443" s="10">
        <v>6.85</v>
      </c>
      <c r="BB443" s="10">
        <v>6.85</v>
      </c>
      <c r="BC443" s="10">
        <f t="shared" si="312"/>
        <v>9.2198356992000008</v>
      </c>
      <c r="BD443" s="9"/>
      <c r="BE443" s="24">
        <f t="shared" si="313"/>
        <v>3.6413000000000002</v>
      </c>
      <c r="BF443" s="24">
        <f t="shared" si="314"/>
        <v>0.60580000000000001</v>
      </c>
      <c r="BG443" s="24">
        <f t="shared" si="315"/>
        <v>0</v>
      </c>
      <c r="BH443" s="24">
        <f t="shared" si="316"/>
        <v>0</v>
      </c>
      <c r="BI443" s="24">
        <f t="shared" si="317"/>
        <v>0</v>
      </c>
      <c r="BJ443" s="24">
        <f t="shared" si="318"/>
        <v>0</v>
      </c>
      <c r="BK443" s="24">
        <f t="shared" si="319"/>
        <v>1.0117</v>
      </c>
      <c r="BL443" s="24">
        <f t="shared" si="320"/>
        <v>1.5E-3</v>
      </c>
      <c r="BM443" s="24">
        <f t="shared" si="321"/>
        <v>1.6000000000000001E-3</v>
      </c>
      <c r="BN443" s="24">
        <f t="shared" si="322"/>
        <v>0.1787</v>
      </c>
      <c r="BO443" s="24">
        <f t="shared" si="323"/>
        <v>0.36099999999999999</v>
      </c>
      <c r="BP443" s="24">
        <f t="shared" si="324"/>
        <v>0.34839999999999999</v>
      </c>
      <c r="BQ443" s="24">
        <f t="shared" si="325"/>
        <v>3.56E-2</v>
      </c>
      <c r="BR443" s="24">
        <f t="shared" si="326"/>
        <v>0.42770000000000002</v>
      </c>
      <c r="BS443" s="24">
        <f t="shared" si="327"/>
        <v>0</v>
      </c>
      <c r="BT443" s="24">
        <f t="shared" si="328"/>
        <v>0.24679999999999999</v>
      </c>
      <c r="BU443" s="24">
        <f t="shared" si="329"/>
        <v>0.63449999999999995</v>
      </c>
      <c r="BV443" s="24">
        <f t="shared" si="330"/>
        <v>0</v>
      </c>
      <c r="BW443" s="24">
        <f t="shared" si="331"/>
        <v>0</v>
      </c>
      <c r="BX443" s="24"/>
      <c r="BY443" s="24"/>
      <c r="BZ443" s="24"/>
      <c r="CA443" s="25">
        <f t="shared" si="332"/>
        <v>7.2477999999999998</v>
      </c>
      <c r="CB443" s="25">
        <f t="shared" si="333"/>
        <v>7.2477999999999998</v>
      </c>
      <c r="CC443" s="26">
        <f t="shared" si="334"/>
        <v>6.8601000000000001</v>
      </c>
      <c r="CD443" s="26">
        <f t="shared" si="335"/>
        <v>6.8601000000000001</v>
      </c>
      <c r="CE443" s="26">
        <f t="shared" si="336"/>
        <v>6.85</v>
      </c>
      <c r="CF443" s="26">
        <f t="shared" si="337"/>
        <v>6.85</v>
      </c>
      <c r="CG443" s="26">
        <f t="shared" si="338"/>
        <v>9.2200000000000006</v>
      </c>
      <c r="CH443" s="13"/>
      <c r="CI443" s="13"/>
    </row>
    <row r="444" spans="2:87" x14ac:dyDescent="0.2">
      <c r="B444" s="11">
        <f t="shared" si="339"/>
        <v>440</v>
      </c>
      <c r="C444" s="3" t="s">
        <v>332</v>
      </c>
      <c r="D444" s="3" t="s">
        <v>162</v>
      </c>
      <c r="E444" s="10">
        <v>2.2632097724668521</v>
      </c>
      <c r="F444" s="10">
        <v>0.44653342609265018</v>
      </c>
      <c r="G444" s="10"/>
      <c r="H444" s="10">
        <v>0</v>
      </c>
      <c r="I444" s="10">
        <v>0</v>
      </c>
      <c r="J444" s="10">
        <v>0</v>
      </c>
      <c r="K444" s="10">
        <v>0.74695085284007212</v>
      </c>
      <c r="L444" s="10">
        <v>1.8E-3</v>
      </c>
      <c r="M444" s="10">
        <v>2.0999999999999999E-3</v>
      </c>
      <c r="N444" s="10">
        <v>0.125</v>
      </c>
      <c r="O444" s="10">
        <v>0.2750059486004256</v>
      </c>
      <c r="P444" s="10">
        <v>0.63859999999999995</v>
      </c>
      <c r="Q444" s="10">
        <v>5.4100000000000002E-2</v>
      </c>
      <c r="R444" s="10">
        <v>0.26719999999999999</v>
      </c>
      <c r="S444" s="10">
        <v>0</v>
      </c>
      <c r="T444" s="10">
        <v>0.1234</v>
      </c>
      <c r="U444" s="10"/>
      <c r="V444" s="10">
        <v>0</v>
      </c>
      <c r="W444" s="10"/>
      <c r="X444" s="10">
        <v>4.9438999999999993</v>
      </c>
      <c r="Y444" s="10">
        <v>6.6446015999999988</v>
      </c>
      <c r="Z444" s="10">
        <v>6.64</v>
      </c>
      <c r="AA444" s="10">
        <v>6.64</v>
      </c>
      <c r="AB444" s="10">
        <f t="shared" si="292"/>
        <v>6.6446015999999988</v>
      </c>
      <c r="AC444" s="10"/>
      <c r="AD444" s="10">
        <f t="shared" si="293"/>
        <v>3.0417539341954494</v>
      </c>
      <c r="AE444" s="10">
        <f t="shared" si="294"/>
        <v>0.60014092466852187</v>
      </c>
      <c r="AF444" s="10"/>
      <c r="AG444" s="10">
        <v>0</v>
      </c>
      <c r="AH444" s="10">
        <f t="shared" si="295"/>
        <v>0</v>
      </c>
      <c r="AI444" s="10">
        <f t="shared" si="296"/>
        <v>0</v>
      </c>
      <c r="AJ444" s="10">
        <f t="shared" si="297"/>
        <v>1.0039019462170569</v>
      </c>
      <c r="AK444" s="10">
        <f t="shared" si="298"/>
        <v>2.4191999999999998E-3</v>
      </c>
      <c r="AL444" s="10">
        <f t="shared" si="299"/>
        <v>2.8223999999999996E-3</v>
      </c>
      <c r="AM444" s="10">
        <f t="shared" si="300"/>
        <v>0.18</v>
      </c>
      <c r="AN444" s="10">
        <f t="shared" si="301"/>
        <v>0.36960799491897206</v>
      </c>
      <c r="AO444" s="10">
        <f t="shared" si="302"/>
        <v>0.8582784</v>
      </c>
      <c r="AP444" s="10">
        <f t="shared" si="303"/>
        <v>7.2710400000000008E-2</v>
      </c>
      <c r="AQ444" s="10">
        <f t="shared" si="304"/>
        <v>0.35911680000000001</v>
      </c>
      <c r="AR444" s="10">
        <v>0</v>
      </c>
      <c r="AS444" s="10">
        <f t="shared" si="305"/>
        <v>0.16584959999999999</v>
      </c>
      <c r="AT444" s="10">
        <f t="shared" si="306"/>
        <v>0.42646566143999998</v>
      </c>
      <c r="AU444" s="10">
        <f t="shared" si="307"/>
        <v>0</v>
      </c>
      <c r="AV444" s="10">
        <f t="shared" si="308"/>
        <v>0</v>
      </c>
      <c r="AW444" s="10">
        <f t="shared" si="309"/>
        <v>6.9172176614400005</v>
      </c>
      <c r="AX444" s="10">
        <f t="shared" si="310"/>
        <v>6.9172176614400005</v>
      </c>
      <c r="AY444" s="10">
        <v>6.6446015999999988</v>
      </c>
      <c r="AZ444" s="10">
        <f t="shared" si="311"/>
        <v>-0.27261606144000172</v>
      </c>
      <c r="BA444" s="10">
        <v>6.64</v>
      </c>
      <c r="BB444" s="10">
        <v>6.64</v>
      </c>
      <c r="BC444" s="10">
        <f t="shared" si="312"/>
        <v>8.9464725504000011</v>
      </c>
      <c r="BD444" s="9"/>
      <c r="BE444" s="24">
        <f t="shared" si="313"/>
        <v>3.0417999999999998</v>
      </c>
      <c r="BF444" s="24">
        <f t="shared" si="314"/>
        <v>0.60009999999999997</v>
      </c>
      <c r="BG444" s="24">
        <f t="shared" si="315"/>
        <v>0</v>
      </c>
      <c r="BH444" s="24">
        <f t="shared" si="316"/>
        <v>0</v>
      </c>
      <c r="BI444" s="24">
        <f t="shared" si="317"/>
        <v>0</v>
      </c>
      <c r="BJ444" s="24">
        <f t="shared" si="318"/>
        <v>0</v>
      </c>
      <c r="BK444" s="24">
        <f t="shared" si="319"/>
        <v>1.0039</v>
      </c>
      <c r="BL444" s="24">
        <f t="shared" si="320"/>
        <v>2.3999999999999998E-3</v>
      </c>
      <c r="BM444" s="24">
        <f t="shared" si="321"/>
        <v>2.8E-3</v>
      </c>
      <c r="BN444" s="24">
        <f t="shared" si="322"/>
        <v>0.18</v>
      </c>
      <c r="BO444" s="24">
        <f t="shared" si="323"/>
        <v>0.36959999999999998</v>
      </c>
      <c r="BP444" s="24">
        <f t="shared" si="324"/>
        <v>0.85829999999999995</v>
      </c>
      <c r="BQ444" s="24">
        <f t="shared" si="325"/>
        <v>7.2700000000000001E-2</v>
      </c>
      <c r="BR444" s="24">
        <f t="shared" si="326"/>
        <v>0.35909999999999997</v>
      </c>
      <c r="BS444" s="24">
        <f t="shared" si="327"/>
        <v>0</v>
      </c>
      <c r="BT444" s="24">
        <f t="shared" si="328"/>
        <v>0.1658</v>
      </c>
      <c r="BU444" s="24">
        <f t="shared" si="329"/>
        <v>0.42649999999999999</v>
      </c>
      <c r="BV444" s="24">
        <f t="shared" si="330"/>
        <v>0</v>
      </c>
      <c r="BW444" s="24">
        <f t="shared" si="331"/>
        <v>0</v>
      </c>
      <c r="BX444" s="24"/>
      <c r="BY444" s="24"/>
      <c r="BZ444" s="24"/>
      <c r="CA444" s="25">
        <f t="shared" si="332"/>
        <v>6.9171999999999985</v>
      </c>
      <c r="CB444" s="25">
        <f t="shared" si="333"/>
        <v>6.9171999999999985</v>
      </c>
      <c r="CC444" s="26">
        <f t="shared" si="334"/>
        <v>6.6564999999999985</v>
      </c>
      <c r="CD444" s="26">
        <f t="shared" si="335"/>
        <v>6.6564999999999985</v>
      </c>
      <c r="CE444" s="26">
        <f t="shared" si="336"/>
        <v>6.64</v>
      </c>
      <c r="CF444" s="26">
        <f t="shared" si="337"/>
        <v>6.64</v>
      </c>
      <c r="CG444" s="26">
        <f t="shared" si="338"/>
        <v>8.9459999999999997</v>
      </c>
      <c r="CH444" s="13"/>
      <c r="CI444" s="13"/>
    </row>
    <row r="445" spans="2:87" x14ac:dyDescent="0.2">
      <c r="B445" s="11">
        <f t="shared" si="339"/>
        <v>441</v>
      </c>
      <c r="C445" s="3" t="s">
        <v>332</v>
      </c>
      <c r="D445" s="2" t="s">
        <v>88</v>
      </c>
      <c r="E445" s="10">
        <v>2.9057524083627477</v>
      </c>
      <c r="F445" s="10">
        <v>0.48770537062177577</v>
      </c>
      <c r="G445" s="10"/>
      <c r="H445" s="10">
        <v>0</v>
      </c>
      <c r="I445" s="10">
        <v>0</v>
      </c>
      <c r="J445" s="10">
        <v>0</v>
      </c>
      <c r="K445" s="10">
        <v>0.72822413250067886</v>
      </c>
      <c r="L445" s="10">
        <v>2.0999999999999999E-3</v>
      </c>
      <c r="M445" s="10">
        <v>2.3999999999999998E-3</v>
      </c>
      <c r="N445" s="10">
        <v>0.1239</v>
      </c>
      <c r="O445" s="10">
        <v>0.26361808851479773</v>
      </c>
      <c r="P445" s="10">
        <v>0.1239</v>
      </c>
      <c r="Q445" s="10">
        <v>0</v>
      </c>
      <c r="R445" s="10">
        <v>0.3523</v>
      </c>
      <c r="S445" s="10">
        <v>0</v>
      </c>
      <c r="T445" s="10">
        <v>0.10639999999999999</v>
      </c>
      <c r="U445" s="10"/>
      <c r="V445" s="10">
        <v>0</v>
      </c>
      <c r="W445" s="10"/>
      <c r="X445" s="10">
        <v>5.0962999999999994</v>
      </c>
      <c r="Y445" s="10">
        <v>6.8494271999999992</v>
      </c>
      <c r="Z445" s="10">
        <v>6.85</v>
      </c>
      <c r="AA445" s="10">
        <v>6.85</v>
      </c>
      <c r="AB445" s="10">
        <f t="shared" si="292"/>
        <v>6.8494271999999992</v>
      </c>
      <c r="AC445" s="10"/>
      <c r="AD445" s="10">
        <f t="shared" si="293"/>
        <v>3.9053312368395332</v>
      </c>
      <c r="AE445" s="10">
        <f t="shared" si="294"/>
        <v>0.65547601811566669</v>
      </c>
      <c r="AF445" s="10"/>
      <c r="AG445" s="10">
        <v>0</v>
      </c>
      <c r="AH445" s="10">
        <f t="shared" si="295"/>
        <v>0</v>
      </c>
      <c r="AI445" s="10">
        <f t="shared" si="296"/>
        <v>0</v>
      </c>
      <c r="AJ445" s="10">
        <f t="shared" si="297"/>
        <v>0.9787332340809124</v>
      </c>
      <c r="AK445" s="10">
        <f t="shared" si="298"/>
        <v>2.8223999999999996E-3</v>
      </c>
      <c r="AL445" s="10">
        <f t="shared" si="299"/>
        <v>3.2255999999999999E-3</v>
      </c>
      <c r="AM445" s="10">
        <f t="shared" si="300"/>
        <v>0.17841599999999996</v>
      </c>
      <c r="AN445" s="10">
        <f t="shared" si="301"/>
        <v>0.35430271096388816</v>
      </c>
      <c r="AO445" s="10">
        <f t="shared" si="302"/>
        <v>0.16652159999999999</v>
      </c>
      <c r="AP445" s="10">
        <f t="shared" si="303"/>
        <v>0</v>
      </c>
      <c r="AQ445" s="10">
        <f t="shared" si="304"/>
        <v>0.4734912</v>
      </c>
      <c r="AR445" s="10">
        <v>0</v>
      </c>
      <c r="AS445" s="10">
        <f t="shared" si="305"/>
        <v>0.14300160000000001</v>
      </c>
      <c r="AT445" s="10">
        <f t="shared" si="306"/>
        <v>0.36771431424000006</v>
      </c>
      <c r="AU445" s="10">
        <f t="shared" si="307"/>
        <v>0</v>
      </c>
      <c r="AV445" s="10">
        <f t="shared" si="308"/>
        <v>0</v>
      </c>
      <c r="AW445" s="10">
        <f t="shared" si="309"/>
        <v>7.0860343142400009</v>
      </c>
      <c r="AX445" s="10">
        <f t="shared" si="310"/>
        <v>7.0860343142400009</v>
      </c>
      <c r="AY445" s="10">
        <v>6.8494271999999992</v>
      </c>
      <c r="AZ445" s="10">
        <f t="shared" si="311"/>
        <v>-0.23660711424000169</v>
      </c>
      <c r="BA445" s="10">
        <v>6.85</v>
      </c>
      <c r="BB445" s="10">
        <v>6.85</v>
      </c>
      <c r="BC445" s="10">
        <f t="shared" si="312"/>
        <v>9.2216162304000022</v>
      </c>
      <c r="BD445" s="9"/>
      <c r="BE445" s="24">
        <f t="shared" si="313"/>
        <v>3.9053</v>
      </c>
      <c r="BF445" s="24">
        <f t="shared" si="314"/>
        <v>0.65549999999999997</v>
      </c>
      <c r="BG445" s="24">
        <f t="shared" si="315"/>
        <v>0</v>
      </c>
      <c r="BH445" s="24">
        <f t="shared" si="316"/>
        <v>0</v>
      </c>
      <c r="BI445" s="24">
        <f t="shared" si="317"/>
        <v>0</v>
      </c>
      <c r="BJ445" s="24">
        <f t="shared" si="318"/>
        <v>0</v>
      </c>
      <c r="BK445" s="24">
        <f t="shared" si="319"/>
        <v>0.97870000000000001</v>
      </c>
      <c r="BL445" s="24">
        <f t="shared" si="320"/>
        <v>2.8E-3</v>
      </c>
      <c r="BM445" s="24">
        <f t="shared" si="321"/>
        <v>3.2000000000000002E-3</v>
      </c>
      <c r="BN445" s="24">
        <f t="shared" si="322"/>
        <v>0.1784</v>
      </c>
      <c r="BO445" s="24">
        <f t="shared" si="323"/>
        <v>0.3543</v>
      </c>
      <c r="BP445" s="24">
        <f t="shared" si="324"/>
        <v>0.16650000000000001</v>
      </c>
      <c r="BQ445" s="24">
        <f t="shared" si="325"/>
        <v>0</v>
      </c>
      <c r="BR445" s="24">
        <f t="shared" si="326"/>
        <v>0.47349999999999998</v>
      </c>
      <c r="BS445" s="24">
        <f t="shared" si="327"/>
        <v>0</v>
      </c>
      <c r="BT445" s="24">
        <f t="shared" si="328"/>
        <v>0.14299999999999999</v>
      </c>
      <c r="BU445" s="24">
        <f t="shared" si="329"/>
        <v>0.36770000000000003</v>
      </c>
      <c r="BV445" s="24">
        <f t="shared" si="330"/>
        <v>0</v>
      </c>
      <c r="BW445" s="24">
        <f t="shared" si="331"/>
        <v>0</v>
      </c>
      <c r="BX445" s="24"/>
      <c r="BY445" s="24"/>
      <c r="BZ445" s="24"/>
      <c r="CA445" s="25">
        <f t="shared" si="332"/>
        <v>7.0858999999999996</v>
      </c>
      <c r="CB445" s="25">
        <f t="shared" si="333"/>
        <v>7.0858999999999996</v>
      </c>
      <c r="CC445" s="26">
        <f t="shared" si="334"/>
        <v>6.8611999999999993</v>
      </c>
      <c r="CD445" s="26">
        <f t="shared" si="335"/>
        <v>6.8611999999999993</v>
      </c>
      <c r="CE445" s="26">
        <f t="shared" si="336"/>
        <v>6.85</v>
      </c>
      <c r="CF445" s="26">
        <f t="shared" si="337"/>
        <v>6.85</v>
      </c>
      <c r="CG445" s="26">
        <f t="shared" si="338"/>
        <v>9.2219999999999995</v>
      </c>
      <c r="CH445" s="13"/>
      <c r="CI445" s="13"/>
    </row>
    <row r="446" spans="2:87" x14ac:dyDescent="0.2">
      <c r="B446" s="11">
        <f t="shared" si="339"/>
        <v>442</v>
      </c>
      <c r="C446" s="3" t="s">
        <v>332</v>
      </c>
      <c r="D446" s="3" t="s">
        <v>89</v>
      </c>
      <c r="E446" s="10">
        <v>2.303723716836493</v>
      </c>
      <c r="F446" s="10">
        <v>0.62305226978769046</v>
      </c>
      <c r="G446" s="10"/>
      <c r="H446" s="10">
        <v>0</v>
      </c>
      <c r="I446" s="10">
        <v>0</v>
      </c>
      <c r="J446" s="10">
        <v>0</v>
      </c>
      <c r="K446" s="10">
        <v>0.75554820972270409</v>
      </c>
      <c r="L446" s="10">
        <v>2.63E-2</v>
      </c>
      <c r="M446" s="10">
        <v>3.0099999999999998E-2</v>
      </c>
      <c r="N446" s="10">
        <v>0.104</v>
      </c>
      <c r="O446" s="10">
        <v>0.23557580365311206</v>
      </c>
      <c r="P446" s="10">
        <v>0.45029999999999998</v>
      </c>
      <c r="Q446" s="10">
        <v>2.86E-2</v>
      </c>
      <c r="R446" s="10">
        <v>0.26919999999999999</v>
      </c>
      <c r="S446" s="10">
        <v>0</v>
      </c>
      <c r="T446" s="10">
        <v>0.13519999999999999</v>
      </c>
      <c r="U446" s="10"/>
      <c r="V446" s="10">
        <v>0</v>
      </c>
      <c r="W446" s="10"/>
      <c r="X446" s="10">
        <v>4.9615999999999998</v>
      </c>
      <c r="Y446" s="10">
        <v>6.6683903999999998</v>
      </c>
      <c r="Z446" s="10">
        <v>6.67</v>
      </c>
      <c r="AA446" s="10">
        <v>6.67</v>
      </c>
      <c r="AB446" s="10">
        <f t="shared" si="292"/>
        <v>6.6683903999999998</v>
      </c>
      <c r="AC446" s="10"/>
      <c r="AD446" s="10">
        <f t="shared" si="293"/>
        <v>3.0962046754282468</v>
      </c>
      <c r="AE446" s="10">
        <f t="shared" si="294"/>
        <v>0.8373822505946561</v>
      </c>
      <c r="AF446" s="10"/>
      <c r="AG446" s="10">
        <v>0</v>
      </c>
      <c r="AH446" s="10">
        <f t="shared" si="295"/>
        <v>0</v>
      </c>
      <c r="AI446" s="10">
        <f t="shared" si="296"/>
        <v>0</v>
      </c>
      <c r="AJ446" s="10">
        <f t="shared" si="297"/>
        <v>1.0154567938673142</v>
      </c>
      <c r="AK446" s="10">
        <f t="shared" si="298"/>
        <v>3.5347200000000002E-2</v>
      </c>
      <c r="AL446" s="10">
        <f t="shared" si="299"/>
        <v>4.0454399999999995E-2</v>
      </c>
      <c r="AM446" s="10">
        <f t="shared" si="300"/>
        <v>0.14975999999999998</v>
      </c>
      <c r="AN446" s="10">
        <f t="shared" si="301"/>
        <v>0.31661388010978264</v>
      </c>
      <c r="AO446" s="10">
        <f t="shared" si="302"/>
        <v>0.60520319999999994</v>
      </c>
      <c r="AP446" s="10">
        <f t="shared" si="303"/>
        <v>3.8438400000000005E-2</v>
      </c>
      <c r="AQ446" s="10">
        <f t="shared" si="304"/>
        <v>0.36180480000000004</v>
      </c>
      <c r="AR446" s="10">
        <v>0</v>
      </c>
      <c r="AS446" s="10">
        <f t="shared" si="305"/>
        <v>0.1817088</v>
      </c>
      <c r="AT446" s="10">
        <f t="shared" si="306"/>
        <v>0.46724600832000002</v>
      </c>
      <c r="AU446" s="10">
        <f t="shared" si="307"/>
        <v>0</v>
      </c>
      <c r="AV446" s="10">
        <f t="shared" si="308"/>
        <v>0</v>
      </c>
      <c r="AW446" s="10">
        <f t="shared" si="309"/>
        <v>6.9639116083200001</v>
      </c>
      <c r="AX446" s="10">
        <f t="shared" si="310"/>
        <v>6.9639116083200001</v>
      </c>
      <c r="AY446" s="10">
        <v>6.6683903999999998</v>
      </c>
      <c r="AZ446" s="10">
        <f t="shared" si="311"/>
        <v>-0.29552120832000028</v>
      </c>
      <c r="BA446" s="10">
        <v>6.67</v>
      </c>
      <c r="BB446" s="10">
        <v>6.67</v>
      </c>
      <c r="BC446" s="10">
        <f t="shared" si="312"/>
        <v>8.9757351936000003</v>
      </c>
      <c r="BD446" s="9"/>
      <c r="BE446" s="24">
        <f t="shared" si="313"/>
        <v>3.0962000000000001</v>
      </c>
      <c r="BF446" s="24">
        <f t="shared" si="314"/>
        <v>0.83740000000000003</v>
      </c>
      <c r="BG446" s="24">
        <f t="shared" si="315"/>
        <v>0</v>
      </c>
      <c r="BH446" s="24">
        <f t="shared" si="316"/>
        <v>0</v>
      </c>
      <c r="BI446" s="24">
        <f t="shared" si="317"/>
        <v>0</v>
      </c>
      <c r="BJ446" s="24">
        <f t="shared" si="318"/>
        <v>0</v>
      </c>
      <c r="BK446" s="24">
        <f t="shared" si="319"/>
        <v>1.0155000000000001</v>
      </c>
      <c r="BL446" s="24">
        <f t="shared" si="320"/>
        <v>3.5299999999999998E-2</v>
      </c>
      <c r="BM446" s="24">
        <f t="shared" si="321"/>
        <v>4.0500000000000001E-2</v>
      </c>
      <c r="BN446" s="24">
        <f t="shared" si="322"/>
        <v>0.14979999999999999</v>
      </c>
      <c r="BO446" s="24">
        <f t="shared" si="323"/>
        <v>0.31659999999999999</v>
      </c>
      <c r="BP446" s="24">
        <f t="shared" si="324"/>
        <v>0.60519999999999996</v>
      </c>
      <c r="BQ446" s="24">
        <f t="shared" si="325"/>
        <v>3.8399999999999997E-2</v>
      </c>
      <c r="BR446" s="24">
        <f t="shared" si="326"/>
        <v>0.36180000000000001</v>
      </c>
      <c r="BS446" s="24">
        <f t="shared" si="327"/>
        <v>0</v>
      </c>
      <c r="BT446" s="24">
        <f t="shared" si="328"/>
        <v>0.1817</v>
      </c>
      <c r="BU446" s="24">
        <f t="shared" si="329"/>
        <v>0.4672</v>
      </c>
      <c r="BV446" s="24">
        <f t="shared" si="330"/>
        <v>0</v>
      </c>
      <c r="BW446" s="24">
        <f t="shared" si="331"/>
        <v>0</v>
      </c>
      <c r="BX446" s="24"/>
      <c r="BY446" s="24"/>
      <c r="BZ446" s="24"/>
      <c r="CA446" s="25">
        <f t="shared" si="332"/>
        <v>6.9639000000000006</v>
      </c>
      <c r="CB446" s="25">
        <f t="shared" si="333"/>
        <v>6.9639000000000006</v>
      </c>
      <c r="CC446" s="26">
        <f t="shared" si="334"/>
        <v>6.6784000000000008</v>
      </c>
      <c r="CD446" s="26">
        <f t="shared" si="335"/>
        <v>6.6784000000000008</v>
      </c>
      <c r="CE446" s="26">
        <f t="shared" si="336"/>
        <v>6.67</v>
      </c>
      <c r="CF446" s="26">
        <f t="shared" si="337"/>
        <v>6.67</v>
      </c>
      <c r="CG446" s="26">
        <f t="shared" si="338"/>
        <v>8.9760000000000009</v>
      </c>
      <c r="CH446" s="13"/>
      <c r="CI446" s="13"/>
    </row>
    <row r="447" spans="2:87" x14ac:dyDescent="0.2">
      <c r="B447" s="11">
        <f t="shared" si="339"/>
        <v>443</v>
      </c>
      <c r="C447" s="3" t="s">
        <v>332</v>
      </c>
      <c r="D447" s="3" t="s">
        <v>261</v>
      </c>
      <c r="E447" s="10">
        <v>1.7599179251477346</v>
      </c>
      <c r="F447" s="10">
        <v>0.46834981267621956</v>
      </c>
      <c r="G447" s="10"/>
      <c r="H447" s="10">
        <v>0</v>
      </c>
      <c r="I447" s="10">
        <v>0</v>
      </c>
      <c r="J447" s="10">
        <v>0</v>
      </c>
      <c r="K447" s="10">
        <v>0.78096597273183732</v>
      </c>
      <c r="L447" s="10">
        <v>1.9E-3</v>
      </c>
      <c r="M447" s="10">
        <v>2.2000000000000001E-3</v>
      </c>
      <c r="N447" s="10">
        <v>0.13270000000000001</v>
      </c>
      <c r="O447" s="10">
        <v>0.29576628944420841</v>
      </c>
      <c r="P447" s="10">
        <v>0.54100000000000004</v>
      </c>
      <c r="Q447" s="10">
        <v>7.8100000000000003E-2</v>
      </c>
      <c r="R447" s="10">
        <v>0.19900000000000001</v>
      </c>
      <c r="S447" s="10">
        <v>0</v>
      </c>
      <c r="T447" s="10">
        <v>0.1857</v>
      </c>
      <c r="U447" s="10"/>
      <c r="V447" s="10">
        <v>0</v>
      </c>
      <c r="W447" s="10"/>
      <c r="X447" s="10">
        <v>4.4455999999999998</v>
      </c>
      <c r="Y447" s="10">
        <v>5.9748863999999999</v>
      </c>
      <c r="Z447" s="10">
        <v>5.97</v>
      </c>
      <c r="AA447" s="10">
        <v>5.97</v>
      </c>
      <c r="AB447" s="10">
        <f t="shared" si="292"/>
        <v>5.9748863999999999</v>
      </c>
      <c r="AC447" s="10"/>
      <c r="AD447" s="10">
        <f t="shared" si="293"/>
        <v>2.3653296913985553</v>
      </c>
      <c r="AE447" s="10">
        <f t="shared" si="294"/>
        <v>0.6294621482368391</v>
      </c>
      <c r="AF447" s="10"/>
      <c r="AG447" s="10">
        <v>0</v>
      </c>
      <c r="AH447" s="10">
        <f t="shared" si="295"/>
        <v>0</v>
      </c>
      <c r="AI447" s="10">
        <f t="shared" si="296"/>
        <v>0</v>
      </c>
      <c r="AJ447" s="10">
        <f t="shared" si="297"/>
        <v>1.0496182673515895</v>
      </c>
      <c r="AK447" s="10">
        <f t="shared" si="298"/>
        <v>2.5536000000000001E-3</v>
      </c>
      <c r="AL447" s="10">
        <f t="shared" si="299"/>
        <v>2.9568000000000003E-3</v>
      </c>
      <c r="AM447" s="10">
        <f t="shared" si="300"/>
        <v>0.19108800000000001</v>
      </c>
      <c r="AN447" s="10">
        <f t="shared" si="301"/>
        <v>0.39750989301301609</v>
      </c>
      <c r="AO447" s="10">
        <f t="shared" si="302"/>
        <v>0.72710400000000008</v>
      </c>
      <c r="AP447" s="10">
        <f t="shared" si="303"/>
        <v>0.1049664</v>
      </c>
      <c r="AQ447" s="10">
        <f t="shared" si="304"/>
        <v>0.26745600000000003</v>
      </c>
      <c r="AR447" s="10">
        <v>0</v>
      </c>
      <c r="AS447" s="10">
        <f t="shared" si="305"/>
        <v>0.24958080000000002</v>
      </c>
      <c r="AT447" s="10">
        <f t="shared" si="306"/>
        <v>0.64177206912000007</v>
      </c>
      <c r="AU447" s="10">
        <f t="shared" si="307"/>
        <v>0</v>
      </c>
      <c r="AV447" s="10">
        <f t="shared" si="308"/>
        <v>0</v>
      </c>
      <c r="AW447" s="10">
        <f t="shared" si="309"/>
        <v>6.379816869119999</v>
      </c>
      <c r="AX447" s="10">
        <f t="shared" si="310"/>
        <v>6.379816869119999</v>
      </c>
      <c r="AY447" s="10">
        <v>5.9748863999999999</v>
      </c>
      <c r="AZ447" s="10">
        <f t="shared" si="311"/>
        <v>-0.40493046911999908</v>
      </c>
      <c r="BA447" s="10">
        <v>5.97</v>
      </c>
      <c r="BB447" s="10">
        <v>5.97</v>
      </c>
      <c r="BC447" s="10">
        <f t="shared" si="312"/>
        <v>8.0473688063999997</v>
      </c>
      <c r="BD447" s="9"/>
      <c r="BE447" s="24">
        <f t="shared" si="313"/>
        <v>2.3653</v>
      </c>
      <c r="BF447" s="24">
        <f t="shared" si="314"/>
        <v>0.62949999999999995</v>
      </c>
      <c r="BG447" s="24">
        <f t="shared" si="315"/>
        <v>0</v>
      </c>
      <c r="BH447" s="24">
        <f t="shared" si="316"/>
        <v>0</v>
      </c>
      <c r="BI447" s="24">
        <f t="shared" si="317"/>
        <v>0</v>
      </c>
      <c r="BJ447" s="24">
        <f t="shared" si="318"/>
        <v>0</v>
      </c>
      <c r="BK447" s="24">
        <f t="shared" si="319"/>
        <v>1.0496000000000001</v>
      </c>
      <c r="BL447" s="24">
        <f t="shared" si="320"/>
        <v>2.5999999999999999E-3</v>
      </c>
      <c r="BM447" s="24">
        <f t="shared" si="321"/>
        <v>3.0000000000000001E-3</v>
      </c>
      <c r="BN447" s="24">
        <f t="shared" si="322"/>
        <v>0.19109999999999999</v>
      </c>
      <c r="BO447" s="24">
        <f t="shared" si="323"/>
        <v>0.39750000000000002</v>
      </c>
      <c r="BP447" s="24">
        <f t="shared" si="324"/>
        <v>0.72709999999999997</v>
      </c>
      <c r="BQ447" s="24">
        <f t="shared" si="325"/>
        <v>0.105</v>
      </c>
      <c r="BR447" s="24">
        <f t="shared" si="326"/>
        <v>0.26750000000000002</v>
      </c>
      <c r="BS447" s="24">
        <f t="shared" si="327"/>
        <v>0</v>
      </c>
      <c r="BT447" s="24">
        <f t="shared" si="328"/>
        <v>0.24959999999999999</v>
      </c>
      <c r="BU447" s="24">
        <f t="shared" si="329"/>
        <v>0.64180000000000004</v>
      </c>
      <c r="BV447" s="24">
        <f t="shared" si="330"/>
        <v>0</v>
      </c>
      <c r="BW447" s="24">
        <f t="shared" si="331"/>
        <v>0</v>
      </c>
      <c r="BX447" s="24"/>
      <c r="BY447" s="24"/>
      <c r="BZ447" s="24"/>
      <c r="CA447" s="25">
        <f t="shared" si="332"/>
        <v>6.38</v>
      </c>
      <c r="CB447" s="25">
        <f t="shared" si="333"/>
        <v>6.38</v>
      </c>
      <c r="CC447" s="26">
        <f t="shared" si="334"/>
        <v>5.9878</v>
      </c>
      <c r="CD447" s="26">
        <f t="shared" si="335"/>
        <v>5.9878</v>
      </c>
      <c r="CE447" s="26">
        <f t="shared" si="336"/>
        <v>5.97</v>
      </c>
      <c r="CF447" s="26">
        <f t="shared" si="337"/>
        <v>5.97</v>
      </c>
      <c r="CG447" s="26">
        <f t="shared" si="338"/>
        <v>8.0470000000000006</v>
      </c>
      <c r="CH447" s="13"/>
      <c r="CI447" s="13"/>
    </row>
    <row r="448" spans="2:87" x14ac:dyDescent="0.2">
      <c r="B448" s="11">
        <f t="shared" si="339"/>
        <v>444</v>
      </c>
      <c r="C448" s="3" t="s">
        <v>332</v>
      </c>
      <c r="D448" s="3" t="s">
        <v>128</v>
      </c>
      <c r="E448" s="10">
        <v>2.1311079215940385</v>
      </c>
      <c r="F448" s="10">
        <v>0.60623424590960628</v>
      </c>
      <c r="G448" s="10"/>
      <c r="H448" s="10">
        <v>0</v>
      </c>
      <c r="I448" s="10">
        <v>0.2918</v>
      </c>
      <c r="J448" s="10">
        <v>0</v>
      </c>
      <c r="K448" s="10">
        <v>0.76789671148550132</v>
      </c>
      <c r="L448" s="10">
        <v>1.9300000000000001E-2</v>
      </c>
      <c r="M448" s="10">
        <v>2.18E-2</v>
      </c>
      <c r="N448" s="10">
        <v>0.22239999999999999</v>
      </c>
      <c r="O448" s="10">
        <v>0.36876112101085373</v>
      </c>
      <c r="P448" s="10">
        <v>0</v>
      </c>
      <c r="Q448" s="10">
        <v>0</v>
      </c>
      <c r="R448" s="10">
        <v>0.245</v>
      </c>
      <c r="S448" s="10">
        <v>0</v>
      </c>
      <c r="T448" s="10">
        <v>0.2064</v>
      </c>
      <c r="U448" s="10"/>
      <c r="V448" s="10">
        <v>0.1777</v>
      </c>
      <c r="W448" s="10"/>
      <c r="X448" s="10">
        <v>5.0583999999999998</v>
      </c>
      <c r="Y448" s="10">
        <v>6.7984895999999999</v>
      </c>
      <c r="Z448" s="10">
        <v>6.8</v>
      </c>
      <c r="AA448" s="10">
        <v>6.17</v>
      </c>
      <c r="AB448" s="10">
        <f t="shared" si="292"/>
        <v>6.1674816000000003</v>
      </c>
      <c r="AC448" s="10"/>
      <c r="AD448" s="10">
        <f t="shared" si="293"/>
        <v>2.864209046622388</v>
      </c>
      <c r="AE448" s="10">
        <f t="shared" si="294"/>
        <v>0.81477882650251088</v>
      </c>
      <c r="AF448" s="10"/>
      <c r="AG448" s="10">
        <v>0</v>
      </c>
      <c r="AH448" s="10">
        <f t="shared" si="295"/>
        <v>0.39217920000000006</v>
      </c>
      <c r="AI448" s="10">
        <f t="shared" si="296"/>
        <v>0</v>
      </c>
      <c r="AJ448" s="10">
        <f t="shared" si="297"/>
        <v>1.0320531802365138</v>
      </c>
      <c r="AK448" s="10">
        <f t="shared" si="298"/>
        <v>2.5939200000000003E-2</v>
      </c>
      <c r="AL448" s="10">
        <f t="shared" si="299"/>
        <v>2.9299200000000004E-2</v>
      </c>
      <c r="AM448" s="10">
        <f t="shared" si="300"/>
        <v>0.32025599999999993</v>
      </c>
      <c r="AN448" s="10">
        <f t="shared" si="301"/>
        <v>0.49561494663858741</v>
      </c>
      <c r="AO448" s="10">
        <f t="shared" si="302"/>
        <v>0</v>
      </c>
      <c r="AP448" s="10">
        <f t="shared" si="303"/>
        <v>0</v>
      </c>
      <c r="AQ448" s="10">
        <f t="shared" si="304"/>
        <v>0.32928000000000002</v>
      </c>
      <c r="AR448" s="10">
        <v>0</v>
      </c>
      <c r="AS448" s="10">
        <f t="shared" si="305"/>
        <v>0.27740160000000003</v>
      </c>
      <c r="AT448" s="10">
        <f t="shared" si="306"/>
        <v>0.71331047424000005</v>
      </c>
      <c r="AU448" s="10">
        <f t="shared" si="307"/>
        <v>0.23882880000000001</v>
      </c>
      <c r="AV448" s="10">
        <f t="shared" si="308"/>
        <v>0.61412437632000005</v>
      </c>
      <c r="AW448" s="10">
        <f t="shared" si="309"/>
        <v>7.6310444505600001</v>
      </c>
      <c r="AX448" s="10">
        <f t="shared" si="310"/>
        <v>7.6310444505600001</v>
      </c>
      <c r="AY448" s="10">
        <v>6.7984895999999999</v>
      </c>
      <c r="AZ448" s="10">
        <f t="shared" si="311"/>
        <v>-0.83255485056000023</v>
      </c>
      <c r="BA448" s="10">
        <v>6.8</v>
      </c>
      <c r="BB448" s="10">
        <v>6.17</v>
      </c>
      <c r="BC448" s="10">
        <f t="shared" si="312"/>
        <v>8.3177902079999999</v>
      </c>
      <c r="BD448" s="9"/>
      <c r="BE448" s="24">
        <f t="shared" si="313"/>
        <v>2.8641999999999999</v>
      </c>
      <c r="BF448" s="24">
        <f t="shared" si="314"/>
        <v>0.81479999999999997</v>
      </c>
      <c r="BG448" s="24">
        <f t="shared" si="315"/>
        <v>0</v>
      </c>
      <c r="BH448" s="24">
        <f t="shared" si="316"/>
        <v>0</v>
      </c>
      <c r="BI448" s="24">
        <f t="shared" si="317"/>
        <v>0.39219999999999999</v>
      </c>
      <c r="BJ448" s="24">
        <f t="shared" si="318"/>
        <v>0</v>
      </c>
      <c r="BK448" s="24">
        <f t="shared" si="319"/>
        <v>1.0321</v>
      </c>
      <c r="BL448" s="24">
        <f t="shared" si="320"/>
        <v>2.5899999999999999E-2</v>
      </c>
      <c r="BM448" s="24">
        <f t="shared" si="321"/>
        <v>2.93E-2</v>
      </c>
      <c r="BN448" s="24">
        <f t="shared" si="322"/>
        <v>0.32029999999999997</v>
      </c>
      <c r="BO448" s="24">
        <f t="shared" si="323"/>
        <v>0.49559999999999998</v>
      </c>
      <c r="BP448" s="24">
        <f t="shared" si="324"/>
        <v>0</v>
      </c>
      <c r="BQ448" s="24">
        <f t="shared" si="325"/>
        <v>0</v>
      </c>
      <c r="BR448" s="24">
        <f t="shared" si="326"/>
        <v>0.32929999999999998</v>
      </c>
      <c r="BS448" s="24">
        <f t="shared" si="327"/>
        <v>0</v>
      </c>
      <c r="BT448" s="24">
        <f t="shared" si="328"/>
        <v>0.27739999999999998</v>
      </c>
      <c r="BU448" s="24">
        <f t="shared" si="329"/>
        <v>0.71330000000000005</v>
      </c>
      <c r="BV448" s="24">
        <f t="shared" si="330"/>
        <v>0.23880000000000001</v>
      </c>
      <c r="BW448" s="24">
        <f t="shared" si="331"/>
        <v>0.61409999999999998</v>
      </c>
      <c r="BX448" s="24"/>
      <c r="BY448" s="24"/>
      <c r="BZ448" s="24"/>
      <c r="CA448" s="25">
        <f t="shared" si="332"/>
        <v>7.6310999999999991</v>
      </c>
      <c r="CB448" s="25">
        <f t="shared" si="333"/>
        <v>6.6247999999999996</v>
      </c>
      <c r="CC448" s="26">
        <f t="shared" si="334"/>
        <v>6.8198999999999996</v>
      </c>
      <c r="CD448" s="26">
        <f t="shared" si="335"/>
        <v>6.1888999999999994</v>
      </c>
      <c r="CE448" s="26">
        <f t="shared" si="336"/>
        <v>6.8</v>
      </c>
      <c r="CF448" s="26">
        <f t="shared" si="337"/>
        <v>6.17</v>
      </c>
      <c r="CG448" s="26">
        <f t="shared" si="338"/>
        <v>8.3179999999999996</v>
      </c>
      <c r="CH448" s="13"/>
      <c r="CI448" s="13"/>
    </row>
    <row r="449" spans="2:87" x14ac:dyDescent="0.2">
      <c r="B449" s="11">
        <f t="shared" si="339"/>
        <v>445</v>
      </c>
      <c r="C449" s="3" t="s">
        <v>332</v>
      </c>
      <c r="D449" s="3" t="s">
        <v>90</v>
      </c>
      <c r="E449" s="10">
        <v>1.0698642369020501</v>
      </c>
      <c r="F449" s="10">
        <v>0.56299954441913447</v>
      </c>
      <c r="G449" s="10"/>
      <c r="H449" s="10">
        <v>0</v>
      </c>
      <c r="I449" s="10">
        <v>0.31219999999999998</v>
      </c>
      <c r="J449" s="10">
        <v>1.7299999999999999E-2</v>
      </c>
      <c r="K449" s="10">
        <v>0.84229794988610474</v>
      </c>
      <c r="L449" s="10">
        <v>1.9300000000000001E-2</v>
      </c>
      <c r="M449" s="10">
        <v>2.1999999999999999E-2</v>
      </c>
      <c r="N449" s="10">
        <v>5.4300000000000001E-2</v>
      </c>
      <c r="O449" s="10">
        <v>0.36363826879271066</v>
      </c>
      <c r="P449" s="10">
        <v>0.15629999999999999</v>
      </c>
      <c r="Q449" s="10">
        <v>2.6599999999999999E-2</v>
      </c>
      <c r="R449" s="10">
        <v>0.1123</v>
      </c>
      <c r="S449" s="10">
        <v>0</v>
      </c>
      <c r="T449" s="10">
        <v>0.32969999999999999</v>
      </c>
      <c r="U449" s="10"/>
      <c r="V449" s="10">
        <v>0.18579999999999999</v>
      </c>
      <c r="W449" s="10"/>
      <c r="X449" s="10">
        <v>4.0746000000000002</v>
      </c>
      <c r="Y449" s="10">
        <v>5.4762624000000004</v>
      </c>
      <c r="Z449" s="10">
        <v>5.48</v>
      </c>
      <c r="AA449" s="10">
        <v>4.8099999999999996</v>
      </c>
      <c r="AB449" s="10">
        <f t="shared" si="292"/>
        <v>4.806950399999999</v>
      </c>
      <c r="AC449" s="10"/>
      <c r="AD449" s="10">
        <f t="shared" si="293"/>
        <v>1.4378975343963556</v>
      </c>
      <c r="AE449" s="10">
        <f t="shared" si="294"/>
        <v>0.75667138769931674</v>
      </c>
      <c r="AF449" s="10"/>
      <c r="AG449" s="10">
        <v>0</v>
      </c>
      <c r="AH449" s="10">
        <f t="shared" si="295"/>
        <v>0.41959680000000005</v>
      </c>
      <c r="AI449" s="10">
        <f t="shared" si="296"/>
        <v>2.32512E-2</v>
      </c>
      <c r="AJ449" s="10">
        <f t="shared" si="297"/>
        <v>1.1320484446469248</v>
      </c>
      <c r="AK449" s="10">
        <f t="shared" si="298"/>
        <v>2.5939200000000003E-2</v>
      </c>
      <c r="AL449" s="10">
        <f t="shared" si="299"/>
        <v>2.9568000000000001E-2</v>
      </c>
      <c r="AM449" s="10">
        <f t="shared" si="300"/>
        <v>7.8191999999999998E-2</v>
      </c>
      <c r="AN449" s="10">
        <f t="shared" si="301"/>
        <v>0.48872983325740316</v>
      </c>
      <c r="AO449" s="10">
        <f t="shared" si="302"/>
        <v>0.21006720000000001</v>
      </c>
      <c r="AP449" s="10">
        <f t="shared" si="303"/>
        <v>3.5750400000000002E-2</v>
      </c>
      <c r="AQ449" s="10">
        <f t="shared" si="304"/>
        <v>0.15093119999999999</v>
      </c>
      <c r="AR449" s="10">
        <v>0</v>
      </c>
      <c r="AS449" s="10">
        <f t="shared" si="305"/>
        <v>0.44311680000000003</v>
      </c>
      <c r="AT449" s="10">
        <f t="shared" si="306"/>
        <v>1.1394305395200002</v>
      </c>
      <c r="AU449" s="10">
        <f t="shared" si="307"/>
        <v>0.2497152</v>
      </c>
      <c r="AV449" s="10">
        <f t="shared" si="308"/>
        <v>0.64211766528000003</v>
      </c>
      <c r="AW449" s="10">
        <f t="shared" si="309"/>
        <v>6.5701914047999992</v>
      </c>
      <c r="AX449" s="10">
        <f t="shared" si="310"/>
        <v>6.5701914047999992</v>
      </c>
      <c r="AY449" s="10">
        <v>5.4762624000000004</v>
      </c>
      <c r="AZ449" s="10">
        <f t="shared" si="311"/>
        <v>-1.0939290047999988</v>
      </c>
      <c r="BA449" s="10">
        <v>5.48</v>
      </c>
      <c r="BB449" s="10">
        <v>4.8099999999999996</v>
      </c>
      <c r="BC449" s="10">
        <f t="shared" si="312"/>
        <v>6.4675473408000004</v>
      </c>
      <c r="BD449" s="9"/>
      <c r="BE449" s="24">
        <f t="shared" si="313"/>
        <v>1.4379</v>
      </c>
      <c r="BF449" s="24">
        <f t="shared" si="314"/>
        <v>0.75670000000000004</v>
      </c>
      <c r="BG449" s="24">
        <f t="shared" si="315"/>
        <v>0</v>
      </c>
      <c r="BH449" s="24">
        <f t="shared" si="316"/>
        <v>0</v>
      </c>
      <c r="BI449" s="24">
        <f t="shared" si="317"/>
        <v>0.41959999999999997</v>
      </c>
      <c r="BJ449" s="24">
        <f t="shared" si="318"/>
        <v>2.3300000000000001E-2</v>
      </c>
      <c r="BK449" s="24">
        <f t="shared" si="319"/>
        <v>1.1319999999999999</v>
      </c>
      <c r="BL449" s="24">
        <f t="shared" si="320"/>
        <v>2.5899999999999999E-2</v>
      </c>
      <c r="BM449" s="24">
        <f t="shared" si="321"/>
        <v>2.9600000000000001E-2</v>
      </c>
      <c r="BN449" s="24">
        <f t="shared" si="322"/>
        <v>7.8200000000000006E-2</v>
      </c>
      <c r="BO449" s="24">
        <f t="shared" si="323"/>
        <v>0.48870000000000002</v>
      </c>
      <c r="BP449" s="24">
        <f t="shared" si="324"/>
        <v>0.21010000000000001</v>
      </c>
      <c r="BQ449" s="24">
        <f t="shared" si="325"/>
        <v>3.5799999999999998E-2</v>
      </c>
      <c r="BR449" s="24">
        <f t="shared" si="326"/>
        <v>0.15090000000000001</v>
      </c>
      <c r="BS449" s="24">
        <f t="shared" si="327"/>
        <v>0</v>
      </c>
      <c r="BT449" s="24">
        <f t="shared" si="328"/>
        <v>0.44309999999999999</v>
      </c>
      <c r="BU449" s="24">
        <f t="shared" si="329"/>
        <v>1.1394</v>
      </c>
      <c r="BV449" s="24">
        <f t="shared" si="330"/>
        <v>0.24970000000000001</v>
      </c>
      <c r="BW449" s="24">
        <f t="shared" si="331"/>
        <v>0.6421</v>
      </c>
      <c r="BX449" s="24"/>
      <c r="BY449" s="24"/>
      <c r="BZ449" s="24"/>
      <c r="CA449" s="25">
        <f t="shared" si="332"/>
        <v>6.5701999999999998</v>
      </c>
      <c r="CB449" s="25">
        <f t="shared" si="333"/>
        <v>5.5084999999999997</v>
      </c>
      <c r="CC449" s="26">
        <f t="shared" si="334"/>
        <v>5.4814999999999996</v>
      </c>
      <c r="CD449" s="26">
        <f t="shared" si="335"/>
        <v>4.8121999999999998</v>
      </c>
      <c r="CE449" s="26">
        <f t="shared" si="336"/>
        <v>5.48</v>
      </c>
      <c r="CF449" s="26">
        <f t="shared" si="337"/>
        <v>4.8099999999999996</v>
      </c>
      <c r="CG449" s="26">
        <f t="shared" si="338"/>
        <v>6.468</v>
      </c>
      <c r="CH449" s="13"/>
      <c r="CI449" s="13"/>
    </row>
    <row r="450" spans="2:87" x14ac:dyDescent="0.2">
      <c r="B450" s="11">
        <f t="shared" si="339"/>
        <v>446</v>
      </c>
      <c r="C450" s="3" t="s">
        <v>332</v>
      </c>
      <c r="D450" s="3" t="s">
        <v>53</v>
      </c>
      <c r="E450" s="10">
        <v>2.7635243579635054</v>
      </c>
      <c r="F450" s="10">
        <v>0.48711149189006531</v>
      </c>
      <c r="G450" s="10"/>
      <c r="H450" s="10">
        <v>0</v>
      </c>
      <c r="I450" s="10">
        <v>0</v>
      </c>
      <c r="J450" s="10">
        <v>0</v>
      </c>
      <c r="K450" s="10">
        <v>0.73084645471953147</v>
      </c>
      <c r="L450" s="10">
        <v>2.0999999999999999E-3</v>
      </c>
      <c r="M450" s="10">
        <v>2.3999999999999998E-3</v>
      </c>
      <c r="N450" s="10">
        <v>0.12509999999999999</v>
      </c>
      <c r="O450" s="10">
        <v>0.26141769542689797</v>
      </c>
      <c r="P450" s="10">
        <v>0.2606</v>
      </c>
      <c r="Q450" s="10">
        <v>0</v>
      </c>
      <c r="R450" s="10">
        <v>0.33389999999999997</v>
      </c>
      <c r="S450" s="10">
        <v>0</v>
      </c>
      <c r="T450" s="10">
        <v>0.1268</v>
      </c>
      <c r="U450" s="10"/>
      <c r="V450" s="10">
        <v>0</v>
      </c>
      <c r="W450" s="10"/>
      <c r="X450" s="10">
        <v>5.0938000000000008</v>
      </c>
      <c r="Y450" s="10">
        <v>6.846067200000002</v>
      </c>
      <c r="Z450" s="10">
        <v>6.85</v>
      </c>
      <c r="AA450" s="10">
        <v>6.85</v>
      </c>
      <c r="AB450" s="10">
        <f t="shared" si="292"/>
        <v>6.846067200000002</v>
      </c>
      <c r="AC450" s="10"/>
      <c r="AD450" s="10">
        <f t="shared" si="293"/>
        <v>3.7141767371029517</v>
      </c>
      <c r="AE450" s="10">
        <f t="shared" si="294"/>
        <v>0.65467784510024785</v>
      </c>
      <c r="AF450" s="10"/>
      <c r="AG450" s="10">
        <v>0</v>
      </c>
      <c r="AH450" s="10">
        <f t="shared" si="295"/>
        <v>0</v>
      </c>
      <c r="AI450" s="10">
        <f t="shared" si="296"/>
        <v>0</v>
      </c>
      <c r="AJ450" s="10">
        <f t="shared" si="297"/>
        <v>0.98225763514305031</v>
      </c>
      <c r="AK450" s="10">
        <f t="shared" si="298"/>
        <v>2.8223999999999996E-3</v>
      </c>
      <c r="AL450" s="10">
        <f t="shared" si="299"/>
        <v>3.2255999999999999E-3</v>
      </c>
      <c r="AM450" s="10">
        <f t="shared" si="300"/>
        <v>0.18014399999999997</v>
      </c>
      <c r="AN450" s="10">
        <f t="shared" si="301"/>
        <v>0.35134538265375093</v>
      </c>
      <c r="AO450" s="10">
        <f t="shared" si="302"/>
        <v>0.35024640000000001</v>
      </c>
      <c r="AP450" s="10">
        <f t="shared" si="303"/>
        <v>0</v>
      </c>
      <c r="AQ450" s="10">
        <f t="shared" si="304"/>
        <v>0.44876160000000004</v>
      </c>
      <c r="AR450" s="10">
        <v>0</v>
      </c>
      <c r="AS450" s="10">
        <f t="shared" si="305"/>
        <v>0.17041919999999999</v>
      </c>
      <c r="AT450" s="10">
        <f t="shared" si="306"/>
        <v>0.43821593087999999</v>
      </c>
      <c r="AU450" s="10">
        <f t="shared" si="307"/>
        <v>0</v>
      </c>
      <c r="AV450" s="10">
        <f t="shared" si="308"/>
        <v>0</v>
      </c>
      <c r="AW450" s="10">
        <f t="shared" si="309"/>
        <v>7.1258735308800016</v>
      </c>
      <c r="AX450" s="10">
        <f t="shared" si="310"/>
        <v>7.1258735308800016</v>
      </c>
      <c r="AY450" s="10">
        <v>6.846067200000002</v>
      </c>
      <c r="AZ450" s="10">
        <f t="shared" si="311"/>
        <v>-0.27980633087999962</v>
      </c>
      <c r="BA450" s="10">
        <v>6.85</v>
      </c>
      <c r="BB450" s="10">
        <v>6.85</v>
      </c>
      <c r="BC450" s="10">
        <f t="shared" si="312"/>
        <v>9.2172552192000019</v>
      </c>
      <c r="BD450" s="9"/>
      <c r="BE450" s="24">
        <f t="shared" si="313"/>
        <v>3.7141999999999999</v>
      </c>
      <c r="BF450" s="24">
        <f t="shared" si="314"/>
        <v>0.65469999999999995</v>
      </c>
      <c r="BG450" s="24">
        <f t="shared" si="315"/>
        <v>0</v>
      </c>
      <c r="BH450" s="24">
        <f t="shared" si="316"/>
        <v>0</v>
      </c>
      <c r="BI450" s="24">
        <f t="shared" si="317"/>
        <v>0</v>
      </c>
      <c r="BJ450" s="24">
        <f t="shared" si="318"/>
        <v>0</v>
      </c>
      <c r="BK450" s="24">
        <f t="shared" si="319"/>
        <v>0.98229999999999995</v>
      </c>
      <c r="BL450" s="24">
        <f t="shared" si="320"/>
        <v>2.8E-3</v>
      </c>
      <c r="BM450" s="24">
        <f t="shared" si="321"/>
        <v>3.2000000000000002E-3</v>
      </c>
      <c r="BN450" s="24">
        <f t="shared" si="322"/>
        <v>0.18010000000000001</v>
      </c>
      <c r="BO450" s="24">
        <f t="shared" si="323"/>
        <v>0.3513</v>
      </c>
      <c r="BP450" s="24">
        <f t="shared" si="324"/>
        <v>0.35020000000000001</v>
      </c>
      <c r="BQ450" s="24">
        <f t="shared" si="325"/>
        <v>0</v>
      </c>
      <c r="BR450" s="24">
        <f t="shared" si="326"/>
        <v>0.44879999999999998</v>
      </c>
      <c r="BS450" s="24">
        <f t="shared" si="327"/>
        <v>0</v>
      </c>
      <c r="BT450" s="24">
        <f t="shared" si="328"/>
        <v>0.1704</v>
      </c>
      <c r="BU450" s="24">
        <f t="shared" si="329"/>
        <v>0.43819999999999998</v>
      </c>
      <c r="BV450" s="24">
        <f t="shared" si="330"/>
        <v>0</v>
      </c>
      <c r="BW450" s="24">
        <f t="shared" si="331"/>
        <v>0</v>
      </c>
      <c r="BX450" s="24"/>
      <c r="BY450" s="24"/>
      <c r="BZ450" s="24"/>
      <c r="CA450" s="25">
        <f t="shared" si="332"/>
        <v>7.1258000000000008</v>
      </c>
      <c r="CB450" s="25">
        <f t="shared" si="333"/>
        <v>7.1258000000000008</v>
      </c>
      <c r="CC450" s="26">
        <f t="shared" si="334"/>
        <v>6.8580000000000005</v>
      </c>
      <c r="CD450" s="26">
        <f t="shared" si="335"/>
        <v>6.8580000000000005</v>
      </c>
      <c r="CE450" s="26">
        <f t="shared" si="336"/>
        <v>6.85</v>
      </c>
      <c r="CF450" s="26">
        <f t="shared" si="337"/>
        <v>6.85</v>
      </c>
      <c r="CG450" s="26">
        <f t="shared" si="338"/>
        <v>9.2170000000000005</v>
      </c>
      <c r="CH450" s="13"/>
      <c r="CI450" s="13"/>
    </row>
    <row r="451" spans="2:87" x14ac:dyDescent="0.2">
      <c r="B451" s="11">
        <f t="shared" si="339"/>
        <v>447</v>
      </c>
      <c r="C451" s="3" t="s">
        <v>332</v>
      </c>
      <c r="D451" s="3" t="s">
        <v>333</v>
      </c>
      <c r="E451" s="10">
        <v>1.3102832432432432</v>
      </c>
      <c r="F451" s="10">
        <v>0.64137599999999995</v>
      </c>
      <c r="G451" s="10"/>
      <c r="H451" s="10">
        <v>0</v>
      </c>
      <c r="I451" s="10">
        <v>0.31359999999999999</v>
      </c>
      <c r="J451" s="10">
        <v>9.7100000000000006E-2</v>
      </c>
      <c r="K451" s="10">
        <v>0.78005189189189184</v>
      </c>
      <c r="L451" s="10">
        <v>1.7299999999999999E-2</v>
      </c>
      <c r="M451" s="10">
        <v>1.95E-2</v>
      </c>
      <c r="N451" s="10">
        <v>0.1198</v>
      </c>
      <c r="O451" s="10">
        <v>0.21578886486486487</v>
      </c>
      <c r="P451" s="10">
        <v>0.19189999999999999</v>
      </c>
      <c r="Q451" s="10">
        <v>3.5799999999999998E-2</v>
      </c>
      <c r="R451" s="10">
        <v>0.1484</v>
      </c>
      <c r="S451" s="10">
        <v>0</v>
      </c>
      <c r="T451" s="10">
        <v>0.10009999999999999</v>
      </c>
      <c r="U451" s="10"/>
      <c r="V451" s="10">
        <v>0.35189999999999999</v>
      </c>
      <c r="W451" s="10"/>
      <c r="X451" s="10">
        <v>4.3429000000000002</v>
      </c>
      <c r="Y451" s="10">
        <v>5.8368576000000001</v>
      </c>
      <c r="Z451" s="10">
        <v>5.84</v>
      </c>
      <c r="AA451" s="10">
        <v>4.9400000000000004</v>
      </c>
      <c r="AB451" s="10">
        <f t="shared" si="292"/>
        <v>4.9424256000000009</v>
      </c>
      <c r="AC451" s="10"/>
      <c r="AD451" s="10">
        <f t="shared" si="293"/>
        <v>1.7610206789189191</v>
      </c>
      <c r="AE451" s="10">
        <f t="shared" si="294"/>
        <v>0.86200934400000007</v>
      </c>
      <c r="AF451" s="10"/>
      <c r="AG451" s="10">
        <v>0</v>
      </c>
      <c r="AH451" s="10">
        <f t="shared" si="295"/>
        <v>0.42147840000000003</v>
      </c>
      <c r="AI451" s="10">
        <f t="shared" si="296"/>
        <v>0.13050240000000002</v>
      </c>
      <c r="AJ451" s="10">
        <f t="shared" si="297"/>
        <v>1.0483897427027027</v>
      </c>
      <c r="AK451" s="10">
        <f t="shared" si="298"/>
        <v>2.32512E-2</v>
      </c>
      <c r="AL451" s="10">
        <f t="shared" si="299"/>
        <v>2.6208000000000002E-2</v>
      </c>
      <c r="AM451" s="10">
        <f t="shared" si="300"/>
        <v>0.172512</v>
      </c>
      <c r="AN451" s="10">
        <f t="shared" si="301"/>
        <v>0.29002023437837837</v>
      </c>
      <c r="AO451" s="10">
        <f t="shared" si="302"/>
        <v>0.25791360000000002</v>
      </c>
      <c r="AP451" s="10">
        <f t="shared" si="303"/>
        <v>4.8115199999999997E-2</v>
      </c>
      <c r="AQ451" s="10">
        <f t="shared" si="304"/>
        <v>0.19944960000000003</v>
      </c>
      <c r="AR451" s="10">
        <v>0</v>
      </c>
      <c r="AS451" s="10">
        <f t="shared" si="305"/>
        <v>0.1345344</v>
      </c>
      <c r="AT451" s="10">
        <f t="shared" si="306"/>
        <v>0.34594175616</v>
      </c>
      <c r="AU451" s="10">
        <f t="shared" si="307"/>
        <v>0.47295360000000003</v>
      </c>
      <c r="AV451" s="10">
        <f t="shared" si="308"/>
        <v>1.2161528870400002</v>
      </c>
      <c r="AW451" s="10">
        <f t="shared" si="309"/>
        <v>6.8029650432000004</v>
      </c>
      <c r="AX451" s="10">
        <f t="shared" si="310"/>
        <v>6.8029650432000004</v>
      </c>
      <c r="AY451" s="10">
        <v>5.8368576000000001</v>
      </c>
      <c r="AZ451" s="10">
        <f t="shared" si="311"/>
        <v>-0.9661074432000003</v>
      </c>
      <c r="BA451" s="10">
        <v>5.84</v>
      </c>
      <c r="BB451" s="10">
        <v>4.9400000000000004</v>
      </c>
      <c r="BC451" s="10">
        <f t="shared" si="312"/>
        <v>6.658077081600001</v>
      </c>
      <c r="BD451" s="9"/>
      <c r="BE451" s="24">
        <f t="shared" si="313"/>
        <v>1.7609999999999999</v>
      </c>
      <c r="BF451" s="24">
        <f t="shared" si="314"/>
        <v>0.86199999999999999</v>
      </c>
      <c r="BG451" s="24">
        <f t="shared" si="315"/>
        <v>0</v>
      </c>
      <c r="BH451" s="24">
        <f t="shared" si="316"/>
        <v>0</v>
      </c>
      <c r="BI451" s="24">
        <f t="shared" si="317"/>
        <v>0.42149999999999999</v>
      </c>
      <c r="BJ451" s="24">
        <f t="shared" si="318"/>
        <v>0.1305</v>
      </c>
      <c r="BK451" s="24">
        <f t="shared" si="319"/>
        <v>1.0484</v>
      </c>
      <c r="BL451" s="24">
        <f t="shared" si="320"/>
        <v>2.3300000000000001E-2</v>
      </c>
      <c r="BM451" s="24">
        <f t="shared" si="321"/>
        <v>2.6200000000000001E-2</v>
      </c>
      <c r="BN451" s="24">
        <f t="shared" si="322"/>
        <v>0.17249999999999999</v>
      </c>
      <c r="BO451" s="24">
        <f t="shared" si="323"/>
        <v>0.28999999999999998</v>
      </c>
      <c r="BP451" s="24">
        <f t="shared" si="324"/>
        <v>0.25790000000000002</v>
      </c>
      <c r="BQ451" s="24">
        <f t="shared" si="325"/>
        <v>4.8099999999999997E-2</v>
      </c>
      <c r="BR451" s="24">
        <f t="shared" si="326"/>
        <v>0.19939999999999999</v>
      </c>
      <c r="BS451" s="24">
        <f t="shared" si="327"/>
        <v>0</v>
      </c>
      <c r="BT451" s="24">
        <f t="shared" si="328"/>
        <v>0.13450000000000001</v>
      </c>
      <c r="BU451" s="24">
        <f t="shared" si="329"/>
        <v>0.34589999999999999</v>
      </c>
      <c r="BV451" s="24">
        <f t="shared" si="330"/>
        <v>0.47299999999999998</v>
      </c>
      <c r="BW451" s="24">
        <f t="shared" si="331"/>
        <v>1.2161999999999999</v>
      </c>
      <c r="BX451" s="24"/>
      <c r="BY451" s="24"/>
      <c r="BZ451" s="24"/>
      <c r="CA451" s="25">
        <f t="shared" si="332"/>
        <v>6.8029000000000002</v>
      </c>
      <c r="CB451" s="25">
        <f t="shared" si="333"/>
        <v>5.1652000000000005</v>
      </c>
      <c r="CC451" s="26">
        <f t="shared" si="334"/>
        <v>5.8483000000000001</v>
      </c>
      <c r="CD451" s="26">
        <f t="shared" si="335"/>
        <v>4.9538000000000002</v>
      </c>
      <c r="CE451" s="26">
        <f t="shared" si="336"/>
        <v>5.84</v>
      </c>
      <c r="CF451" s="26">
        <f t="shared" si="337"/>
        <v>4.9400000000000004</v>
      </c>
      <c r="CG451" s="26">
        <f t="shared" si="338"/>
        <v>6.6580000000000004</v>
      </c>
      <c r="CH451" s="13"/>
      <c r="CI451" s="13"/>
    </row>
    <row r="452" spans="2:87" x14ac:dyDescent="0.2">
      <c r="B452" s="11">
        <f t="shared" si="339"/>
        <v>448</v>
      </c>
      <c r="C452" s="3" t="s">
        <v>332</v>
      </c>
      <c r="D452" s="3" t="s">
        <v>334</v>
      </c>
      <c r="E452" s="10">
        <v>1.2647289454196977</v>
      </c>
      <c r="F452" s="10">
        <v>0.63803646817964021</v>
      </c>
      <c r="G452" s="10"/>
      <c r="H452" s="10">
        <v>0</v>
      </c>
      <c r="I452" s="10">
        <v>0.31569999999999998</v>
      </c>
      <c r="J452" s="10">
        <v>9.5699999999999993E-2</v>
      </c>
      <c r="K452" s="10">
        <v>0.77101325086030403</v>
      </c>
      <c r="L452" s="10">
        <v>1.7600000000000001E-2</v>
      </c>
      <c r="M452" s="10">
        <v>1.9900000000000001E-2</v>
      </c>
      <c r="N452" s="10">
        <v>0.1205</v>
      </c>
      <c r="O452" s="10">
        <v>0.21982133554035804</v>
      </c>
      <c r="P452" s="10">
        <v>0.51819999999999999</v>
      </c>
      <c r="Q452" s="10">
        <v>3.0599999999999999E-2</v>
      </c>
      <c r="R452" s="10">
        <v>0.14480000000000001</v>
      </c>
      <c r="S452" s="10">
        <v>0</v>
      </c>
      <c r="T452" s="10">
        <v>0.3387</v>
      </c>
      <c r="U452" s="10"/>
      <c r="V452" s="10">
        <v>0.25609999999999999</v>
      </c>
      <c r="W452" s="10"/>
      <c r="X452" s="10">
        <v>4.7513999999999994</v>
      </c>
      <c r="Y452" s="10">
        <v>6.3858816000000003</v>
      </c>
      <c r="Z452" s="10">
        <v>6.39</v>
      </c>
      <c r="AA452" s="10">
        <v>5.62</v>
      </c>
      <c r="AB452" s="10">
        <f t="shared" si="292"/>
        <v>5.6173823999999994</v>
      </c>
      <c r="AC452" s="10"/>
      <c r="AD452" s="10">
        <f t="shared" si="293"/>
        <v>1.6997957026440738</v>
      </c>
      <c r="AE452" s="10">
        <f t="shared" si="294"/>
        <v>0.85752101323343644</v>
      </c>
      <c r="AF452" s="10"/>
      <c r="AG452" s="10">
        <v>0</v>
      </c>
      <c r="AH452" s="10">
        <f t="shared" si="295"/>
        <v>0.42430079999999998</v>
      </c>
      <c r="AI452" s="10">
        <f t="shared" si="296"/>
        <v>0.12862080000000001</v>
      </c>
      <c r="AJ452" s="10">
        <f t="shared" si="297"/>
        <v>1.0362418091562486</v>
      </c>
      <c r="AK452" s="10">
        <f t="shared" si="298"/>
        <v>2.3654400000000003E-2</v>
      </c>
      <c r="AL452" s="10">
        <f t="shared" si="299"/>
        <v>2.6745600000000001E-2</v>
      </c>
      <c r="AM452" s="10">
        <f t="shared" si="300"/>
        <v>0.17351999999999998</v>
      </c>
      <c r="AN452" s="10">
        <f t="shared" si="301"/>
        <v>0.29543987496624119</v>
      </c>
      <c r="AO452" s="10">
        <f t="shared" si="302"/>
        <v>0.69646079999999999</v>
      </c>
      <c r="AP452" s="10">
        <f t="shared" si="303"/>
        <v>4.11264E-2</v>
      </c>
      <c r="AQ452" s="10">
        <f t="shared" si="304"/>
        <v>0.19461120000000004</v>
      </c>
      <c r="AR452" s="10">
        <v>0</v>
      </c>
      <c r="AS452" s="10">
        <f t="shared" si="305"/>
        <v>0.45521279999999997</v>
      </c>
      <c r="AT452" s="10">
        <f t="shared" si="306"/>
        <v>1.17053419392</v>
      </c>
      <c r="AU452" s="10">
        <f t="shared" si="307"/>
        <v>0.34419840000000002</v>
      </c>
      <c r="AV452" s="10">
        <f t="shared" si="308"/>
        <v>0.88507176576000013</v>
      </c>
      <c r="AW452" s="10">
        <f t="shared" si="309"/>
        <v>7.6536443596799995</v>
      </c>
      <c r="AX452" s="10">
        <f t="shared" si="310"/>
        <v>7.6536443596799995</v>
      </c>
      <c r="AY452" s="10">
        <v>6.3858816000000003</v>
      </c>
      <c r="AZ452" s="10">
        <f t="shared" si="311"/>
        <v>-1.2677627596799992</v>
      </c>
      <c r="BA452" s="10">
        <v>6.39</v>
      </c>
      <c r="BB452" s="10">
        <v>5.62</v>
      </c>
      <c r="BC452" s="10">
        <f t="shared" si="312"/>
        <v>7.5653093375999996</v>
      </c>
      <c r="BD452" s="9"/>
      <c r="BE452" s="24">
        <f t="shared" si="313"/>
        <v>1.6998</v>
      </c>
      <c r="BF452" s="24">
        <f t="shared" si="314"/>
        <v>0.85750000000000004</v>
      </c>
      <c r="BG452" s="24">
        <f t="shared" si="315"/>
        <v>0</v>
      </c>
      <c r="BH452" s="24">
        <f t="shared" si="316"/>
        <v>0</v>
      </c>
      <c r="BI452" s="24">
        <f t="shared" si="317"/>
        <v>0.42430000000000001</v>
      </c>
      <c r="BJ452" s="24">
        <f t="shared" si="318"/>
        <v>0.12859999999999999</v>
      </c>
      <c r="BK452" s="24">
        <f t="shared" si="319"/>
        <v>1.0362</v>
      </c>
      <c r="BL452" s="24">
        <f t="shared" si="320"/>
        <v>2.3699999999999999E-2</v>
      </c>
      <c r="BM452" s="24">
        <f t="shared" si="321"/>
        <v>2.6700000000000002E-2</v>
      </c>
      <c r="BN452" s="24">
        <f t="shared" si="322"/>
        <v>0.17349999999999999</v>
      </c>
      <c r="BO452" s="24">
        <f t="shared" si="323"/>
        <v>0.2954</v>
      </c>
      <c r="BP452" s="24">
        <f t="shared" si="324"/>
        <v>0.69650000000000001</v>
      </c>
      <c r="BQ452" s="24">
        <f t="shared" si="325"/>
        <v>4.1099999999999998E-2</v>
      </c>
      <c r="BR452" s="24">
        <f t="shared" si="326"/>
        <v>0.1946</v>
      </c>
      <c r="BS452" s="24">
        <f t="shared" si="327"/>
        <v>0</v>
      </c>
      <c r="BT452" s="24">
        <f t="shared" si="328"/>
        <v>0.45519999999999999</v>
      </c>
      <c r="BU452" s="24">
        <f t="shared" si="329"/>
        <v>1.1705000000000001</v>
      </c>
      <c r="BV452" s="24">
        <f t="shared" si="330"/>
        <v>0.34420000000000001</v>
      </c>
      <c r="BW452" s="24">
        <f t="shared" si="331"/>
        <v>0.8851</v>
      </c>
      <c r="BX452" s="24"/>
      <c r="BY452" s="24"/>
      <c r="BZ452" s="24"/>
      <c r="CA452" s="25">
        <f t="shared" si="332"/>
        <v>7.6534999999999993</v>
      </c>
      <c r="CB452" s="25">
        <f t="shared" si="333"/>
        <v>6.344100000000001</v>
      </c>
      <c r="CC452" s="26">
        <f t="shared" si="334"/>
        <v>6.3972999999999987</v>
      </c>
      <c r="CD452" s="26">
        <f t="shared" si="335"/>
        <v>5.6288</v>
      </c>
      <c r="CE452" s="26">
        <f t="shared" si="336"/>
        <v>6.39</v>
      </c>
      <c r="CF452" s="26">
        <f t="shared" si="337"/>
        <v>5.62</v>
      </c>
      <c r="CG452" s="26">
        <f t="shared" si="338"/>
        <v>7.5650000000000004</v>
      </c>
      <c r="CH452" s="13"/>
      <c r="CI452" s="13"/>
    </row>
    <row r="453" spans="2:87" x14ac:dyDescent="0.2">
      <c r="B453" s="11">
        <f t="shared" si="339"/>
        <v>449</v>
      </c>
      <c r="C453" s="3" t="s">
        <v>332</v>
      </c>
      <c r="D453" s="3" t="s">
        <v>150</v>
      </c>
      <c r="E453" s="10">
        <v>2.3355314489139709</v>
      </c>
      <c r="F453" s="10">
        <v>0.44890241813767312</v>
      </c>
      <c r="G453" s="10"/>
      <c r="H453" s="10">
        <v>0</v>
      </c>
      <c r="I453" s="10">
        <v>0</v>
      </c>
      <c r="J453" s="10">
        <v>0</v>
      </c>
      <c r="K453" s="10">
        <v>0.77391737646827219</v>
      </c>
      <c r="L453" s="10">
        <v>1.8E-3</v>
      </c>
      <c r="M453" s="10">
        <v>2E-3</v>
      </c>
      <c r="N453" s="10">
        <v>0.13769999999999999</v>
      </c>
      <c r="O453" s="10">
        <v>0.294548756480084</v>
      </c>
      <c r="P453" s="10">
        <v>0.51970000000000005</v>
      </c>
      <c r="Q453" s="10">
        <v>6.8000000000000005E-2</v>
      </c>
      <c r="R453" s="10">
        <v>0.26679999999999998</v>
      </c>
      <c r="S453" s="10">
        <v>0</v>
      </c>
      <c r="T453" s="10">
        <v>0.1152</v>
      </c>
      <c r="U453" s="10"/>
      <c r="V453" s="10">
        <v>0</v>
      </c>
      <c r="W453" s="10"/>
      <c r="X453" s="10">
        <v>4.9640999999999993</v>
      </c>
      <c r="Y453" s="10">
        <v>6.6717503999999996</v>
      </c>
      <c r="Z453" s="10">
        <v>6.67</v>
      </c>
      <c r="AA453" s="10">
        <v>6.67</v>
      </c>
      <c r="AB453" s="10">
        <f t="shared" si="292"/>
        <v>6.6717503999999996</v>
      </c>
      <c r="AC453" s="10"/>
      <c r="AD453" s="10">
        <f t="shared" si="293"/>
        <v>3.1389542673403774</v>
      </c>
      <c r="AE453" s="10">
        <f t="shared" si="294"/>
        <v>0.60332484997703262</v>
      </c>
      <c r="AF453" s="10"/>
      <c r="AG453" s="10">
        <v>0</v>
      </c>
      <c r="AH453" s="10">
        <f t="shared" si="295"/>
        <v>0</v>
      </c>
      <c r="AI453" s="10">
        <f t="shared" si="296"/>
        <v>0</v>
      </c>
      <c r="AJ453" s="10">
        <f t="shared" si="297"/>
        <v>1.0401449539733578</v>
      </c>
      <c r="AK453" s="10">
        <f t="shared" si="298"/>
        <v>2.4191999999999998E-3</v>
      </c>
      <c r="AL453" s="10">
        <f t="shared" si="299"/>
        <v>2.6880000000000003E-3</v>
      </c>
      <c r="AM453" s="10">
        <f t="shared" si="300"/>
        <v>0.19828799999999996</v>
      </c>
      <c r="AN453" s="10">
        <f t="shared" si="301"/>
        <v>0.39587352870923292</v>
      </c>
      <c r="AO453" s="10">
        <f t="shared" si="302"/>
        <v>0.69847680000000012</v>
      </c>
      <c r="AP453" s="10">
        <f t="shared" si="303"/>
        <v>9.1392000000000015E-2</v>
      </c>
      <c r="AQ453" s="10">
        <f t="shared" si="304"/>
        <v>0.35857920000000004</v>
      </c>
      <c r="AR453" s="10">
        <v>0</v>
      </c>
      <c r="AS453" s="10">
        <f t="shared" si="305"/>
        <v>0.15482879999999999</v>
      </c>
      <c r="AT453" s="10">
        <f t="shared" si="306"/>
        <v>0.39812677631999999</v>
      </c>
      <c r="AU453" s="10">
        <f t="shared" si="307"/>
        <v>0</v>
      </c>
      <c r="AV453" s="10">
        <f t="shared" si="308"/>
        <v>0</v>
      </c>
      <c r="AW453" s="10">
        <f t="shared" si="309"/>
        <v>6.9282675763200006</v>
      </c>
      <c r="AX453" s="10">
        <f t="shared" si="310"/>
        <v>6.9282675763200006</v>
      </c>
      <c r="AY453" s="10">
        <v>6.6717503999999996</v>
      </c>
      <c r="AZ453" s="10">
        <f t="shared" si="311"/>
        <v>-0.25651717632000093</v>
      </c>
      <c r="BA453" s="10">
        <v>6.67</v>
      </c>
      <c r="BB453" s="10">
        <v>6.67</v>
      </c>
      <c r="BC453" s="10">
        <f t="shared" si="312"/>
        <v>8.9845991424000022</v>
      </c>
      <c r="BD453" s="9"/>
      <c r="BE453" s="24">
        <f t="shared" si="313"/>
        <v>3.1389999999999998</v>
      </c>
      <c r="BF453" s="24">
        <f t="shared" si="314"/>
        <v>0.60329999999999995</v>
      </c>
      <c r="BG453" s="24">
        <f t="shared" si="315"/>
        <v>0</v>
      </c>
      <c r="BH453" s="24">
        <f t="shared" si="316"/>
        <v>0</v>
      </c>
      <c r="BI453" s="24">
        <f t="shared" si="317"/>
        <v>0</v>
      </c>
      <c r="BJ453" s="24">
        <f t="shared" si="318"/>
        <v>0</v>
      </c>
      <c r="BK453" s="24">
        <f t="shared" si="319"/>
        <v>1.0401</v>
      </c>
      <c r="BL453" s="24">
        <f t="shared" si="320"/>
        <v>2.3999999999999998E-3</v>
      </c>
      <c r="BM453" s="24">
        <f t="shared" si="321"/>
        <v>2.7000000000000001E-3</v>
      </c>
      <c r="BN453" s="24">
        <f t="shared" si="322"/>
        <v>0.1983</v>
      </c>
      <c r="BO453" s="24">
        <f t="shared" si="323"/>
        <v>0.39589999999999997</v>
      </c>
      <c r="BP453" s="24">
        <f t="shared" si="324"/>
        <v>0.69850000000000001</v>
      </c>
      <c r="BQ453" s="24">
        <f t="shared" si="325"/>
        <v>9.1399999999999995E-2</v>
      </c>
      <c r="BR453" s="24">
        <f t="shared" si="326"/>
        <v>0.35859999999999997</v>
      </c>
      <c r="BS453" s="24">
        <f t="shared" si="327"/>
        <v>0</v>
      </c>
      <c r="BT453" s="24">
        <f t="shared" si="328"/>
        <v>0.15479999999999999</v>
      </c>
      <c r="BU453" s="24">
        <f t="shared" si="329"/>
        <v>0.39810000000000001</v>
      </c>
      <c r="BV453" s="24">
        <f t="shared" si="330"/>
        <v>0</v>
      </c>
      <c r="BW453" s="24">
        <f t="shared" si="331"/>
        <v>0</v>
      </c>
      <c r="BX453" s="24"/>
      <c r="BY453" s="24"/>
      <c r="BZ453" s="24"/>
      <c r="CA453" s="25">
        <f t="shared" si="332"/>
        <v>6.9283000000000001</v>
      </c>
      <c r="CB453" s="25">
        <f t="shared" si="333"/>
        <v>6.9283000000000001</v>
      </c>
      <c r="CC453" s="26">
        <f t="shared" si="334"/>
        <v>6.6849999999999996</v>
      </c>
      <c r="CD453" s="26">
        <f t="shared" si="335"/>
        <v>6.6849999999999996</v>
      </c>
      <c r="CE453" s="26">
        <f t="shared" si="336"/>
        <v>6.67</v>
      </c>
      <c r="CF453" s="26">
        <f t="shared" si="337"/>
        <v>6.67</v>
      </c>
      <c r="CG453" s="26">
        <f t="shared" si="338"/>
        <v>8.9849999999999994</v>
      </c>
      <c r="CH453" s="13"/>
      <c r="CI453" s="13"/>
    </row>
    <row r="454" spans="2:87" x14ac:dyDescent="0.2">
      <c r="B454" s="11">
        <f t="shared" si="339"/>
        <v>450</v>
      </c>
      <c r="C454" s="3" t="s">
        <v>332</v>
      </c>
      <c r="D454" s="2" t="s">
        <v>335</v>
      </c>
      <c r="E454" s="10">
        <v>1.2300059407082711</v>
      </c>
      <c r="F454" s="10">
        <v>1.0497539354789096</v>
      </c>
      <c r="G454" s="10"/>
      <c r="H454" s="10">
        <v>0</v>
      </c>
      <c r="I454" s="10">
        <v>0.71209999999999996</v>
      </c>
      <c r="J454" s="10">
        <v>0</v>
      </c>
      <c r="K454" s="10">
        <v>0.75909292498173575</v>
      </c>
      <c r="L454" s="10">
        <v>2.07E-2</v>
      </c>
      <c r="M454" s="10">
        <v>2.35E-2</v>
      </c>
      <c r="N454" s="10">
        <v>9.8500000000000004E-2</v>
      </c>
      <c r="O454" s="10">
        <v>0.18744719883108396</v>
      </c>
      <c r="P454" s="10">
        <v>0</v>
      </c>
      <c r="Q454" s="10">
        <v>1.12E-2</v>
      </c>
      <c r="R454" s="10">
        <v>0.1431</v>
      </c>
      <c r="S454" s="10">
        <v>0</v>
      </c>
      <c r="T454" s="10">
        <v>0.4138</v>
      </c>
      <c r="U454" s="10"/>
      <c r="V454" s="10">
        <v>0.40570000000000001</v>
      </c>
      <c r="W454" s="10"/>
      <c r="X454" s="10">
        <v>5.0549000000000008</v>
      </c>
      <c r="Y454" s="10">
        <v>6.7937856000000014</v>
      </c>
      <c r="Z454" s="10">
        <v>6.79</v>
      </c>
      <c r="AA454" s="10">
        <v>5.29</v>
      </c>
      <c r="AB454" s="10">
        <f t="shared" ref="AB454:AB517" si="340">(E454+F454+G454+H454+J454+K454+L454+M454+N454+O454+P454+Q454+R454+S454+T454)*1.12*1.2</f>
        <v>5.2914624000000012</v>
      </c>
      <c r="AC454" s="10"/>
      <c r="AD454" s="10">
        <f t="shared" ref="AD454:AD517" si="341">E454*1.12*1.2</f>
        <v>1.6531279843119167</v>
      </c>
      <c r="AE454" s="10">
        <f t="shared" ref="AE454:AE517" si="342">F454*1.12*1.2</f>
        <v>1.4108692892836545</v>
      </c>
      <c r="AF454" s="10"/>
      <c r="AG454" s="10">
        <v>0</v>
      </c>
      <c r="AH454" s="10">
        <f t="shared" ref="AH454:AH517" si="343">I454*1.12*1.2</f>
        <v>0.95706239999999998</v>
      </c>
      <c r="AI454" s="10">
        <f t="shared" ref="AI454:AI517" si="344">J454*1.12*1.2</f>
        <v>0</v>
      </c>
      <c r="AJ454" s="10">
        <f t="shared" ref="AJ454:AJ517" si="345">K454*1.12*1.2</f>
        <v>1.0202208911754529</v>
      </c>
      <c r="AK454" s="10">
        <f t="shared" ref="AK454:AK517" si="346">L454*1.12*1.2</f>
        <v>2.7820800000000003E-2</v>
      </c>
      <c r="AL454" s="10">
        <f t="shared" ref="AL454:AL517" si="347">M454*1.12*1.2</f>
        <v>3.1584000000000001E-2</v>
      </c>
      <c r="AM454" s="10">
        <f t="shared" ref="AM454:AM517" si="348">N454*1.2*1.2</f>
        <v>0.14183999999999999</v>
      </c>
      <c r="AN454" s="10">
        <f t="shared" ref="AN454:AN517" si="349">O454*1.12*1.2</f>
        <v>0.25192903522897686</v>
      </c>
      <c r="AO454" s="10">
        <f t="shared" ref="AO454:AO517" si="350">P454*1.12*1.2</f>
        <v>0</v>
      </c>
      <c r="AP454" s="10">
        <f t="shared" ref="AP454:AP517" si="351">Q454*1.12*1.2</f>
        <v>1.5052800000000002E-2</v>
      </c>
      <c r="AQ454" s="10">
        <f t="shared" ref="AQ454:AQ517" si="352">R454*1.12*1.2</f>
        <v>0.19232640000000004</v>
      </c>
      <c r="AR454" s="10">
        <v>0</v>
      </c>
      <c r="AS454" s="10">
        <f t="shared" ref="AS454:AS517" si="353">T454*1.12*1.2</f>
        <v>0.55614720000000006</v>
      </c>
      <c r="AT454" s="10">
        <f t="shared" ref="AT454:AT517" si="354">AS454*2.5714</f>
        <v>1.4300769100800002</v>
      </c>
      <c r="AU454" s="10">
        <f t="shared" ref="AU454:AU517" si="355">V454*1.12*1.2</f>
        <v>0.5452608000000001</v>
      </c>
      <c r="AV454" s="10">
        <f t="shared" ref="AV454:AV517" si="356">AU454*2.5714</f>
        <v>1.4020836211200003</v>
      </c>
      <c r="AW454" s="10">
        <f t="shared" ref="AW454:AW517" si="357">SUM(AD454:AV454)-AS454-AU454</f>
        <v>8.5339941312000018</v>
      </c>
      <c r="AX454" s="10">
        <f t="shared" ref="AX454:AX517" si="358">AD454+AE454+AF454+AG454+AH454+AI454+AJ454+AK454+AL454+AM454+AN454+AO454+AP454+AQ454+AR454+AT454+AV454</f>
        <v>8.5339941312000018</v>
      </c>
      <c r="AY454" s="10">
        <v>6.7937856000000014</v>
      </c>
      <c r="AZ454" s="10">
        <f t="shared" ref="AZ454:AZ517" si="359">AY454-AW454</f>
        <v>-1.7402085312000004</v>
      </c>
      <c r="BA454" s="10">
        <v>6.79</v>
      </c>
      <c r="BB454" s="10">
        <v>5.29</v>
      </c>
      <c r="BC454" s="10">
        <f t="shared" ref="BC454:BC517" si="360">(AD454+AE454+AF454+AG454+AI454+AJ454+AK454+AL454+AM454+AN454+AO454+AP454+AQ454+AR454+AS454)*1.12*1.2</f>
        <v>7.1244343296000014</v>
      </c>
      <c r="BD454" s="9"/>
      <c r="BE454" s="24">
        <f t="shared" ref="BE454:BE517" si="361">ROUND(AD454,4)</f>
        <v>1.6531</v>
      </c>
      <c r="BF454" s="24">
        <f t="shared" ref="BF454:BF517" si="362">ROUND(AE454,4)</f>
        <v>1.4109</v>
      </c>
      <c r="BG454" s="24">
        <f t="shared" ref="BG454:BG517" si="363">ROUND(AF454,4)</f>
        <v>0</v>
      </c>
      <c r="BH454" s="24">
        <f t="shared" ref="BH454:BH517" si="364">ROUND(AG454,4)</f>
        <v>0</v>
      </c>
      <c r="BI454" s="24">
        <f t="shared" ref="BI454:BI517" si="365">ROUND(AH454,4)</f>
        <v>0.95709999999999995</v>
      </c>
      <c r="BJ454" s="24">
        <f t="shared" ref="BJ454:BJ517" si="366">ROUND(AI454,4)</f>
        <v>0</v>
      </c>
      <c r="BK454" s="24">
        <f t="shared" ref="BK454:BK517" si="367">ROUND(AJ454,4)</f>
        <v>1.0202</v>
      </c>
      <c r="BL454" s="24">
        <f t="shared" ref="BL454:BL517" si="368">ROUND(AK454,4)</f>
        <v>2.7799999999999998E-2</v>
      </c>
      <c r="BM454" s="24">
        <f t="shared" ref="BM454:BM517" si="369">ROUND(AL454,4)</f>
        <v>3.1600000000000003E-2</v>
      </c>
      <c r="BN454" s="24">
        <f t="shared" ref="BN454:BN517" si="370">ROUND(AM454,4)</f>
        <v>0.14180000000000001</v>
      </c>
      <c r="BO454" s="24">
        <f t="shared" ref="BO454:BO517" si="371">ROUND(AN454,4)</f>
        <v>0.25190000000000001</v>
      </c>
      <c r="BP454" s="24">
        <f t="shared" ref="BP454:BP517" si="372">ROUND(AO454,4)</f>
        <v>0</v>
      </c>
      <c r="BQ454" s="24">
        <f t="shared" ref="BQ454:BQ517" si="373">ROUND(AP454,4)</f>
        <v>1.5100000000000001E-2</v>
      </c>
      <c r="BR454" s="24">
        <f t="shared" ref="BR454:BR517" si="374">ROUND(AQ454,4)</f>
        <v>0.1923</v>
      </c>
      <c r="BS454" s="24">
        <f t="shared" ref="BS454:BS517" si="375">ROUND(AR454,4)</f>
        <v>0</v>
      </c>
      <c r="BT454" s="24">
        <f t="shared" ref="BT454:BT517" si="376">ROUND(AS454,4)</f>
        <v>0.55610000000000004</v>
      </c>
      <c r="BU454" s="24">
        <f t="shared" ref="BU454:BU517" si="377">ROUND(AT454,4)</f>
        <v>1.4300999999999999</v>
      </c>
      <c r="BV454" s="24">
        <f t="shared" ref="BV454:BV517" si="378">ROUND(AU454,4)</f>
        <v>0.54530000000000001</v>
      </c>
      <c r="BW454" s="24">
        <f t="shared" ref="BW454:BW517" si="379">ROUND(AV454,4)</f>
        <v>1.4020999999999999</v>
      </c>
      <c r="BX454" s="24"/>
      <c r="BY454" s="24"/>
      <c r="BZ454" s="24"/>
      <c r="CA454" s="25">
        <f t="shared" ref="CA454:CA517" si="380">BE454+BF454+BG454+BH454+BI454+BJ454+BK454+BL454+BM454+BN454+BO454+BP454+BQ454+BR454+BS454+BU454+BW454+BX454+BY454+BZ454</f>
        <v>8.5339999999999989</v>
      </c>
      <c r="CB454" s="25">
        <f t="shared" ref="CB454:CB517" si="381">BE454+BF454+BG454+BH454+BJ454+BK454+BL454+BM454+BN454+BO454+BP454+BQ454+BR454+BS454+BU454</f>
        <v>6.1748000000000012</v>
      </c>
      <c r="CC454" s="26">
        <f t="shared" ref="CC454:CC517" si="382">CA454-BU454-BW454+BV454+BT454</f>
        <v>6.8031999999999995</v>
      </c>
      <c r="CD454" s="26">
        <f t="shared" ref="CD454:CD517" si="383">CB454-BU454+BT454</f>
        <v>5.3008000000000015</v>
      </c>
      <c r="CE454" s="26">
        <f t="shared" ref="CE454:CE517" si="384">ROUND(BA454,3)</f>
        <v>6.79</v>
      </c>
      <c r="CF454" s="26">
        <f t="shared" ref="CF454:CF517" si="385">ROUND(BB454,3)</f>
        <v>5.29</v>
      </c>
      <c r="CG454" s="26">
        <f t="shared" ref="CG454:CG517" si="386">ROUND(BC454,3)</f>
        <v>7.1239999999999997</v>
      </c>
      <c r="CH454" s="13"/>
      <c r="CI454" s="13"/>
    </row>
    <row r="455" spans="2:87" x14ac:dyDescent="0.2">
      <c r="B455" s="11">
        <f t="shared" ref="B455:B518" si="387">B454+1</f>
        <v>451</v>
      </c>
      <c r="C455" s="3" t="s">
        <v>332</v>
      </c>
      <c r="D455" s="3" t="s">
        <v>145</v>
      </c>
      <c r="E455" s="10">
        <v>1.3941814095588849</v>
      </c>
      <c r="F455" s="10">
        <v>0.61317990290449487</v>
      </c>
      <c r="G455" s="10"/>
      <c r="H455" s="10">
        <v>0</v>
      </c>
      <c r="I455" s="10">
        <v>0.30559999999999998</v>
      </c>
      <c r="J455" s="10">
        <v>9.5200000000000007E-2</v>
      </c>
      <c r="K455" s="10">
        <v>0.76463171507491423</v>
      </c>
      <c r="L455" s="10">
        <v>1.6899999999999998E-2</v>
      </c>
      <c r="M455" s="10">
        <v>1.9099999999999999E-2</v>
      </c>
      <c r="N455" s="10">
        <v>0.1265</v>
      </c>
      <c r="O455" s="10">
        <v>0.21380697246170588</v>
      </c>
      <c r="P455" s="10">
        <v>0.54349999999999998</v>
      </c>
      <c r="Q455" s="10">
        <v>4.8099999999999997E-2</v>
      </c>
      <c r="R455" s="10">
        <v>0.16109999999999999</v>
      </c>
      <c r="S455" s="10">
        <v>0</v>
      </c>
      <c r="T455" s="10">
        <v>0.43380000000000002</v>
      </c>
      <c r="U455" s="10"/>
      <c r="V455" s="10">
        <v>0.311</v>
      </c>
      <c r="W455" s="10"/>
      <c r="X455" s="10">
        <v>5.0466000000000006</v>
      </c>
      <c r="Y455" s="10">
        <v>6.7826304000000013</v>
      </c>
      <c r="Z455" s="10">
        <v>6.78</v>
      </c>
      <c r="AA455" s="10">
        <v>5.95</v>
      </c>
      <c r="AB455" s="10">
        <f t="shared" si="340"/>
        <v>5.9539199999999992</v>
      </c>
      <c r="AC455" s="10"/>
      <c r="AD455" s="10">
        <f t="shared" si="341"/>
        <v>1.8737798144471416</v>
      </c>
      <c r="AE455" s="10">
        <f t="shared" si="342"/>
        <v>0.82411378950364111</v>
      </c>
      <c r="AF455" s="10"/>
      <c r="AG455" s="10">
        <v>0</v>
      </c>
      <c r="AH455" s="10">
        <f t="shared" si="343"/>
        <v>0.41072639999999999</v>
      </c>
      <c r="AI455" s="10">
        <f t="shared" si="344"/>
        <v>0.12794880000000003</v>
      </c>
      <c r="AJ455" s="10">
        <f t="shared" si="345"/>
        <v>1.0276650250606847</v>
      </c>
      <c r="AK455" s="10">
        <f t="shared" si="346"/>
        <v>2.27136E-2</v>
      </c>
      <c r="AL455" s="10">
        <f t="shared" si="347"/>
        <v>2.5670399999999999E-2</v>
      </c>
      <c r="AM455" s="10">
        <f t="shared" si="348"/>
        <v>0.18215999999999999</v>
      </c>
      <c r="AN455" s="10">
        <f t="shared" si="349"/>
        <v>0.28735657098853273</v>
      </c>
      <c r="AO455" s="10">
        <f t="shared" si="350"/>
        <v>0.730464</v>
      </c>
      <c r="AP455" s="10">
        <f t="shared" si="351"/>
        <v>6.4646400000000007E-2</v>
      </c>
      <c r="AQ455" s="10">
        <f t="shared" si="352"/>
        <v>0.2165184</v>
      </c>
      <c r="AR455" s="10">
        <v>0</v>
      </c>
      <c r="AS455" s="10">
        <f t="shared" si="353"/>
        <v>0.58302720000000008</v>
      </c>
      <c r="AT455" s="10">
        <f t="shared" si="354"/>
        <v>1.4991961420800002</v>
      </c>
      <c r="AU455" s="10">
        <f t="shared" si="355"/>
        <v>0.41798400000000002</v>
      </c>
      <c r="AV455" s="10">
        <f t="shared" si="356"/>
        <v>1.0748040576000002</v>
      </c>
      <c r="AW455" s="10">
        <f t="shared" si="357"/>
        <v>8.3677633996799994</v>
      </c>
      <c r="AX455" s="10">
        <f t="shared" si="358"/>
        <v>8.3677633996799994</v>
      </c>
      <c r="AY455" s="10">
        <v>6.7826304000000013</v>
      </c>
      <c r="AZ455" s="10">
        <f t="shared" si="359"/>
        <v>-1.5851329996799981</v>
      </c>
      <c r="BA455" s="10">
        <v>6.78</v>
      </c>
      <c r="BB455" s="10">
        <v>5.95</v>
      </c>
      <c r="BC455" s="10">
        <f t="shared" si="360"/>
        <v>8.0183900160000015</v>
      </c>
      <c r="BD455" s="9"/>
      <c r="BE455" s="24">
        <f t="shared" si="361"/>
        <v>1.8737999999999999</v>
      </c>
      <c r="BF455" s="24">
        <f t="shared" si="362"/>
        <v>0.82410000000000005</v>
      </c>
      <c r="BG455" s="24">
        <f t="shared" si="363"/>
        <v>0</v>
      </c>
      <c r="BH455" s="24">
        <f t="shared" si="364"/>
        <v>0</v>
      </c>
      <c r="BI455" s="24">
        <f t="shared" si="365"/>
        <v>0.41070000000000001</v>
      </c>
      <c r="BJ455" s="24">
        <f t="shared" si="366"/>
        <v>0.12790000000000001</v>
      </c>
      <c r="BK455" s="24">
        <f t="shared" si="367"/>
        <v>1.0277000000000001</v>
      </c>
      <c r="BL455" s="24">
        <f t="shared" si="368"/>
        <v>2.2700000000000001E-2</v>
      </c>
      <c r="BM455" s="24">
        <f t="shared" si="369"/>
        <v>2.5700000000000001E-2</v>
      </c>
      <c r="BN455" s="24">
        <f t="shared" si="370"/>
        <v>0.1822</v>
      </c>
      <c r="BO455" s="24">
        <f t="shared" si="371"/>
        <v>0.28739999999999999</v>
      </c>
      <c r="BP455" s="24">
        <f t="shared" si="372"/>
        <v>0.73050000000000004</v>
      </c>
      <c r="BQ455" s="24">
        <f t="shared" si="373"/>
        <v>6.4600000000000005E-2</v>
      </c>
      <c r="BR455" s="24">
        <f t="shared" si="374"/>
        <v>0.2165</v>
      </c>
      <c r="BS455" s="24">
        <f t="shared" si="375"/>
        <v>0</v>
      </c>
      <c r="BT455" s="24">
        <f t="shared" si="376"/>
        <v>0.58299999999999996</v>
      </c>
      <c r="BU455" s="24">
        <f t="shared" si="377"/>
        <v>1.4992000000000001</v>
      </c>
      <c r="BV455" s="24">
        <f t="shared" si="378"/>
        <v>0.41799999999999998</v>
      </c>
      <c r="BW455" s="24">
        <f t="shared" si="379"/>
        <v>1.0748</v>
      </c>
      <c r="BX455" s="24"/>
      <c r="BY455" s="24"/>
      <c r="BZ455" s="24"/>
      <c r="CA455" s="25">
        <f t="shared" si="380"/>
        <v>8.3678000000000008</v>
      </c>
      <c r="CB455" s="25">
        <f t="shared" si="381"/>
        <v>6.8822999999999999</v>
      </c>
      <c r="CC455" s="26">
        <f t="shared" si="382"/>
        <v>6.7948000000000013</v>
      </c>
      <c r="CD455" s="26">
        <f t="shared" si="383"/>
        <v>5.9661</v>
      </c>
      <c r="CE455" s="26">
        <f t="shared" si="384"/>
        <v>6.78</v>
      </c>
      <c r="CF455" s="26">
        <f t="shared" si="385"/>
        <v>5.95</v>
      </c>
      <c r="CG455" s="26">
        <f t="shared" si="386"/>
        <v>8.0180000000000007</v>
      </c>
      <c r="CH455" s="13"/>
      <c r="CI455" s="13"/>
    </row>
    <row r="456" spans="2:87" x14ac:dyDescent="0.2">
      <c r="B456" s="11">
        <f t="shared" si="387"/>
        <v>452</v>
      </c>
      <c r="C456" s="3" t="s">
        <v>332</v>
      </c>
      <c r="D456" s="3" t="s">
        <v>336</v>
      </c>
      <c r="E456" s="10">
        <v>1.829037570959068</v>
      </c>
      <c r="F456" s="10">
        <v>0.46587279653420971</v>
      </c>
      <c r="G456" s="10"/>
      <c r="H456" s="10">
        <v>0</v>
      </c>
      <c r="I456" s="10">
        <v>0</v>
      </c>
      <c r="J456" s="10">
        <v>0</v>
      </c>
      <c r="K456" s="10">
        <v>0.76422113086345977</v>
      </c>
      <c r="L456" s="10">
        <v>1.8E-3</v>
      </c>
      <c r="M456" s="10">
        <v>2.0999999999999999E-3</v>
      </c>
      <c r="N456" s="10">
        <v>0.1351</v>
      </c>
      <c r="O456" s="10">
        <v>0.28336850164326266</v>
      </c>
      <c r="P456" s="10">
        <v>0.46870000000000001</v>
      </c>
      <c r="Q456" s="10">
        <v>2.2700000000000001E-2</v>
      </c>
      <c r="R456" s="10">
        <v>0.21149999999999999</v>
      </c>
      <c r="S456" s="10">
        <v>0</v>
      </c>
      <c r="T456" s="10">
        <v>0.1174</v>
      </c>
      <c r="U456" s="10"/>
      <c r="V456" s="10">
        <v>0</v>
      </c>
      <c r="W456" s="10"/>
      <c r="X456" s="10">
        <v>4.3018000000000001</v>
      </c>
      <c r="Y456" s="10">
        <v>5.7816192000000006</v>
      </c>
      <c r="Z456" s="10">
        <v>5.78</v>
      </c>
      <c r="AA456" s="10">
        <v>5.78</v>
      </c>
      <c r="AB456" s="10">
        <f t="shared" si="340"/>
        <v>5.7816192000000006</v>
      </c>
      <c r="AC456" s="10"/>
      <c r="AD456" s="10">
        <f t="shared" si="341"/>
        <v>2.4582264953689874</v>
      </c>
      <c r="AE456" s="10">
        <f t="shared" si="342"/>
        <v>0.62613303854197788</v>
      </c>
      <c r="AF456" s="10"/>
      <c r="AG456" s="10">
        <v>0</v>
      </c>
      <c r="AH456" s="10">
        <f t="shared" si="343"/>
        <v>0</v>
      </c>
      <c r="AI456" s="10">
        <f t="shared" si="344"/>
        <v>0</v>
      </c>
      <c r="AJ456" s="10">
        <f t="shared" si="345"/>
        <v>1.0271131998804899</v>
      </c>
      <c r="AK456" s="10">
        <f t="shared" si="346"/>
        <v>2.4191999999999998E-3</v>
      </c>
      <c r="AL456" s="10">
        <f t="shared" si="347"/>
        <v>2.8223999999999996E-3</v>
      </c>
      <c r="AM456" s="10">
        <f t="shared" si="348"/>
        <v>0.19454399999999997</v>
      </c>
      <c r="AN456" s="10">
        <f t="shared" si="349"/>
        <v>0.38084726620854509</v>
      </c>
      <c r="AO456" s="10">
        <f t="shared" si="350"/>
        <v>0.62993280000000007</v>
      </c>
      <c r="AP456" s="10">
        <f t="shared" si="351"/>
        <v>3.0508800000000006E-2</v>
      </c>
      <c r="AQ456" s="10">
        <f t="shared" si="352"/>
        <v>0.28425600000000001</v>
      </c>
      <c r="AR456" s="10">
        <v>0</v>
      </c>
      <c r="AS456" s="10">
        <f t="shared" si="353"/>
        <v>0.15778560000000003</v>
      </c>
      <c r="AT456" s="10">
        <f t="shared" si="354"/>
        <v>0.40572989184000008</v>
      </c>
      <c r="AU456" s="10">
        <f t="shared" si="355"/>
        <v>0</v>
      </c>
      <c r="AV456" s="10">
        <f t="shared" si="356"/>
        <v>0</v>
      </c>
      <c r="AW456" s="10">
        <f t="shared" si="357"/>
        <v>6.0425330918400002</v>
      </c>
      <c r="AX456" s="10">
        <f t="shared" si="358"/>
        <v>6.0425330918400002</v>
      </c>
      <c r="AY456" s="10">
        <v>5.7816192000000006</v>
      </c>
      <c r="AZ456" s="10">
        <f t="shared" si="359"/>
        <v>-0.26091389183999958</v>
      </c>
      <c r="BA456" s="10">
        <v>5.78</v>
      </c>
      <c r="BB456" s="10">
        <v>5.78</v>
      </c>
      <c r="BC456" s="10">
        <f t="shared" si="360"/>
        <v>7.787927347200001</v>
      </c>
      <c r="BD456" s="9"/>
      <c r="BE456" s="24">
        <f t="shared" si="361"/>
        <v>2.4582000000000002</v>
      </c>
      <c r="BF456" s="24">
        <f t="shared" si="362"/>
        <v>0.62609999999999999</v>
      </c>
      <c r="BG456" s="24">
        <f t="shared" si="363"/>
        <v>0</v>
      </c>
      <c r="BH456" s="24">
        <f t="shared" si="364"/>
        <v>0</v>
      </c>
      <c r="BI456" s="24">
        <f t="shared" si="365"/>
        <v>0</v>
      </c>
      <c r="BJ456" s="24">
        <f t="shared" si="366"/>
        <v>0</v>
      </c>
      <c r="BK456" s="24">
        <f t="shared" si="367"/>
        <v>1.0270999999999999</v>
      </c>
      <c r="BL456" s="24">
        <f t="shared" si="368"/>
        <v>2.3999999999999998E-3</v>
      </c>
      <c r="BM456" s="24">
        <f t="shared" si="369"/>
        <v>2.8E-3</v>
      </c>
      <c r="BN456" s="24">
        <f t="shared" si="370"/>
        <v>0.19450000000000001</v>
      </c>
      <c r="BO456" s="24">
        <f t="shared" si="371"/>
        <v>0.38080000000000003</v>
      </c>
      <c r="BP456" s="24">
        <f t="shared" si="372"/>
        <v>0.62990000000000002</v>
      </c>
      <c r="BQ456" s="24">
        <f t="shared" si="373"/>
        <v>3.0499999999999999E-2</v>
      </c>
      <c r="BR456" s="24">
        <f t="shared" si="374"/>
        <v>0.2843</v>
      </c>
      <c r="BS456" s="24">
        <f t="shared" si="375"/>
        <v>0</v>
      </c>
      <c r="BT456" s="24">
        <f t="shared" si="376"/>
        <v>0.1578</v>
      </c>
      <c r="BU456" s="24">
        <f t="shared" si="377"/>
        <v>0.40570000000000001</v>
      </c>
      <c r="BV456" s="24">
        <f t="shared" si="378"/>
        <v>0</v>
      </c>
      <c r="BW456" s="24">
        <f t="shared" si="379"/>
        <v>0</v>
      </c>
      <c r="BX456" s="24"/>
      <c r="BY456" s="24"/>
      <c r="BZ456" s="24"/>
      <c r="CA456" s="25">
        <f t="shared" si="380"/>
        <v>6.0422999999999991</v>
      </c>
      <c r="CB456" s="25">
        <f t="shared" si="381"/>
        <v>6.0422999999999991</v>
      </c>
      <c r="CC456" s="26">
        <f t="shared" si="382"/>
        <v>5.7943999999999987</v>
      </c>
      <c r="CD456" s="26">
        <f t="shared" si="383"/>
        <v>5.7943999999999987</v>
      </c>
      <c r="CE456" s="26">
        <f t="shared" si="384"/>
        <v>5.78</v>
      </c>
      <c r="CF456" s="26">
        <f t="shared" si="385"/>
        <v>5.78</v>
      </c>
      <c r="CG456" s="26">
        <f t="shared" si="386"/>
        <v>7.7880000000000003</v>
      </c>
      <c r="CH456" s="13"/>
      <c r="CI456" s="13"/>
    </row>
    <row r="457" spans="2:87" x14ac:dyDescent="0.2">
      <c r="B457" s="11">
        <f t="shared" si="387"/>
        <v>453</v>
      </c>
      <c r="C457" s="3" t="s">
        <v>332</v>
      </c>
      <c r="D457" s="3" t="s">
        <v>337</v>
      </c>
      <c r="E457" s="10">
        <v>1.9440287140220143</v>
      </c>
      <c r="F457" s="10">
        <v>0.58624912832433174</v>
      </c>
      <c r="G457" s="10"/>
      <c r="H457" s="10">
        <v>0</v>
      </c>
      <c r="I457" s="10">
        <v>0.30740000000000001</v>
      </c>
      <c r="J457" s="10">
        <v>9.5799999999999996E-2</v>
      </c>
      <c r="K457" s="10">
        <v>0.72687290626922818</v>
      </c>
      <c r="L457" s="10">
        <v>1.72E-2</v>
      </c>
      <c r="M457" s="10">
        <v>1.95E-2</v>
      </c>
      <c r="N457" s="10">
        <v>0.1273</v>
      </c>
      <c r="O457" s="10">
        <v>0.21734925138442607</v>
      </c>
      <c r="P457" s="10">
        <v>0</v>
      </c>
      <c r="Q457" s="10">
        <v>4.3900000000000002E-2</v>
      </c>
      <c r="R457" s="10">
        <v>0.23630000000000001</v>
      </c>
      <c r="S457" s="10">
        <v>0</v>
      </c>
      <c r="T457" s="10">
        <v>0.51490000000000002</v>
      </c>
      <c r="U457" s="10"/>
      <c r="V457" s="10">
        <v>0.2596</v>
      </c>
      <c r="W457" s="10"/>
      <c r="X457" s="10">
        <v>5.0963999999999992</v>
      </c>
      <c r="Y457" s="10">
        <v>6.8495615999999986</v>
      </c>
      <c r="Z457" s="10">
        <v>6.85</v>
      </c>
      <c r="AA457" s="10">
        <v>6.09</v>
      </c>
      <c r="AB457" s="10">
        <f t="shared" si="340"/>
        <v>6.0875136000000003</v>
      </c>
      <c r="AC457" s="10"/>
      <c r="AD457" s="10">
        <f t="shared" si="341"/>
        <v>2.6127745916455876</v>
      </c>
      <c r="AE457" s="10">
        <f t="shared" si="342"/>
        <v>0.78791882846790195</v>
      </c>
      <c r="AF457" s="10"/>
      <c r="AG457" s="10">
        <v>0</v>
      </c>
      <c r="AH457" s="10">
        <f t="shared" si="343"/>
        <v>0.41314560000000006</v>
      </c>
      <c r="AI457" s="10">
        <f t="shared" si="344"/>
        <v>0.12875519999999999</v>
      </c>
      <c r="AJ457" s="10">
        <f t="shared" si="345"/>
        <v>0.97691718602584277</v>
      </c>
      <c r="AK457" s="10">
        <f t="shared" si="346"/>
        <v>2.3116800000000003E-2</v>
      </c>
      <c r="AL457" s="10">
        <f t="shared" si="347"/>
        <v>2.6208000000000002E-2</v>
      </c>
      <c r="AM457" s="10">
        <f t="shared" si="348"/>
        <v>0.18331199999999997</v>
      </c>
      <c r="AN457" s="10">
        <f t="shared" si="349"/>
        <v>0.29211739386066865</v>
      </c>
      <c r="AO457" s="10">
        <f t="shared" si="350"/>
        <v>0</v>
      </c>
      <c r="AP457" s="10">
        <f t="shared" si="351"/>
        <v>5.9001600000000001E-2</v>
      </c>
      <c r="AQ457" s="10">
        <f t="shared" si="352"/>
        <v>0.31758720000000007</v>
      </c>
      <c r="AR457" s="10">
        <v>0</v>
      </c>
      <c r="AS457" s="10">
        <f t="shared" si="353"/>
        <v>0.69202560000000013</v>
      </c>
      <c r="AT457" s="10">
        <f t="shared" si="354"/>
        <v>1.7794746278400004</v>
      </c>
      <c r="AU457" s="10">
        <f t="shared" si="355"/>
        <v>0.3489024</v>
      </c>
      <c r="AV457" s="10">
        <f t="shared" si="356"/>
        <v>0.89716763136</v>
      </c>
      <c r="AW457" s="10">
        <f t="shared" si="357"/>
        <v>8.4974966592000012</v>
      </c>
      <c r="AX457" s="10">
        <f t="shared" si="358"/>
        <v>8.4974966592000012</v>
      </c>
      <c r="AY457" s="10">
        <v>6.8495615999999986</v>
      </c>
      <c r="AZ457" s="10">
        <f t="shared" si="359"/>
        <v>-1.6479350592000026</v>
      </c>
      <c r="BA457" s="10">
        <v>6.85</v>
      </c>
      <c r="BB457" s="10">
        <v>6.09</v>
      </c>
      <c r="BC457" s="10">
        <f t="shared" si="360"/>
        <v>8.1980430336000012</v>
      </c>
      <c r="BD457" s="9"/>
      <c r="BE457" s="24">
        <f t="shared" si="361"/>
        <v>2.6128</v>
      </c>
      <c r="BF457" s="24">
        <f t="shared" si="362"/>
        <v>0.78790000000000004</v>
      </c>
      <c r="BG457" s="24">
        <f t="shared" si="363"/>
        <v>0</v>
      </c>
      <c r="BH457" s="24">
        <f t="shared" si="364"/>
        <v>0</v>
      </c>
      <c r="BI457" s="24">
        <f t="shared" si="365"/>
        <v>0.41310000000000002</v>
      </c>
      <c r="BJ457" s="24">
        <f t="shared" si="366"/>
        <v>0.1288</v>
      </c>
      <c r="BK457" s="24">
        <f t="shared" si="367"/>
        <v>0.97689999999999999</v>
      </c>
      <c r="BL457" s="24">
        <f t="shared" si="368"/>
        <v>2.3099999999999999E-2</v>
      </c>
      <c r="BM457" s="24">
        <f t="shared" si="369"/>
        <v>2.6200000000000001E-2</v>
      </c>
      <c r="BN457" s="24">
        <f t="shared" si="370"/>
        <v>0.18329999999999999</v>
      </c>
      <c r="BO457" s="24">
        <f t="shared" si="371"/>
        <v>0.29210000000000003</v>
      </c>
      <c r="BP457" s="24">
        <f t="shared" si="372"/>
        <v>0</v>
      </c>
      <c r="BQ457" s="24">
        <f t="shared" si="373"/>
        <v>5.8999999999999997E-2</v>
      </c>
      <c r="BR457" s="24">
        <f t="shared" si="374"/>
        <v>0.31759999999999999</v>
      </c>
      <c r="BS457" s="24">
        <f t="shared" si="375"/>
        <v>0</v>
      </c>
      <c r="BT457" s="24">
        <f t="shared" si="376"/>
        <v>0.69199999999999995</v>
      </c>
      <c r="BU457" s="24">
        <f t="shared" si="377"/>
        <v>1.7795000000000001</v>
      </c>
      <c r="BV457" s="24">
        <f t="shared" si="378"/>
        <v>0.34889999999999999</v>
      </c>
      <c r="BW457" s="24">
        <f t="shared" si="379"/>
        <v>0.8972</v>
      </c>
      <c r="BX457" s="24"/>
      <c r="BY457" s="24"/>
      <c r="BZ457" s="24"/>
      <c r="CA457" s="25">
        <f t="shared" si="380"/>
        <v>8.4975000000000005</v>
      </c>
      <c r="CB457" s="25">
        <f t="shared" si="381"/>
        <v>7.1872000000000007</v>
      </c>
      <c r="CC457" s="26">
        <f t="shared" si="382"/>
        <v>6.8617000000000008</v>
      </c>
      <c r="CD457" s="26">
        <f t="shared" si="383"/>
        <v>6.0997000000000003</v>
      </c>
      <c r="CE457" s="26">
        <f t="shared" si="384"/>
        <v>6.85</v>
      </c>
      <c r="CF457" s="26">
        <f t="shared" si="385"/>
        <v>6.09</v>
      </c>
      <c r="CG457" s="26">
        <f t="shared" si="386"/>
        <v>8.1980000000000004</v>
      </c>
      <c r="CH457" s="13"/>
      <c r="CI457" s="13"/>
    </row>
    <row r="458" spans="2:87" x14ac:dyDescent="0.2">
      <c r="B458" s="11">
        <f t="shared" si="387"/>
        <v>454</v>
      </c>
      <c r="C458" s="3" t="s">
        <v>332</v>
      </c>
      <c r="D458" s="3" t="s">
        <v>338</v>
      </c>
      <c r="E458" s="10">
        <v>1.5422487979336379</v>
      </c>
      <c r="F458" s="10">
        <v>0.62071585535465923</v>
      </c>
      <c r="G458" s="10"/>
      <c r="H458" s="10">
        <v>0</v>
      </c>
      <c r="I458" s="10">
        <v>0.33310000000000001</v>
      </c>
      <c r="J458" s="10">
        <v>9.5600000000000004E-2</v>
      </c>
      <c r="K458" s="10">
        <v>0.76301780250347706</v>
      </c>
      <c r="L458" s="10">
        <v>1.6500000000000001E-2</v>
      </c>
      <c r="M458" s="10">
        <v>1.8700000000000001E-2</v>
      </c>
      <c r="N458" s="10">
        <v>0.1278</v>
      </c>
      <c r="O458" s="10">
        <v>0.21251754420822572</v>
      </c>
      <c r="P458" s="10">
        <v>0.49170000000000003</v>
      </c>
      <c r="Q458" s="10">
        <v>3.9699999999999999E-2</v>
      </c>
      <c r="R458" s="10">
        <v>0.17849999999999999</v>
      </c>
      <c r="S458" s="10">
        <v>0</v>
      </c>
      <c r="T458" s="10">
        <v>0.40560000000000002</v>
      </c>
      <c r="U458" s="10"/>
      <c r="V458" s="10">
        <v>0.25890000000000002</v>
      </c>
      <c r="W458" s="10"/>
      <c r="X458" s="10">
        <v>5.1045999999999987</v>
      </c>
      <c r="Y458" s="10">
        <v>6.8605823999999984</v>
      </c>
      <c r="Z458" s="10">
        <v>6.86</v>
      </c>
      <c r="AA458" s="10">
        <v>6.06</v>
      </c>
      <c r="AB458" s="10">
        <f t="shared" si="340"/>
        <v>6.0649343999999985</v>
      </c>
      <c r="AC458" s="10"/>
      <c r="AD458" s="10">
        <f t="shared" si="341"/>
        <v>2.0727823844228093</v>
      </c>
      <c r="AE458" s="10">
        <f t="shared" si="342"/>
        <v>0.83424210959666201</v>
      </c>
      <c r="AF458" s="10"/>
      <c r="AG458" s="10">
        <v>0</v>
      </c>
      <c r="AH458" s="10">
        <f t="shared" si="343"/>
        <v>0.4476864000000001</v>
      </c>
      <c r="AI458" s="10">
        <f t="shared" si="344"/>
        <v>0.1284864</v>
      </c>
      <c r="AJ458" s="10">
        <f t="shared" si="345"/>
        <v>1.0254959265646733</v>
      </c>
      <c r="AK458" s="10">
        <f t="shared" si="346"/>
        <v>2.2176000000000005E-2</v>
      </c>
      <c r="AL458" s="10">
        <f t="shared" si="347"/>
        <v>2.5132800000000004E-2</v>
      </c>
      <c r="AM458" s="10">
        <f t="shared" si="348"/>
        <v>0.184032</v>
      </c>
      <c r="AN458" s="10">
        <f t="shared" si="349"/>
        <v>0.28562357941585537</v>
      </c>
      <c r="AO458" s="10">
        <f t="shared" si="350"/>
        <v>0.66084480000000012</v>
      </c>
      <c r="AP458" s="10">
        <f t="shared" si="351"/>
        <v>5.3356800000000003E-2</v>
      </c>
      <c r="AQ458" s="10">
        <f t="shared" si="352"/>
        <v>0.23990400000000001</v>
      </c>
      <c r="AR458" s="10">
        <v>0</v>
      </c>
      <c r="AS458" s="10">
        <f t="shared" si="353"/>
        <v>0.54512640000000001</v>
      </c>
      <c r="AT458" s="10">
        <f t="shared" si="354"/>
        <v>1.40173802496</v>
      </c>
      <c r="AU458" s="10">
        <f t="shared" si="355"/>
        <v>0.34796160000000004</v>
      </c>
      <c r="AV458" s="10">
        <f t="shared" si="356"/>
        <v>0.89474845824000016</v>
      </c>
      <c r="AW458" s="10">
        <f t="shared" si="357"/>
        <v>8.2762496832000014</v>
      </c>
      <c r="AX458" s="10">
        <f t="shared" si="358"/>
        <v>8.2762496832000014</v>
      </c>
      <c r="AY458" s="10">
        <v>6.8605823999999984</v>
      </c>
      <c r="AZ458" s="10">
        <f t="shared" si="359"/>
        <v>-1.415667283200003</v>
      </c>
      <c r="BA458" s="10">
        <v>6.86</v>
      </c>
      <c r="BB458" s="10">
        <v>6.06</v>
      </c>
      <c r="BC458" s="10">
        <f t="shared" si="360"/>
        <v>8.1677611008</v>
      </c>
      <c r="BD458" s="9"/>
      <c r="BE458" s="24">
        <f t="shared" si="361"/>
        <v>2.0728</v>
      </c>
      <c r="BF458" s="24">
        <f t="shared" si="362"/>
        <v>0.83420000000000005</v>
      </c>
      <c r="BG458" s="24">
        <f t="shared" si="363"/>
        <v>0</v>
      </c>
      <c r="BH458" s="24">
        <f t="shared" si="364"/>
        <v>0</v>
      </c>
      <c r="BI458" s="24">
        <f t="shared" si="365"/>
        <v>0.44769999999999999</v>
      </c>
      <c r="BJ458" s="24">
        <f t="shared" si="366"/>
        <v>0.1285</v>
      </c>
      <c r="BK458" s="24">
        <f t="shared" si="367"/>
        <v>1.0255000000000001</v>
      </c>
      <c r="BL458" s="24">
        <f t="shared" si="368"/>
        <v>2.2200000000000001E-2</v>
      </c>
      <c r="BM458" s="24">
        <f t="shared" si="369"/>
        <v>2.5100000000000001E-2</v>
      </c>
      <c r="BN458" s="24">
        <f t="shared" si="370"/>
        <v>0.184</v>
      </c>
      <c r="BO458" s="24">
        <f t="shared" si="371"/>
        <v>0.28560000000000002</v>
      </c>
      <c r="BP458" s="24">
        <f t="shared" si="372"/>
        <v>0.66080000000000005</v>
      </c>
      <c r="BQ458" s="24">
        <f t="shared" si="373"/>
        <v>5.3400000000000003E-2</v>
      </c>
      <c r="BR458" s="24">
        <f t="shared" si="374"/>
        <v>0.2399</v>
      </c>
      <c r="BS458" s="24">
        <f t="shared" si="375"/>
        <v>0</v>
      </c>
      <c r="BT458" s="24">
        <f t="shared" si="376"/>
        <v>0.54510000000000003</v>
      </c>
      <c r="BU458" s="24">
        <f t="shared" si="377"/>
        <v>1.4016999999999999</v>
      </c>
      <c r="BV458" s="24">
        <f t="shared" si="378"/>
        <v>0.34799999999999998</v>
      </c>
      <c r="BW458" s="24">
        <f t="shared" si="379"/>
        <v>0.89470000000000005</v>
      </c>
      <c r="BX458" s="24"/>
      <c r="BY458" s="24"/>
      <c r="BZ458" s="24"/>
      <c r="CA458" s="25">
        <f t="shared" si="380"/>
        <v>8.2760999999999996</v>
      </c>
      <c r="CB458" s="25">
        <f t="shared" si="381"/>
        <v>6.9337</v>
      </c>
      <c r="CC458" s="26">
        <f t="shared" si="382"/>
        <v>6.8727999999999989</v>
      </c>
      <c r="CD458" s="26">
        <f t="shared" si="383"/>
        <v>6.0770999999999997</v>
      </c>
      <c r="CE458" s="26">
        <f t="shared" si="384"/>
        <v>6.86</v>
      </c>
      <c r="CF458" s="26">
        <f t="shared" si="385"/>
        <v>6.06</v>
      </c>
      <c r="CG458" s="26">
        <f t="shared" si="386"/>
        <v>8.1679999999999993</v>
      </c>
      <c r="CH458" s="13"/>
      <c r="CI458" s="13"/>
    </row>
    <row r="459" spans="2:87" x14ac:dyDescent="0.2">
      <c r="B459" s="11">
        <f t="shared" si="387"/>
        <v>455</v>
      </c>
      <c r="C459" s="3" t="s">
        <v>332</v>
      </c>
      <c r="D459" s="3" t="s">
        <v>339</v>
      </c>
      <c r="E459" s="10">
        <v>1.3421045390853892</v>
      </c>
      <c r="F459" s="10">
        <v>0.60932342575686804</v>
      </c>
      <c r="G459" s="10"/>
      <c r="H459" s="10">
        <v>0</v>
      </c>
      <c r="I459" s="10">
        <v>0.32779999999999998</v>
      </c>
      <c r="J459" s="10">
        <v>9.2799999999999994E-2</v>
      </c>
      <c r="K459" s="10">
        <v>0.761654282196085</v>
      </c>
      <c r="L459" s="10">
        <v>1.6799999999999999E-2</v>
      </c>
      <c r="M459" s="10">
        <v>1.9E-2</v>
      </c>
      <c r="N459" s="10">
        <v>0.1263</v>
      </c>
      <c r="O459" s="10">
        <v>0.21791775296165766</v>
      </c>
      <c r="P459" s="10">
        <v>0.52890000000000004</v>
      </c>
      <c r="Q459" s="10">
        <v>4.53E-2</v>
      </c>
      <c r="R459" s="10">
        <v>0.15570000000000001</v>
      </c>
      <c r="S459" s="10">
        <v>0</v>
      </c>
      <c r="T459" s="10">
        <v>0.1242</v>
      </c>
      <c r="U459" s="10"/>
      <c r="V459" s="10">
        <v>0.29339999999999999</v>
      </c>
      <c r="W459" s="10"/>
      <c r="X459" s="10">
        <v>4.6612000000000009</v>
      </c>
      <c r="Y459" s="10">
        <v>6.2646528000000012</v>
      </c>
      <c r="Z459" s="10">
        <v>6.26</v>
      </c>
      <c r="AA459" s="10">
        <v>5.43</v>
      </c>
      <c r="AB459" s="10">
        <f t="shared" si="340"/>
        <v>5.4297600000000008</v>
      </c>
      <c r="AC459" s="10"/>
      <c r="AD459" s="10">
        <f t="shared" si="341"/>
        <v>1.8037885005307632</v>
      </c>
      <c r="AE459" s="10">
        <f t="shared" si="342"/>
        <v>0.8189306842172307</v>
      </c>
      <c r="AF459" s="10"/>
      <c r="AG459" s="10">
        <v>0</v>
      </c>
      <c r="AH459" s="10">
        <f t="shared" si="343"/>
        <v>0.44056319999999999</v>
      </c>
      <c r="AI459" s="10">
        <f t="shared" si="344"/>
        <v>0.12472319999999999</v>
      </c>
      <c r="AJ459" s="10">
        <f t="shared" si="345"/>
        <v>1.0236633552715382</v>
      </c>
      <c r="AK459" s="10">
        <f t="shared" si="346"/>
        <v>2.2579199999999997E-2</v>
      </c>
      <c r="AL459" s="10">
        <f t="shared" si="347"/>
        <v>2.5536E-2</v>
      </c>
      <c r="AM459" s="10">
        <f t="shared" si="348"/>
        <v>0.18187200000000001</v>
      </c>
      <c r="AN459" s="10">
        <f t="shared" si="349"/>
        <v>0.29288145998046794</v>
      </c>
      <c r="AO459" s="10">
        <f t="shared" si="350"/>
        <v>0.71084160000000007</v>
      </c>
      <c r="AP459" s="10">
        <f t="shared" si="351"/>
        <v>6.0883199999999998E-2</v>
      </c>
      <c r="AQ459" s="10">
        <f t="shared" si="352"/>
        <v>0.2092608</v>
      </c>
      <c r="AR459" s="10">
        <v>0</v>
      </c>
      <c r="AS459" s="10">
        <f t="shared" si="353"/>
        <v>0.16692480000000001</v>
      </c>
      <c r="AT459" s="10">
        <f t="shared" si="354"/>
        <v>0.42923043072000006</v>
      </c>
      <c r="AU459" s="10">
        <f t="shared" si="355"/>
        <v>0.3943296</v>
      </c>
      <c r="AV459" s="10">
        <f t="shared" si="356"/>
        <v>1.0139791334400001</v>
      </c>
      <c r="AW459" s="10">
        <f t="shared" si="357"/>
        <v>7.1587327641600007</v>
      </c>
      <c r="AX459" s="10">
        <f t="shared" si="358"/>
        <v>7.1587327641600007</v>
      </c>
      <c r="AY459" s="10">
        <v>6.2646528000000012</v>
      </c>
      <c r="AZ459" s="10">
        <f t="shared" si="359"/>
        <v>-0.89407996415999946</v>
      </c>
      <c r="BA459" s="10">
        <v>6.26</v>
      </c>
      <c r="BB459" s="10">
        <v>5.43</v>
      </c>
      <c r="BC459" s="10">
        <f t="shared" si="360"/>
        <v>7.3138931712000019</v>
      </c>
      <c r="BD459" s="9"/>
      <c r="BE459" s="24">
        <f t="shared" si="361"/>
        <v>1.8038000000000001</v>
      </c>
      <c r="BF459" s="24">
        <f t="shared" si="362"/>
        <v>0.81889999999999996</v>
      </c>
      <c r="BG459" s="24">
        <f t="shared" si="363"/>
        <v>0</v>
      </c>
      <c r="BH459" s="24">
        <f t="shared" si="364"/>
        <v>0</v>
      </c>
      <c r="BI459" s="24">
        <f t="shared" si="365"/>
        <v>0.44059999999999999</v>
      </c>
      <c r="BJ459" s="24">
        <f t="shared" si="366"/>
        <v>0.12470000000000001</v>
      </c>
      <c r="BK459" s="24">
        <f t="shared" si="367"/>
        <v>1.0237000000000001</v>
      </c>
      <c r="BL459" s="24">
        <f t="shared" si="368"/>
        <v>2.2599999999999999E-2</v>
      </c>
      <c r="BM459" s="24">
        <f t="shared" si="369"/>
        <v>2.5499999999999998E-2</v>
      </c>
      <c r="BN459" s="24">
        <f t="shared" si="370"/>
        <v>0.18190000000000001</v>
      </c>
      <c r="BO459" s="24">
        <f t="shared" si="371"/>
        <v>0.29289999999999999</v>
      </c>
      <c r="BP459" s="24">
        <f t="shared" si="372"/>
        <v>0.71079999999999999</v>
      </c>
      <c r="BQ459" s="24">
        <f t="shared" si="373"/>
        <v>6.0900000000000003E-2</v>
      </c>
      <c r="BR459" s="24">
        <f t="shared" si="374"/>
        <v>0.20930000000000001</v>
      </c>
      <c r="BS459" s="24">
        <f t="shared" si="375"/>
        <v>0</v>
      </c>
      <c r="BT459" s="24">
        <f t="shared" si="376"/>
        <v>0.16689999999999999</v>
      </c>
      <c r="BU459" s="24">
        <f t="shared" si="377"/>
        <v>0.42920000000000003</v>
      </c>
      <c r="BV459" s="24">
        <f t="shared" si="378"/>
        <v>0.39429999999999998</v>
      </c>
      <c r="BW459" s="24">
        <f t="shared" si="379"/>
        <v>1.014</v>
      </c>
      <c r="BX459" s="24"/>
      <c r="BY459" s="24"/>
      <c r="BZ459" s="24"/>
      <c r="CA459" s="25">
        <f t="shared" si="380"/>
        <v>7.1587999999999994</v>
      </c>
      <c r="CB459" s="25">
        <f t="shared" si="381"/>
        <v>5.7042000000000002</v>
      </c>
      <c r="CC459" s="26">
        <f t="shared" si="382"/>
        <v>6.2767999999999997</v>
      </c>
      <c r="CD459" s="26">
        <f t="shared" si="383"/>
        <v>5.4419000000000004</v>
      </c>
      <c r="CE459" s="26">
        <f t="shared" si="384"/>
        <v>6.26</v>
      </c>
      <c r="CF459" s="26">
        <f t="shared" si="385"/>
        <v>5.43</v>
      </c>
      <c r="CG459" s="26">
        <f t="shared" si="386"/>
        <v>7.3140000000000001</v>
      </c>
      <c r="CH459" s="13"/>
      <c r="CI459" s="13"/>
    </row>
    <row r="460" spans="2:87" x14ac:dyDescent="0.2">
      <c r="B460" s="11">
        <f t="shared" si="387"/>
        <v>456</v>
      </c>
      <c r="C460" s="3" t="s">
        <v>340</v>
      </c>
      <c r="D460" s="3" t="s">
        <v>341</v>
      </c>
      <c r="E460" s="10">
        <v>1.5562733852633146</v>
      </c>
      <c r="F460" s="10">
        <v>0.73626333718459991</v>
      </c>
      <c r="G460" s="10"/>
      <c r="H460" s="10">
        <v>0</v>
      </c>
      <c r="I460" s="10">
        <v>0</v>
      </c>
      <c r="J460" s="10">
        <v>0</v>
      </c>
      <c r="K460" s="10">
        <v>0.72187305728448437</v>
      </c>
      <c r="L460" s="10">
        <v>4.3200000000000002E-2</v>
      </c>
      <c r="M460" s="10">
        <v>4.9500000000000002E-2</v>
      </c>
      <c r="N460" s="10">
        <v>6.7500000000000004E-2</v>
      </c>
      <c r="O460" s="10">
        <v>0.1503902202676009</v>
      </c>
      <c r="P460" s="10">
        <v>1.1368</v>
      </c>
      <c r="Q460" s="10">
        <v>3.15E-2</v>
      </c>
      <c r="R460" s="10">
        <v>0.19040000000000001</v>
      </c>
      <c r="S460" s="10">
        <v>0</v>
      </c>
      <c r="T460" s="10">
        <v>5.7299999999999997E-2</v>
      </c>
      <c r="U460" s="10"/>
      <c r="V460" s="10">
        <v>0</v>
      </c>
      <c r="W460" s="10"/>
      <c r="X460" s="10">
        <v>4.7410000000000005</v>
      </c>
      <c r="Y460" s="10">
        <v>6.3719040000000007</v>
      </c>
      <c r="Z460" s="10">
        <v>6.37</v>
      </c>
      <c r="AA460" s="10">
        <v>6.37</v>
      </c>
      <c r="AB460" s="10">
        <f t="shared" si="340"/>
        <v>6.3719040000000007</v>
      </c>
      <c r="AC460" s="10"/>
      <c r="AD460" s="10">
        <f t="shared" si="341"/>
        <v>2.0916314297938952</v>
      </c>
      <c r="AE460" s="10">
        <f t="shared" si="342"/>
        <v>0.98953792517610228</v>
      </c>
      <c r="AF460" s="10"/>
      <c r="AG460" s="10">
        <v>0</v>
      </c>
      <c r="AH460" s="10">
        <f t="shared" si="343"/>
        <v>0</v>
      </c>
      <c r="AI460" s="10">
        <f t="shared" si="344"/>
        <v>0</v>
      </c>
      <c r="AJ460" s="10">
        <f t="shared" si="345"/>
        <v>0.97019738899034702</v>
      </c>
      <c r="AK460" s="10">
        <f t="shared" si="346"/>
        <v>5.806080000000001E-2</v>
      </c>
      <c r="AL460" s="10">
        <f t="shared" si="347"/>
        <v>6.6528000000000004E-2</v>
      </c>
      <c r="AM460" s="10">
        <f t="shared" si="348"/>
        <v>9.7199999999999995E-2</v>
      </c>
      <c r="AN460" s="10">
        <f t="shared" si="349"/>
        <v>0.20212445603965562</v>
      </c>
      <c r="AO460" s="10">
        <f t="shared" si="350"/>
        <v>1.5278592000000002</v>
      </c>
      <c r="AP460" s="10">
        <f t="shared" si="351"/>
        <v>4.2336000000000006E-2</v>
      </c>
      <c r="AQ460" s="10">
        <f t="shared" si="352"/>
        <v>0.25589760000000006</v>
      </c>
      <c r="AR460" s="10">
        <v>0</v>
      </c>
      <c r="AS460" s="10">
        <f t="shared" si="353"/>
        <v>7.7011199999999988E-2</v>
      </c>
      <c r="AT460" s="10">
        <f t="shared" si="354"/>
        <v>0.19802659967999997</v>
      </c>
      <c r="AU460" s="10">
        <f t="shared" si="355"/>
        <v>0</v>
      </c>
      <c r="AV460" s="10">
        <f t="shared" si="356"/>
        <v>0</v>
      </c>
      <c r="AW460" s="10">
        <f t="shared" si="357"/>
        <v>6.4993993996799997</v>
      </c>
      <c r="AX460" s="10">
        <f t="shared" si="358"/>
        <v>6.4993993996799997</v>
      </c>
      <c r="AY460" s="10">
        <v>6.3719040000000007</v>
      </c>
      <c r="AZ460" s="10">
        <f t="shared" si="359"/>
        <v>-0.12749539967999901</v>
      </c>
      <c r="BA460" s="10">
        <v>6.37</v>
      </c>
      <c r="BB460" s="10">
        <v>6.37</v>
      </c>
      <c r="BC460" s="10">
        <f t="shared" si="360"/>
        <v>8.5725480960000002</v>
      </c>
      <c r="BD460" s="9"/>
      <c r="BE460" s="24">
        <f t="shared" si="361"/>
        <v>2.0916000000000001</v>
      </c>
      <c r="BF460" s="24">
        <f t="shared" si="362"/>
        <v>0.98950000000000005</v>
      </c>
      <c r="BG460" s="24">
        <f t="shared" si="363"/>
        <v>0</v>
      </c>
      <c r="BH460" s="24">
        <f t="shared" si="364"/>
        <v>0</v>
      </c>
      <c r="BI460" s="24">
        <f t="shared" si="365"/>
        <v>0</v>
      </c>
      <c r="BJ460" s="24">
        <f t="shared" si="366"/>
        <v>0</v>
      </c>
      <c r="BK460" s="24">
        <f t="shared" si="367"/>
        <v>0.97019999999999995</v>
      </c>
      <c r="BL460" s="24">
        <f t="shared" si="368"/>
        <v>5.8099999999999999E-2</v>
      </c>
      <c r="BM460" s="24">
        <f t="shared" si="369"/>
        <v>6.6500000000000004E-2</v>
      </c>
      <c r="BN460" s="24">
        <f t="shared" si="370"/>
        <v>9.7199999999999995E-2</v>
      </c>
      <c r="BO460" s="24">
        <f t="shared" si="371"/>
        <v>0.2021</v>
      </c>
      <c r="BP460" s="24">
        <f t="shared" si="372"/>
        <v>1.5279</v>
      </c>
      <c r="BQ460" s="24">
        <f t="shared" si="373"/>
        <v>4.2299999999999997E-2</v>
      </c>
      <c r="BR460" s="24">
        <f t="shared" si="374"/>
        <v>0.25590000000000002</v>
      </c>
      <c r="BS460" s="24">
        <f t="shared" si="375"/>
        <v>0</v>
      </c>
      <c r="BT460" s="24">
        <f t="shared" si="376"/>
        <v>7.6999999999999999E-2</v>
      </c>
      <c r="BU460" s="24">
        <f t="shared" si="377"/>
        <v>0.19800000000000001</v>
      </c>
      <c r="BV460" s="24">
        <f t="shared" si="378"/>
        <v>0</v>
      </c>
      <c r="BW460" s="24">
        <f t="shared" si="379"/>
        <v>0</v>
      </c>
      <c r="BX460" s="24"/>
      <c r="BY460" s="24"/>
      <c r="BZ460" s="24"/>
      <c r="CA460" s="25">
        <f t="shared" si="380"/>
        <v>6.4992999999999999</v>
      </c>
      <c r="CB460" s="25">
        <f t="shared" si="381"/>
        <v>6.4992999999999999</v>
      </c>
      <c r="CC460" s="26">
        <f t="shared" si="382"/>
        <v>6.3782999999999994</v>
      </c>
      <c r="CD460" s="26">
        <f t="shared" si="383"/>
        <v>6.3782999999999994</v>
      </c>
      <c r="CE460" s="26">
        <f t="shared" si="384"/>
        <v>6.37</v>
      </c>
      <c r="CF460" s="26">
        <f t="shared" si="385"/>
        <v>6.37</v>
      </c>
      <c r="CG460" s="26">
        <f t="shared" si="386"/>
        <v>8.5730000000000004</v>
      </c>
      <c r="CH460" s="13"/>
      <c r="CI460" s="13"/>
    </row>
    <row r="461" spans="2:87" x14ac:dyDescent="0.2">
      <c r="B461" s="11">
        <f t="shared" si="387"/>
        <v>457</v>
      </c>
      <c r="C461" s="3" t="s">
        <v>340</v>
      </c>
      <c r="D461" s="3" t="s">
        <v>342</v>
      </c>
      <c r="E461" s="10">
        <v>2.2222999206532879</v>
      </c>
      <c r="F461" s="10">
        <v>0.77750276721658351</v>
      </c>
      <c r="G461" s="10"/>
      <c r="H461" s="10">
        <v>0</v>
      </c>
      <c r="I461" s="10">
        <v>0</v>
      </c>
      <c r="J461" s="10">
        <v>0</v>
      </c>
      <c r="K461" s="10">
        <v>0.6103255264984957</v>
      </c>
      <c r="L461" s="10">
        <v>4.7000000000000002E-3</v>
      </c>
      <c r="M461" s="10">
        <v>5.4000000000000003E-3</v>
      </c>
      <c r="N461" s="10">
        <v>0.34649999999999997</v>
      </c>
      <c r="O461" s="10">
        <v>0.27957178563163287</v>
      </c>
      <c r="P461" s="10">
        <v>0.26860000000000001</v>
      </c>
      <c r="Q461" s="10">
        <v>8.2400000000000001E-2</v>
      </c>
      <c r="R461" s="10">
        <v>0.24979999999999999</v>
      </c>
      <c r="S461" s="10">
        <v>0</v>
      </c>
      <c r="T461" s="10">
        <v>0.25609999999999999</v>
      </c>
      <c r="U461" s="10"/>
      <c r="V461" s="10">
        <v>0</v>
      </c>
      <c r="W461" s="10"/>
      <c r="X461" s="10">
        <v>5.1031999999999993</v>
      </c>
      <c r="Y461" s="10">
        <v>6.8587007999999994</v>
      </c>
      <c r="Z461" s="10">
        <v>6.86</v>
      </c>
      <c r="AA461" s="10">
        <v>6.86</v>
      </c>
      <c r="AB461" s="10">
        <f t="shared" si="340"/>
        <v>6.8587007999999994</v>
      </c>
      <c r="AC461" s="10"/>
      <c r="AD461" s="10">
        <f t="shared" si="341"/>
        <v>2.9867710933580187</v>
      </c>
      <c r="AE461" s="10">
        <f t="shared" si="342"/>
        <v>1.0449637191390884</v>
      </c>
      <c r="AF461" s="10"/>
      <c r="AG461" s="10">
        <v>0</v>
      </c>
      <c r="AH461" s="10">
        <f t="shared" si="343"/>
        <v>0</v>
      </c>
      <c r="AI461" s="10">
        <f t="shared" si="344"/>
        <v>0</v>
      </c>
      <c r="AJ461" s="10">
        <f t="shared" si="345"/>
        <v>0.82027750761397822</v>
      </c>
      <c r="AK461" s="10">
        <f t="shared" si="346"/>
        <v>6.3168E-3</v>
      </c>
      <c r="AL461" s="10">
        <f t="shared" si="347"/>
        <v>7.2576000000000012E-3</v>
      </c>
      <c r="AM461" s="10">
        <f t="shared" si="348"/>
        <v>0.4989599999999999</v>
      </c>
      <c r="AN461" s="10">
        <f t="shared" si="349"/>
        <v>0.37574447988891463</v>
      </c>
      <c r="AO461" s="10">
        <f t="shared" si="350"/>
        <v>0.36099840000000005</v>
      </c>
      <c r="AP461" s="10">
        <f t="shared" si="351"/>
        <v>0.11074560000000001</v>
      </c>
      <c r="AQ461" s="10">
        <f t="shared" si="352"/>
        <v>0.33573120000000001</v>
      </c>
      <c r="AR461" s="10">
        <v>0</v>
      </c>
      <c r="AS461" s="10">
        <f t="shared" si="353"/>
        <v>0.34419840000000002</v>
      </c>
      <c r="AT461" s="10">
        <f t="shared" si="354"/>
        <v>0.88507176576000013</v>
      </c>
      <c r="AU461" s="10">
        <f t="shared" si="355"/>
        <v>0</v>
      </c>
      <c r="AV461" s="10">
        <f t="shared" si="356"/>
        <v>0</v>
      </c>
      <c r="AW461" s="10">
        <f t="shared" si="357"/>
        <v>7.4328381657599998</v>
      </c>
      <c r="AX461" s="10">
        <f t="shared" si="358"/>
        <v>7.4328381657599998</v>
      </c>
      <c r="AY461" s="10">
        <v>6.8587007999999994</v>
      </c>
      <c r="AZ461" s="10">
        <f t="shared" si="359"/>
        <v>-0.57413736576000041</v>
      </c>
      <c r="BA461" s="10">
        <v>6.86</v>
      </c>
      <c r="BB461" s="10">
        <v>6.86</v>
      </c>
      <c r="BC461" s="10">
        <f t="shared" si="360"/>
        <v>9.2628006911999989</v>
      </c>
      <c r="BD461" s="9"/>
      <c r="BE461" s="24">
        <f t="shared" si="361"/>
        <v>2.9868000000000001</v>
      </c>
      <c r="BF461" s="24">
        <f t="shared" si="362"/>
        <v>1.0449999999999999</v>
      </c>
      <c r="BG461" s="24">
        <f t="shared" si="363"/>
        <v>0</v>
      </c>
      <c r="BH461" s="24">
        <f t="shared" si="364"/>
        <v>0</v>
      </c>
      <c r="BI461" s="24">
        <f t="shared" si="365"/>
        <v>0</v>
      </c>
      <c r="BJ461" s="24">
        <f t="shared" si="366"/>
        <v>0</v>
      </c>
      <c r="BK461" s="24">
        <f t="shared" si="367"/>
        <v>0.82030000000000003</v>
      </c>
      <c r="BL461" s="24">
        <f t="shared" si="368"/>
        <v>6.3E-3</v>
      </c>
      <c r="BM461" s="24">
        <f t="shared" si="369"/>
        <v>7.3000000000000001E-3</v>
      </c>
      <c r="BN461" s="24">
        <f t="shared" si="370"/>
        <v>0.499</v>
      </c>
      <c r="BO461" s="24">
        <f t="shared" si="371"/>
        <v>0.37569999999999998</v>
      </c>
      <c r="BP461" s="24">
        <f t="shared" si="372"/>
        <v>0.36099999999999999</v>
      </c>
      <c r="BQ461" s="24">
        <f t="shared" si="373"/>
        <v>0.11070000000000001</v>
      </c>
      <c r="BR461" s="24">
        <f t="shared" si="374"/>
        <v>0.3357</v>
      </c>
      <c r="BS461" s="24">
        <f t="shared" si="375"/>
        <v>0</v>
      </c>
      <c r="BT461" s="24">
        <f t="shared" si="376"/>
        <v>0.34420000000000001</v>
      </c>
      <c r="BU461" s="24">
        <f t="shared" si="377"/>
        <v>0.8851</v>
      </c>
      <c r="BV461" s="24">
        <f t="shared" si="378"/>
        <v>0</v>
      </c>
      <c r="BW461" s="24">
        <f t="shared" si="379"/>
        <v>0</v>
      </c>
      <c r="BX461" s="24"/>
      <c r="BY461" s="24"/>
      <c r="BZ461" s="24"/>
      <c r="CA461" s="25">
        <f t="shared" si="380"/>
        <v>7.4329000000000001</v>
      </c>
      <c r="CB461" s="25">
        <f t="shared" si="381"/>
        <v>7.4329000000000001</v>
      </c>
      <c r="CC461" s="26">
        <f t="shared" si="382"/>
        <v>6.8920000000000003</v>
      </c>
      <c r="CD461" s="26">
        <f t="shared" si="383"/>
        <v>6.8920000000000003</v>
      </c>
      <c r="CE461" s="26">
        <f t="shared" si="384"/>
        <v>6.86</v>
      </c>
      <c r="CF461" s="26">
        <f t="shared" si="385"/>
        <v>6.86</v>
      </c>
      <c r="CG461" s="26">
        <f t="shared" si="386"/>
        <v>9.2629999999999999</v>
      </c>
      <c r="CH461" s="13"/>
      <c r="CI461" s="13"/>
    </row>
    <row r="462" spans="2:87" x14ac:dyDescent="0.2">
      <c r="B462" s="11">
        <f t="shared" si="387"/>
        <v>458</v>
      </c>
      <c r="C462" s="3" t="s">
        <v>340</v>
      </c>
      <c r="D462" s="3" t="s">
        <v>343</v>
      </c>
      <c r="E462" s="10">
        <v>1.9952916674989181</v>
      </c>
      <c r="F462" s="10">
        <v>0.59812786710609545</v>
      </c>
      <c r="G462" s="10"/>
      <c r="H462" s="10">
        <v>0</v>
      </c>
      <c r="I462" s="10">
        <v>0</v>
      </c>
      <c r="J462" s="10">
        <v>0</v>
      </c>
      <c r="K462" s="10">
        <v>0.74061414161589934</v>
      </c>
      <c r="L462" s="10">
        <v>3.3099999999999997E-2</v>
      </c>
      <c r="M462" s="10">
        <v>3.7900000000000003E-2</v>
      </c>
      <c r="N462" s="10">
        <v>0.14779999999999999</v>
      </c>
      <c r="O462" s="10">
        <v>0.29936632377908717</v>
      </c>
      <c r="P462" s="10">
        <v>0.84470000000000001</v>
      </c>
      <c r="Q462" s="10">
        <v>3.3500000000000002E-2</v>
      </c>
      <c r="R462" s="10">
        <v>0.2382</v>
      </c>
      <c r="S462" s="10">
        <v>0</v>
      </c>
      <c r="T462" s="10">
        <v>0.11070000000000001</v>
      </c>
      <c r="U462" s="10"/>
      <c r="V462" s="10">
        <v>0</v>
      </c>
      <c r="W462" s="10"/>
      <c r="X462" s="10">
        <v>5.0792999999999999</v>
      </c>
      <c r="Y462" s="10">
        <v>6.8265792000000003</v>
      </c>
      <c r="Z462" s="10">
        <v>6.83</v>
      </c>
      <c r="AA462" s="10">
        <v>6.83</v>
      </c>
      <c r="AB462" s="10">
        <f t="shared" si="340"/>
        <v>6.8265792000000003</v>
      </c>
      <c r="AC462" s="10"/>
      <c r="AD462" s="10">
        <f t="shared" si="341"/>
        <v>2.681672001118546</v>
      </c>
      <c r="AE462" s="10">
        <f t="shared" si="342"/>
        <v>0.80388385339059243</v>
      </c>
      <c r="AF462" s="10"/>
      <c r="AG462" s="10">
        <v>0</v>
      </c>
      <c r="AH462" s="10">
        <f t="shared" si="343"/>
        <v>0</v>
      </c>
      <c r="AI462" s="10">
        <f t="shared" si="344"/>
        <v>0</v>
      </c>
      <c r="AJ462" s="10">
        <f t="shared" si="345"/>
        <v>0.99538540633176875</v>
      </c>
      <c r="AK462" s="10">
        <f t="shared" si="346"/>
        <v>4.4486400000000002E-2</v>
      </c>
      <c r="AL462" s="10">
        <f t="shared" si="347"/>
        <v>5.0937600000000006E-2</v>
      </c>
      <c r="AM462" s="10">
        <f t="shared" si="348"/>
        <v>0.21283199999999999</v>
      </c>
      <c r="AN462" s="10">
        <f t="shared" si="349"/>
        <v>0.40234833915909318</v>
      </c>
      <c r="AO462" s="10">
        <f t="shared" si="350"/>
        <v>1.1352768000000002</v>
      </c>
      <c r="AP462" s="10">
        <f t="shared" si="351"/>
        <v>4.5024000000000002E-2</v>
      </c>
      <c r="AQ462" s="10">
        <f t="shared" si="352"/>
        <v>0.3201408</v>
      </c>
      <c r="AR462" s="10">
        <v>0</v>
      </c>
      <c r="AS462" s="10">
        <f t="shared" si="353"/>
        <v>0.14878080000000002</v>
      </c>
      <c r="AT462" s="10">
        <f t="shared" si="354"/>
        <v>0.38257494912000006</v>
      </c>
      <c r="AU462" s="10">
        <f t="shared" si="355"/>
        <v>0</v>
      </c>
      <c r="AV462" s="10">
        <f t="shared" si="356"/>
        <v>0</v>
      </c>
      <c r="AW462" s="10">
        <f t="shared" si="357"/>
        <v>7.0745621491199993</v>
      </c>
      <c r="AX462" s="10">
        <f t="shared" si="358"/>
        <v>7.0745621491199993</v>
      </c>
      <c r="AY462" s="10">
        <v>6.8265792000000003</v>
      </c>
      <c r="AZ462" s="10">
        <f t="shared" si="359"/>
        <v>-0.24798294911999896</v>
      </c>
      <c r="BA462" s="10">
        <v>6.83</v>
      </c>
      <c r="BB462" s="10">
        <v>6.83</v>
      </c>
      <c r="BC462" s="10">
        <f t="shared" si="360"/>
        <v>9.1939921919999996</v>
      </c>
      <c r="BD462" s="9"/>
      <c r="BE462" s="24">
        <f t="shared" si="361"/>
        <v>2.6817000000000002</v>
      </c>
      <c r="BF462" s="24">
        <f t="shared" si="362"/>
        <v>0.80389999999999995</v>
      </c>
      <c r="BG462" s="24">
        <f t="shared" si="363"/>
        <v>0</v>
      </c>
      <c r="BH462" s="24">
        <f t="shared" si="364"/>
        <v>0</v>
      </c>
      <c r="BI462" s="24">
        <f t="shared" si="365"/>
        <v>0</v>
      </c>
      <c r="BJ462" s="24">
        <f t="shared" si="366"/>
        <v>0</v>
      </c>
      <c r="BK462" s="24">
        <f t="shared" si="367"/>
        <v>0.99539999999999995</v>
      </c>
      <c r="BL462" s="24">
        <f t="shared" si="368"/>
        <v>4.4499999999999998E-2</v>
      </c>
      <c r="BM462" s="24">
        <f t="shared" si="369"/>
        <v>5.0900000000000001E-2</v>
      </c>
      <c r="BN462" s="24">
        <f t="shared" si="370"/>
        <v>0.21279999999999999</v>
      </c>
      <c r="BO462" s="24">
        <f t="shared" si="371"/>
        <v>0.40229999999999999</v>
      </c>
      <c r="BP462" s="24">
        <f t="shared" si="372"/>
        <v>1.1353</v>
      </c>
      <c r="BQ462" s="24">
        <f t="shared" si="373"/>
        <v>4.4999999999999998E-2</v>
      </c>
      <c r="BR462" s="24">
        <f t="shared" si="374"/>
        <v>0.3201</v>
      </c>
      <c r="BS462" s="24">
        <f t="shared" si="375"/>
        <v>0</v>
      </c>
      <c r="BT462" s="24">
        <f t="shared" si="376"/>
        <v>0.14879999999999999</v>
      </c>
      <c r="BU462" s="24">
        <f t="shared" si="377"/>
        <v>0.3826</v>
      </c>
      <c r="BV462" s="24">
        <f t="shared" si="378"/>
        <v>0</v>
      </c>
      <c r="BW462" s="24">
        <f t="shared" si="379"/>
        <v>0</v>
      </c>
      <c r="BX462" s="24"/>
      <c r="BY462" s="24"/>
      <c r="BZ462" s="24"/>
      <c r="CA462" s="25">
        <f t="shared" si="380"/>
        <v>7.0745000000000005</v>
      </c>
      <c r="CB462" s="25">
        <f t="shared" si="381"/>
        <v>7.0745000000000005</v>
      </c>
      <c r="CC462" s="26">
        <f t="shared" si="382"/>
        <v>6.8407</v>
      </c>
      <c r="CD462" s="26">
        <f t="shared" si="383"/>
        <v>6.8407</v>
      </c>
      <c r="CE462" s="26">
        <f t="shared" si="384"/>
        <v>6.83</v>
      </c>
      <c r="CF462" s="26">
        <f t="shared" si="385"/>
        <v>6.83</v>
      </c>
      <c r="CG462" s="26">
        <f t="shared" si="386"/>
        <v>9.1940000000000008</v>
      </c>
      <c r="CH462" s="13"/>
      <c r="CI462" s="13"/>
    </row>
    <row r="463" spans="2:87" x14ac:dyDescent="0.2">
      <c r="B463" s="11">
        <f t="shared" si="387"/>
        <v>459</v>
      </c>
      <c r="C463" s="3" t="s">
        <v>340</v>
      </c>
      <c r="D463" s="3" t="s">
        <v>215</v>
      </c>
      <c r="E463" s="10">
        <v>1.2169220968525618</v>
      </c>
      <c r="F463" s="10">
        <v>0.72575379798088857</v>
      </c>
      <c r="G463" s="10"/>
      <c r="H463" s="10">
        <v>0</v>
      </c>
      <c r="I463" s="10">
        <v>0.45829999999999999</v>
      </c>
      <c r="J463" s="10">
        <v>0</v>
      </c>
      <c r="K463" s="10">
        <v>0.85522362468282676</v>
      </c>
      <c r="L463" s="10">
        <v>1.9900000000000001E-2</v>
      </c>
      <c r="M463" s="10">
        <v>2.2599999999999999E-2</v>
      </c>
      <c r="N463" s="10">
        <v>3.2800000000000003E-2</v>
      </c>
      <c r="O463" s="10">
        <v>0.11250048048372294</v>
      </c>
      <c r="P463" s="10">
        <v>0.60319999999999996</v>
      </c>
      <c r="Q463" s="10">
        <v>1.6799999999999999E-2</v>
      </c>
      <c r="R463" s="10">
        <v>0.11169999999999999</v>
      </c>
      <c r="S463" s="10">
        <v>0</v>
      </c>
      <c r="T463" s="10">
        <v>0.29659999999999997</v>
      </c>
      <c r="U463" s="10"/>
      <c r="V463" s="10">
        <v>0.27550000000000002</v>
      </c>
      <c r="W463" s="10"/>
      <c r="X463" s="10">
        <v>4.7477999999999998</v>
      </c>
      <c r="Y463" s="10">
        <v>6.3810432000000006</v>
      </c>
      <c r="Z463" s="10">
        <v>6.38</v>
      </c>
      <c r="AA463" s="10">
        <v>5.39</v>
      </c>
      <c r="AB463" s="10">
        <f t="shared" si="340"/>
        <v>5.3948159999999996</v>
      </c>
      <c r="AC463" s="10"/>
      <c r="AD463" s="10">
        <f t="shared" si="341"/>
        <v>1.6355432981698432</v>
      </c>
      <c r="AE463" s="10">
        <f t="shared" si="342"/>
        <v>0.97541310448631424</v>
      </c>
      <c r="AF463" s="10"/>
      <c r="AG463" s="10">
        <v>0</v>
      </c>
      <c r="AH463" s="10">
        <f t="shared" si="343"/>
        <v>0.61595520000000004</v>
      </c>
      <c r="AI463" s="10">
        <f t="shared" si="344"/>
        <v>0</v>
      </c>
      <c r="AJ463" s="10">
        <f t="shared" si="345"/>
        <v>1.1494205515737193</v>
      </c>
      <c r="AK463" s="10">
        <f t="shared" si="346"/>
        <v>2.6745600000000001E-2</v>
      </c>
      <c r="AL463" s="10">
        <f t="shared" si="347"/>
        <v>3.0374399999999999E-2</v>
      </c>
      <c r="AM463" s="10">
        <f t="shared" si="348"/>
        <v>4.7231999999999996E-2</v>
      </c>
      <c r="AN463" s="10">
        <f t="shared" si="349"/>
        <v>0.15120064577012363</v>
      </c>
      <c r="AO463" s="10">
        <f t="shared" si="350"/>
        <v>0.81070079999999989</v>
      </c>
      <c r="AP463" s="10">
        <f t="shared" si="351"/>
        <v>2.2579199999999997E-2</v>
      </c>
      <c r="AQ463" s="10">
        <f t="shared" si="352"/>
        <v>0.15012479999999997</v>
      </c>
      <c r="AR463" s="10">
        <v>0</v>
      </c>
      <c r="AS463" s="10">
        <f t="shared" si="353"/>
        <v>0.3986304</v>
      </c>
      <c r="AT463" s="10">
        <f t="shared" si="354"/>
        <v>1.02503821056</v>
      </c>
      <c r="AU463" s="10">
        <f t="shared" si="355"/>
        <v>0.37027200000000005</v>
      </c>
      <c r="AV463" s="10">
        <f t="shared" si="356"/>
        <v>0.95211742080000017</v>
      </c>
      <c r="AW463" s="10">
        <f t="shared" si="357"/>
        <v>7.592445231360001</v>
      </c>
      <c r="AX463" s="10">
        <f t="shared" si="358"/>
        <v>7.5924452313600019</v>
      </c>
      <c r="AY463" s="10">
        <v>6.3810432000000006</v>
      </c>
      <c r="AZ463" s="10">
        <f t="shared" si="359"/>
        <v>-1.2114020313600005</v>
      </c>
      <c r="BA463" s="10">
        <v>6.38</v>
      </c>
      <c r="BB463" s="10">
        <v>5.39</v>
      </c>
      <c r="BC463" s="10">
        <f t="shared" si="360"/>
        <v>7.2548646912000017</v>
      </c>
      <c r="BD463" s="9"/>
      <c r="BE463" s="24">
        <f t="shared" si="361"/>
        <v>1.6355</v>
      </c>
      <c r="BF463" s="24">
        <f t="shared" si="362"/>
        <v>0.97540000000000004</v>
      </c>
      <c r="BG463" s="24">
        <f t="shared" si="363"/>
        <v>0</v>
      </c>
      <c r="BH463" s="24">
        <f t="shared" si="364"/>
        <v>0</v>
      </c>
      <c r="BI463" s="24">
        <f t="shared" si="365"/>
        <v>0.61599999999999999</v>
      </c>
      <c r="BJ463" s="24">
        <f t="shared" si="366"/>
        <v>0</v>
      </c>
      <c r="BK463" s="24">
        <f t="shared" si="367"/>
        <v>1.1494</v>
      </c>
      <c r="BL463" s="24">
        <f t="shared" si="368"/>
        <v>2.6700000000000002E-2</v>
      </c>
      <c r="BM463" s="24">
        <f t="shared" si="369"/>
        <v>3.04E-2</v>
      </c>
      <c r="BN463" s="24">
        <f t="shared" si="370"/>
        <v>4.7199999999999999E-2</v>
      </c>
      <c r="BO463" s="24">
        <f t="shared" si="371"/>
        <v>0.1512</v>
      </c>
      <c r="BP463" s="24">
        <f t="shared" si="372"/>
        <v>0.81069999999999998</v>
      </c>
      <c r="BQ463" s="24">
        <f t="shared" si="373"/>
        <v>2.2599999999999999E-2</v>
      </c>
      <c r="BR463" s="24">
        <f t="shared" si="374"/>
        <v>0.15010000000000001</v>
      </c>
      <c r="BS463" s="24">
        <f t="shared" si="375"/>
        <v>0</v>
      </c>
      <c r="BT463" s="24">
        <f t="shared" si="376"/>
        <v>0.39860000000000001</v>
      </c>
      <c r="BU463" s="24">
        <f t="shared" si="377"/>
        <v>1.0249999999999999</v>
      </c>
      <c r="BV463" s="24">
        <f t="shared" si="378"/>
        <v>0.37030000000000002</v>
      </c>
      <c r="BW463" s="24">
        <f t="shared" si="379"/>
        <v>0.95209999999999995</v>
      </c>
      <c r="BX463" s="24"/>
      <c r="BY463" s="24"/>
      <c r="BZ463" s="24"/>
      <c r="CA463" s="25">
        <f t="shared" si="380"/>
        <v>7.5922999999999998</v>
      </c>
      <c r="CB463" s="25">
        <f t="shared" si="381"/>
        <v>6.0242000000000004</v>
      </c>
      <c r="CC463" s="26">
        <f t="shared" si="382"/>
        <v>6.3841000000000001</v>
      </c>
      <c r="CD463" s="26">
        <f t="shared" si="383"/>
        <v>5.3978000000000002</v>
      </c>
      <c r="CE463" s="26">
        <f t="shared" si="384"/>
        <v>6.38</v>
      </c>
      <c r="CF463" s="26">
        <f t="shared" si="385"/>
        <v>5.39</v>
      </c>
      <c r="CG463" s="26">
        <f t="shared" si="386"/>
        <v>7.2549999999999999</v>
      </c>
      <c r="CH463" s="13"/>
      <c r="CI463" s="13"/>
    </row>
    <row r="464" spans="2:87" x14ac:dyDescent="0.2">
      <c r="B464" s="11">
        <f t="shared" si="387"/>
        <v>460</v>
      </c>
      <c r="C464" s="3" t="s">
        <v>340</v>
      </c>
      <c r="D464" s="3" t="s">
        <v>281</v>
      </c>
      <c r="E464" s="10">
        <v>2.7429459089154768</v>
      </c>
      <c r="F464" s="10">
        <v>0.65103780393670407</v>
      </c>
      <c r="G464" s="10"/>
      <c r="H464" s="10">
        <v>0</v>
      </c>
      <c r="I464" s="10">
        <v>0</v>
      </c>
      <c r="J464" s="10">
        <v>0</v>
      </c>
      <c r="K464" s="10">
        <v>0.54565027016595913</v>
      </c>
      <c r="L464" s="10">
        <v>4.02E-2</v>
      </c>
      <c r="M464" s="10">
        <v>4.6100000000000002E-2</v>
      </c>
      <c r="N464" s="10">
        <v>0.26500000000000001</v>
      </c>
      <c r="O464" s="10">
        <v>0.22466601698186031</v>
      </c>
      <c r="P464" s="10">
        <v>0</v>
      </c>
      <c r="Q464" s="10">
        <v>0</v>
      </c>
      <c r="R464" s="10">
        <v>0.34499999999999997</v>
      </c>
      <c r="S464" s="10">
        <v>0</v>
      </c>
      <c r="T464" s="10">
        <v>0.20480000000000001</v>
      </c>
      <c r="U464" s="10"/>
      <c r="V464" s="10">
        <v>0</v>
      </c>
      <c r="W464" s="10"/>
      <c r="X464" s="10">
        <v>5.0653999999999995</v>
      </c>
      <c r="Y464" s="10">
        <v>6.8078975999999995</v>
      </c>
      <c r="Z464" s="10">
        <v>6.81</v>
      </c>
      <c r="AA464" s="10">
        <v>6.81</v>
      </c>
      <c r="AB464" s="10">
        <f t="shared" si="340"/>
        <v>6.8078975999999995</v>
      </c>
      <c r="AC464" s="10"/>
      <c r="AD464" s="10">
        <f t="shared" si="341"/>
        <v>3.6865193015824014</v>
      </c>
      <c r="AE464" s="10">
        <f t="shared" si="342"/>
        <v>0.87499480849093036</v>
      </c>
      <c r="AF464" s="10"/>
      <c r="AG464" s="10">
        <v>0</v>
      </c>
      <c r="AH464" s="10">
        <f t="shared" si="343"/>
        <v>0</v>
      </c>
      <c r="AI464" s="10">
        <f t="shared" si="344"/>
        <v>0</v>
      </c>
      <c r="AJ464" s="10">
        <f t="shared" si="345"/>
        <v>0.73335396310304912</v>
      </c>
      <c r="AK464" s="10">
        <f t="shared" si="346"/>
        <v>5.4028800000000002E-2</v>
      </c>
      <c r="AL464" s="10">
        <f t="shared" si="347"/>
        <v>6.1958400000000004E-2</v>
      </c>
      <c r="AM464" s="10">
        <f t="shared" si="348"/>
        <v>0.38159999999999999</v>
      </c>
      <c r="AN464" s="10">
        <f t="shared" si="349"/>
        <v>0.30195112682362024</v>
      </c>
      <c r="AO464" s="10">
        <f t="shared" si="350"/>
        <v>0</v>
      </c>
      <c r="AP464" s="10">
        <f t="shared" si="351"/>
        <v>0</v>
      </c>
      <c r="AQ464" s="10">
        <f t="shared" si="352"/>
        <v>0.46367999999999998</v>
      </c>
      <c r="AR464" s="10">
        <v>0</v>
      </c>
      <c r="AS464" s="10">
        <f t="shared" si="353"/>
        <v>0.27525120000000003</v>
      </c>
      <c r="AT464" s="10">
        <f t="shared" si="354"/>
        <v>0.70778093568000011</v>
      </c>
      <c r="AU464" s="10">
        <f t="shared" si="355"/>
        <v>0</v>
      </c>
      <c r="AV464" s="10">
        <f t="shared" si="356"/>
        <v>0</v>
      </c>
      <c r="AW464" s="10">
        <f t="shared" si="357"/>
        <v>7.2658673356799994</v>
      </c>
      <c r="AX464" s="10">
        <f t="shared" si="358"/>
        <v>7.2658673356800003</v>
      </c>
      <c r="AY464" s="10">
        <v>6.8078975999999995</v>
      </c>
      <c r="AZ464" s="10">
        <f t="shared" si="359"/>
        <v>-0.45796973567999988</v>
      </c>
      <c r="BA464" s="10">
        <v>6.81</v>
      </c>
      <c r="BB464" s="10">
        <v>6.81</v>
      </c>
      <c r="BC464" s="10">
        <f t="shared" si="360"/>
        <v>9.1840057344000012</v>
      </c>
      <c r="BD464" s="9"/>
      <c r="BE464" s="24">
        <f t="shared" si="361"/>
        <v>3.6865000000000001</v>
      </c>
      <c r="BF464" s="24">
        <f t="shared" si="362"/>
        <v>0.875</v>
      </c>
      <c r="BG464" s="24">
        <f t="shared" si="363"/>
        <v>0</v>
      </c>
      <c r="BH464" s="24">
        <f t="shared" si="364"/>
        <v>0</v>
      </c>
      <c r="BI464" s="24">
        <f t="shared" si="365"/>
        <v>0</v>
      </c>
      <c r="BJ464" s="24">
        <f t="shared" si="366"/>
        <v>0</v>
      </c>
      <c r="BK464" s="24">
        <f t="shared" si="367"/>
        <v>0.73340000000000005</v>
      </c>
      <c r="BL464" s="24">
        <f t="shared" si="368"/>
        <v>5.3999999999999999E-2</v>
      </c>
      <c r="BM464" s="24">
        <f t="shared" si="369"/>
        <v>6.2E-2</v>
      </c>
      <c r="BN464" s="24">
        <f t="shared" si="370"/>
        <v>0.38159999999999999</v>
      </c>
      <c r="BO464" s="24">
        <f t="shared" si="371"/>
        <v>0.30199999999999999</v>
      </c>
      <c r="BP464" s="24">
        <f t="shared" si="372"/>
        <v>0</v>
      </c>
      <c r="BQ464" s="24">
        <f t="shared" si="373"/>
        <v>0</v>
      </c>
      <c r="BR464" s="24">
        <f t="shared" si="374"/>
        <v>0.4637</v>
      </c>
      <c r="BS464" s="24">
        <f t="shared" si="375"/>
        <v>0</v>
      </c>
      <c r="BT464" s="24">
        <f t="shared" si="376"/>
        <v>0.27529999999999999</v>
      </c>
      <c r="BU464" s="24">
        <f t="shared" si="377"/>
        <v>0.70779999999999998</v>
      </c>
      <c r="BV464" s="24">
        <f t="shared" si="378"/>
        <v>0</v>
      </c>
      <c r="BW464" s="24">
        <f t="shared" si="379"/>
        <v>0</v>
      </c>
      <c r="BX464" s="24"/>
      <c r="BY464" s="24"/>
      <c r="BZ464" s="24"/>
      <c r="CA464" s="25">
        <f t="shared" si="380"/>
        <v>7.266</v>
      </c>
      <c r="CB464" s="25">
        <f t="shared" si="381"/>
        <v>7.266</v>
      </c>
      <c r="CC464" s="26">
        <f t="shared" si="382"/>
        <v>6.8334999999999999</v>
      </c>
      <c r="CD464" s="26">
        <f t="shared" si="383"/>
        <v>6.8334999999999999</v>
      </c>
      <c r="CE464" s="26">
        <f t="shared" si="384"/>
        <v>6.81</v>
      </c>
      <c r="CF464" s="26">
        <f t="shared" si="385"/>
        <v>6.81</v>
      </c>
      <c r="CG464" s="26">
        <f t="shared" si="386"/>
        <v>9.1839999999999993</v>
      </c>
      <c r="CH464" s="13"/>
      <c r="CI464" s="13"/>
    </row>
    <row r="465" spans="2:89" x14ac:dyDescent="0.2">
      <c r="B465" s="11">
        <f t="shared" si="387"/>
        <v>461</v>
      </c>
      <c r="C465" s="3" t="s">
        <v>340</v>
      </c>
      <c r="D465" s="3" t="s">
        <v>319</v>
      </c>
      <c r="E465" s="10">
        <v>1.1237215095774844</v>
      </c>
      <c r="F465" s="10">
        <v>1.4832600961206004</v>
      </c>
      <c r="G465" s="10"/>
      <c r="H465" s="10">
        <v>0</v>
      </c>
      <c r="I465" s="10">
        <v>0.26850000000000002</v>
      </c>
      <c r="J465" s="10">
        <v>0</v>
      </c>
      <c r="K465" s="10">
        <v>0.80013678168867985</v>
      </c>
      <c r="L465" s="10">
        <v>3.0099999999999998E-2</v>
      </c>
      <c r="M465" s="10">
        <v>3.2899999999999999E-2</v>
      </c>
      <c r="N465" s="10">
        <v>0.19819999999999999</v>
      </c>
      <c r="O465" s="10">
        <v>0.37418161261323563</v>
      </c>
      <c r="P465" s="10">
        <v>0</v>
      </c>
      <c r="Q465" s="10">
        <v>0</v>
      </c>
      <c r="R465" s="10">
        <v>0.1242</v>
      </c>
      <c r="S465" s="10">
        <v>0</v>
      </c>
      <c r="T465" s="10">
        <v>0.43790000000000001</v>
      </c>
      <c r="U465" s="10"/>
      <c r="V465" s="10">
        <v>0.17960000000000001</v>
      </c>
      <c r="W465" s="10"/>
      <c r="X465" s="10">
        <v>5.0526999999999997</v>
      </c>
      <c r="Y465" s="10">
        <v>6.7908288000000008</v>
      </c>
      <c r="Z465" s="10">
        <v>6.79</v>
      </c>
      <c r="AA465" s="10">
        <v>6.19</v>
      </c>
      <c r="AB465" s="10">
        <f t="shared" si="340"/>
        <v>6.1885824000000005</v>
      </c>
      <c r="AC465" s="10"/>
      <c r="AD465" s="10">
        <f t="shared" si="341"/>
        <v>1.5102817088721392</v>
      </c>
      <c r="AE465" s="10">
        <f t="shared" si="342"/>
        <v>1.9935015691860869</v>
      </c>
      <c r="AF465" s="10"/>
      <c r="AG465" s="10">
        <v>0</v>
      </c>
      <c r="AH465" s="10">
        <f t="shared" si="343"/>
        <v>0.36086400000000002</v>
      </c>
      <c r="AI465" s="10">
        <f t="shared" si="344"/>
        <v>0</v>
      </c>
      <c r="AJ465" s="10">
        <f t="shared" si="345"/>
        <v>1.0753838345895859</v>
      </c>
      <c r="AK465" s="10">
        <f t="shared" si="346"/>
        <v>4.0454399999999995E-2</v>
      </c>
      <c r="AL465" s="10">
        <f t="shared" si="347"/>
        <v>4.4217599999999996E-2</v>
      </c>
      <c r="AM465" s="10">
        <f t="shared" si="348"/>
        <v>0.28540799999999994</v>
      </c>
      <c r="AN465" s="10">
        <f t="shared" si="349"/>
        <v>0.50290008735218872</v>
      </c>
      <c r="AO465" s="10">
        <f t="shared" si="350"/>
        <v>0</v>
      </c>
      <c r="AP465" s="10">
        <f t="shared" si="351"/>
        <v>0</v>
      </c>
      <c r="AQ465" s="10">
        <f t="shared" si="352"/>
        <v>0.16692480000000001</v>
      </c>
      <c r="AR465" s="10">
        <v>0</v>
      </c>
      <c r="AS465" s="10">
        <f t="shared" si="353"/>
        <v>0.58853759999999999</v>
      </c>
      <c r="AT465" s="10">
        <f t="shared" si="354"/>
        <v>1.51336558464</v>
      </c>
      <c r="AU465" s="10">
        <f t="shared" si="355"/>
        <v>0.24138240000000002</v>
      </c>
      <c r="AV465" s="10">
        <f t="shared" si="356"/>
        <v>0.6206907033600001</v>
      </c>
      <c r="AW465" s="10">
        <f t="shared" si="357"/>
        <v>8.1139922880000004</v>
      </c>
      <c r="AX465" s="10">
        <f t="shared" si="358"/>
        <v>8.1139922880000004</v>
      </c>
      <c r="AY465" s="10">
        <v>6.7908288000000008</v>
      </c>
      <c r="AZ465" s="10">
        <f t="shared" si="359"/>
        <v>-1.3231634879999996</v>
      </c>
      <c r="BA465" s="10">
        <v>6.79</v>
      </c>
      <c r="BB465" s="10">
        <v>6.19</v>
      </c>
      <c r="BC465" s="10">
        <f t="shared" si="360"/>
        <v>8.3430273024000012</v>
      </c>
      <c r="BD465" s="9"/>
      <c r="BE465" s="24">
        <f t="shared" si="361"/>
        <v>1.5103</v>
      </c>
      <c r="BF465" s="24">
        <f t="shared" si="362"/>
        <v>1.9935</v>
      </c>
      <c r="BG465" s="24">
        <f t="shared" si="363"/>
        <v>0</v>
      </c>
      <c r="BH465" s="24">
        <f t="shared" si="364"/>
        <v>0</v>
      </c>
      <c r="BI465" s="24">
        <f t="shared" si="365"/>
        <v>0.3609</v>
      </c>
      <c r="BJ465" s="24">
        <f t="shared" si="366"/>
        <v>0</v>
      </c>
      <c r="BK465" s="24">
        <f t="shared" si="367"/>
        <v>1.0753999999999999</v>
      </c>
      <c r="BL465" s="24">
        <f t="shared" si="368"/>
        <v>4.0500000000000001E-2</v>
      </c>
      <c r="BM465" s="24">
        <f t="shared" si="369"/>
        <v>4.4200000000000003E-2</v>
      </c>
      <c r="BN465" s="24">
        <f t="shared" si="370"/>
        <v>0.28539999999999999</v>
      </c>
      <c r="BO465" s="24">
        <f t="shared" si="371"/>
        <v>0.50290000000000001</v>
      </c>
      <c r="BP465" s="24">
        <f t="shared" si="372"/>
        <v>0</v>
      </c>
      <c r="BQ465" s="24">
        <f t="shared" si="373"/>
        <v>0</v>
      </c>
      <c r="BR465" s="24">
        <f t="shared" si="374"/>
        <v>0.16689999999999999</v>
      </c>
      <c r="BS465" s="24">
        <f t="shared" si="375"/>
        <v>0</v>
      </c>
      <c r="BT465" s="24">
        <f t="shared" si="376"/>
        <v>0.58850000000000002</v>
      </c>
      <c r="BU465" s="24">
        <f t="shared" si="377"/>
        <v>1.5134000000000001</v>
      </c>
      <c r="BV465" s="24">
        <f t="shared" si="378"/>
        <v>0.2414</v>
      </c>
      <c r="BW465" s="24">
        <f t="shared" si="379"/>
        <v>0.62070000000000003</v>
      </c>
      <c r="BX465" s="24"/>
      <c r="BY465" s="24"/>
      <c r="BZ465" s="24"/>
      <c r="CA465" s="25">
        <f t="shared" si="380"/>
        <v>8.1141000000000005</v>
      </c>
      <c r="CB465" s="25">
        <f t="shared" si="381"/>
        <v>7.1325000000000003</v>
      </c>
      <c r="CC465" s="26">
        <f t="shared" si="382"/>
        <v>6.8098999999999998</v>
      </c>
      <c r="CD465" s="26">
        <f t="shared" si="383"/>
        <v>6.2076000000000002</v>
      </c>
      <c r="CE465" s="26">
        <f t="shared" si="384"/>
        <v>6.79</v>
      </c>
      <c r="CF465" s="26">
        <f t="shared" si="385"/>
        <v>6.19</v>
      </c>
      <c r="CG465" s="26">
        <f t="shared" si="386"/>
        <v>8.343</v>
      </c>
      <c r="CH465" s="13"/>
      <c r="CI465" s="13"/>
    </row>
    <row r="466" spans="2:89" x14ac:dyDescent="0.2">
      <c r="B466" s="11">
        <f t="shared" si="387"/>
        <v>462</v>
      </c>
      <c r="C466" s="3" t="s">
        <v>340</v>
      </c>
      <c r="D466" s="3" t="s">
        <v>344</v>
      </c>
      <c r="E466" s="10">
        <v>1.8582979558793764</v>
      </c>
      <c r="F466" s="10">
        <v>0.77021244349996631</v>
      </c>
      <c r="G466" s="10"/>
      <c r="H466" s="10">
        <v>0</v>
      </c>
      <c r="I466" s="10">
        <v>0.37530000000000002</v>
      </c>
      <c r="J466" s="10">
        <v>0</v>
      </c>
      <c r="K466" s="10">
        <v>0.73434676516224784</v>
      </c>
      <c r="L466" s="10">
        <v>2.2200000000000001E-2</v>
      </c>
      <c r="M466" s="10">
        <v>2.4299999999999999E-2</v>
      </c>
      <c r="N466" s="10">
        <v>9.5799999999999996E-2</v>
      </c>
      <c r="O466" s="10">
        <v>0.19324283545840923</v>
      </c>
      <c r="P466" s="10">
        <v>8.6199999999999999E-2</v>
      </c>
      <c r="Q466" s="10">
        <v>1.7100000000000001E-2</v>
      </c>
      <c r="R466" s="10">
        <v>0.22359999999999999</v>
      </c>
      <c r="S466" s="10">
        <v>0</v>
      </c>
      <c r="T466" s="10">
        <v>0.16719999999999999</v>
      </c>
      <c r="U466" s="10"/>
      <c r="V466" s="10">
        <v>0.54169999999999996</v>
      </c>
      <c r="W466" s="10"/>
      <c r="X466" s="10">
        <v>5.1095000000000006</v>
      </c>
      <c r="Y466" s="10">
        <v>6.8671680000000013</v>
      </c>
      <c r="Z466" s="10">
        <v>6.87</v>
      </c>
      <c r="AA466" s="10">
        <v>5.63</v>
      </c>
      <c r="AB466" s="10">
        <f t="shared" si="340"/>
        <v>5.6347200000000015</v>
      </c>
      <c r="AC466" s="10"/>
      <c r="AD466" s="10">
        <f t="shared" si="341"/>
        <v>2.497552452701882</v>
      </c>
      <c r="AE466" s="10">
        <f t="shared" si="342"/>
        <v>1.0351655240639548</v>
      </c>
      <c r="AF466" s="10"/>
      <c r="AG466" s="10">
        <v>0</v>
      </c>
      <c r="AH466" s="10">
        <f t="shared" si="343"/>
        <v>0.50440320000000005</v>
      </c>
      <c r="AI466" s="10">
        <f t="shared" si="344"/>
        <v>0</v>
      </c>
      <c r="AJ466" s="10">
        <f t="shared" si="345"/>
        <v>0.98696205237806123</v>
      </c>
      <c r="AK466" s="10">
        <f t="shared" si="346"/>
        <v>2.9836800000000004E-2</v>
      </c>
      <c r="AL466" s="10">
        <f t="shared" si="347"/>
        <v>3.2659199999999999E-2</v>
      </c>
      <c r="AM466" s="10">
        <f t="shared" si="348"/>
        <v>0.13795199999999999</v>
      </c>
      <c r="AN466" s="10">
        <f t="shared" si="349"/>
        <v>0.259718370856102</v>
      </c>
      <c r="AO466" s="10">
        <f t="shared" si="350"/>
        <v>0.11585280000000001</v>
      </c>
      <c r="AP466" s="10">
        <f t="shared" si="351"/>
        <v>2.2982400000000004E-2</v>
      </c>
      <c r="AQ466" s="10">
        <f t="shared" si="352"/>
        <v>0.30051840000000002</v>
      </c>
      <c r="AR466" s="10">
        <v>0</v>
      </c>
      <c r="AS466" s="10">
        <f t="shared" si="353"/>
        <v>0.22471680000000002</v>
      </c>
      <c r="AT466" s="10">
        <f t="shared" si="354"/>
        <v>0.57783677952000012</v>
      </c>
      <c r="AU466" s="10">
        <f t="shared" si="355"/>
        <v>0.72804480000000005</v>
      </c>
      <c r="AV466" s="10">
        <f t="shared" si="356"/>
        <v>1.8720943987200003</v>
      </c>
      <c r="AW466" s="10">
        <f t="shared" si="357"/>
        <v>8.3735343782400022</v>
      </c>
      <c r="AX466" s="10">
        <f t="shared" si="358"/>
        <v>8.3735343782400005</v>
      </c>
      <c r="AY466" s="10">
        <v>6.8671680000000013</v>
      </c>
      <c r="AZ466" s="10">
        <f t="shared" si="359"/>
        <v>-1.506366378240001</v>
      </c>
      <c r="BA466" s="10">
        <v>6.87</v>
      </c>
      <c r="BB466" s="10">
        <v>5.63</v>
      </c>
      <c r="BC466" s="10">
        <f t="shared" si="360"/>
        <v>7.5854241792000003</v>
      </c>
      <c r="BD466" s="9"/>
      <c r="BE466" s="24">
        <f t="shared" si="361"/>
        <v>2.4975999999999998</v>
      </c>
      <c r="BF466" s="24">
        <f t="shared" si="362"/>
        <v>1.0351999999999999</v>
      </c>
      <c r="BG466" s="24">
        <f t="shared" si="363"/>
        <v>0</v>
      </c>
      <c r="BH466" s="24">
        <f t="shared" si="364"/>
        <v>0</v>
      </c>
      <c r="BI466" s="24">
        <f t="shared" si="365"/>
        <v>0.50439999999999996</v>
      </c>
      <c r="BJ466" s="24">
        <f t="shared" si="366"/>
        <v>0</v>
      </c>
      <c r="BK466" s="24">
        <f t="shared" si="367"/>
        <v>0.98699999999999999</v>
      </c>
      <c r="BL466" s="24">
        <f t="shared" si="368"/>
        <v>2.98E-2</v>
      </c>
      <c r="BM466" s="24">
        <f t="shared" si="369"/>
        <v>3.27E-2</v>
      </c>
      <c r="BN466" s="24">
        <f t="shared" si="370"/>
        <v>0.13800000000000001</v>
      </c>
      <c r="BO466" s="24">
        <f t="shared" si="371"/>
        <v>0.25969999999999999</v>
      </c>
      <c r="BP466" s="24">
        <f t="shared" si="372"/>
        <v>0.1159</v>
      </c>
      <c r="BQ466" s="24">
        <f t="shared" si="373"/>
        <v>2.3E-2</v>
      </c>
      <c r="BR466" s="24">
        <f t="shared" si="374"/>
        <v>0.30049999999999999</v>
      </c>
      <c r="BS466" s="24">
        <f t="shared" si="375"/>
        <v>0</v>
      </c>
      <c r="BT466" s="24">
        <f t="shared" si="376"/>
        <v>0.22470000000000001</v>
      </c>
      <c r="BU466" s="24">
        <f t="shared" si="377"/>
        <v>0.57779999999999998</v>
      </c>
      <c r="BV466" s="24">
        <f t="shared" si="378"/>
        <v>0.72799999999999998</v>
      </c>
      <c r="BW466" s="24">
        <f t="shared" si="379"/>
        <v>1.8721000000000001</v>
      </c>
      <c r="BX466" s="24"/>
      <c r="BY466" s="24"/>
      <c r="BZ466" s="24"/>
      <c r="CA466" s="25">
        <f t="shared" si="380"/>
        <v>8.3736999999999995</v>
      </c>
      <c r="CB466" s="25">
        <f t="shared" si="381"/>
        <v>5.9971999999999994</v>
      </c>
      <c r="CC466" s="26">
        <f t="shared" si="382"/>
        <v>6.8765000000000001</v>
      </c>
      <c r="CD466" s="26">
        <f t="shared" si="383"/>
        <v>5.6440999999999999</v>
      </c>
      <c r="CE466" s="26">
        <f t="shared" si="384"/>
        <v>6.87</v>
      </c>
      <c r="CF466" s="26">
        <f t="shared" si="385"/>
        <v>5.63</v>
      </c>
      <c r="CG466" s="26">
        <f t="shared" si="386"/>
        <v>7.585</v>
      </c>
      <c r="CH466" s="13"/>
      <c r="CI466" s="13"/>
    </row>
    <row r="467" spans="2:89" x14ac:dyDescent="0.2">
      <c r="B467" s="11">
        <f t="shared" si="387"/>
        <v>463</v>
      </c>
      <c r="C467" s="3" t="s">
        <v>340</v>
      </c>
      <c r="D467" s="3" t="s">
        <v>345</v>
      </c>
      <c r="E467" s="10">
        <v>1.7726040741166993</v>
      </c>
      <c r="F467" s="10">
        <v>0.60846398895154796</v>
      </c>
      <c r="G467" s="10"/>
      <c r="H467" s="10">
        <v>0</v>
      </c>
      <c r="I467" s="10">
        <v>0</v>
      </c>
      <c r="J467" s="10">
        <v>0</v>
      </c>
      <c r="K467" s="10">
        <v>0.63612751755092645</v>
      </c>
      <c r="L467" s="10">
        <v>2.3900000000000001E-2</v>
      </c>
      <c r="M467" s="10">
        <v>2.7400000000000001E-2</v>
      </c>
      <c r="N467" s="10">
        <v>0.7419</v>
      </c>
      <c r="O467" s="10">
        <v>0.46640441938082627</v>
      </c>
      <c r="P467" s="10">
        <v>0.34689999999999999</v>
      </c>
      <c r="Q467" s="10">
        <v>1.8599999999999998E-2</v>
      </c>
      <c r="R467" s="10">
        <v>0.19120000000000001</v>
      </c>
      <c r="S467" s="10">
        <v>0</v>
      </c>
      <c r="T467" s="10">
        <v>0.27110000000000001</v>
      </c>
      <c r="U467" s="10"/>
      <c r="V467" s="10">
        <v>0</v>
      </c>
      <c r="W467" s="10"/>
      <c r="X467" s="10">
        <v>5.1045999999999996</v>
      </c>
      <c r="Y467" s="10">
        <v>6.8605824000000002</v>
      </c>
      <c r="Z467" s="10">
        <v>6.86</v>
      </c>
      <c r="AA467" s="10">
        <v>6.86</v>
      </c>
      <c r="AB467" s="10">
        <f t="shared" si="340"/>
        <v>6.8605824000000002</v>
      </c>
      <c r="AC467" s="10"/>
      <c r="AD467" s="10">
        <f t="shared" si="341"/>
        <v>2.3823798756128443</v>
      </c>
      <c r="AE467" s="10">
        <f t="shared" si="342"/>
        <v>0.81777560115088044</v>
      </c>
      <c r="AF467" s="10"/>
      <c r="AG467" s="10">
        <v>0</v>
      </c>
      <c r="AH467" s="10">
        <f t="shared" si="343"/>
        <v>0</v>
      </c>
      <c r="AI467" s="10">
        <f t="shared" si="344"/>
        <v>0</v>
      </c>
      <c r="AJ467" s="10">
        <f t="shared" si="345"/>
        <v>0.85495538358844525</v>
      </c>
      <c r="AK467" s="10">
        <f t="shared" si="346"/>
        <v>3.21216E-2</v>
      </c>
      <c r="AL467" s="10">
        <f t="shared" si="347"/>
        <v>3.68256E-2</v>
      </c>
      <c r="AM467" s="10">
        <f t="shared" si="348"/>
        <v>1.068336</v>
      </c>
      <c r="AN467" s="10">
        <f t="shared" si="349"/>
        <v>0.62684753964783058</v>
      </c>
      <c r="AO467" s="10">
        <f t="shared" si="350"/>
        <v>0.46623360000000003</v>
      </c>
      <c r="AP467" s="10">
        <f t="shared" si="351"/>
        <v>2.49984E-2</v>
      </c>
      <c r="AQ467" s="10">
        <f t="shared" si="352"/>
        <v>0.2569728</v>
      </c>
      <c r="AR467" s="10">
        <v>0</v>
      </c>
      <c r="AS467" s="10">
        <f t="shared" si="353"/>
        <v>0.36435840000000003</v>
      </c>
      <c r="AT467" s="10">
        <f t="shared" si="354"/>
        <v>0.9369111897600001</v>
      </c>
      <c r="AU467" s="10">
        <f t="shared" si="355"/>
        <v>0</v>
      </c>
      <c r="AV467" s="10">
        <f t="shared" si="356"/>
        <v>0</v>
      </c>
      <c r="AW467" s="10">
        <f t="shared" si="357"/>
        <v>7.5043575897599997</v>
      </c>
      <c r="AX467" s="10">
        <f t="shared" si="358"/>
        <v>7.5043575897599997</v>
      </c>
      <c r="AY467" s="10">
        <v>6.8605824000000002</v>
      </c>
      <c r="AZ467" s="10">
        <f t="shared" si="359"/>
        <v>-0.64377518975999948</v>
      </c>
      <c r="BA467" s="10">
        <v>6.86</v>
      </c>
      <c r="BB467" s="10">
        <v>6.86</v>
      </c>
      <c r="BC467" s="10">
        <f t="shared" si="360"/>
        <v>9.3163456512000007</v>
      </c>
      <c r="BD467" s="9"/>
      <c r="BE467" s="30">
        <v>3.39</v>
      </c>
      <c r="BF467" s="24"/>
      <c r="BG467" s="24"/>
      <c r="BH467" s="24"/>
      <c r="BI467" s="24"/>
      <c r="BJ467" s="24"/>
      <c r="BK467" s="24">
        <v>2.0099999999999998</v>
      </c>
      <c r="BL467" s="24">
        <v>0.09</v>
      </c>
      <c r="BM467" s="24">
        <v>0.09</v>
      </c>
      <c r="BN467" s="24">
        <v>0.74</v>
      </c>
      <c r="BO467" s="24"/>
      <c r="BP467" s="24"/>
      <c r="BQ467" s="24"/>
      <c r="BR467" s="24">
        <v>0.4</v>
      </c>
      <c r="BS467" s="24"/>
      <c r="BT467" s="24"/>
      <c r="BU467" s="24"/>
      <c r="BV467" s="24"/>
      <c r="BW467" s="24"/>
      <c r="BX467" s="24">
        <f>0.46*2.5714</f>
        <v>1.182844</v>
      </c>
      <c r="BY467" s="24">
        <v>0.72</v>
      </c>
      <c r="BZ467" s="24"/>
      <c r="CA467" s="25">
        <f t="shared" si="380"/>
        <v>8.6228440000000006</v>
      </c>
      <c r="CB467" s="25"/>
      <c r="CC467" s="26">
        <f t="shared" si="382"/>
        <v>8.6228440000000006</v>
      </c>
      <c r="CD467" s="26">
        <f t="shared" si="383"/>
        <v>0</v>
      </c>
      <c r="CE467" s="26">
        <f t="shared" si="384"/>
        <v>6.86</v>
      </c>
      <c r="CF467" s="26">
        <f t="shared" si="385"/>
        <v>6.86</v>
      </c>
      <c r="CG467" s="26">
        <f t="shared" si="386"/>
        <v>9.3160000000000007</v>
      </c>
      <c r="CH467" s="13"/>
      <c r="CI467" s="13"/>
      <c r="CK467" s="13"/>
    </row>
    <row r="468" spans="2:89" x14ac:dyDescent="0.2">
      <c r="B468" s="11">
        <f t="shared" si="387"/>
        <v>464</v>
      </c>
      <c r="C468" s="3" t="s">
        <v>340</v>
      </c>
      <c r="D468" s="3" t="s">
        <v>346</v>
      </c>
      <c r="E468" s="10">
        <v>2.4197759068583942</v>
      </c>
      <c r="F468" s="10">
        <v>0.56131347121131425</v>
      </c>
      <c r="G468" s="10"/>
      <c r="H468" s="10">
        <v>0</v>
      </c>
      <c r="I468" s="10">
        <v>0</v>
      </c>
      <c r="J468" s="10">
        <v>0</v>
      </c>
      <c r="K468" s="10">
        <v>0.80105727557843653</v>
      </c>
      <c r="L468" s="10">
        <v>6.2600000000000003E-2</v>
      </c>
      <c r="M468" s="10">
        <v>7.1800000000000003E-2</v>
      </c>
      <c r="N468" s="10">
        <v>0.31940000000000002</v>
      </c>
      <c r="O468" s="10">
        <v>0.25515334635185516</v>
      </c>
      <c r="P468" s="10">
        <v>6.9699999999999998E-2</v>
      </c>
      <c r="Q468" s="10">
        <v>4.8899999999999999E-2</v>
      </c>
      <c r="R468" s="10">
        <v>0.29199999999999998</v>
      </c>
      <c r="S468" s="10">
        <v>0</v>
      </c>
      <c r="T468" s="10">
        <v>0.19719999999999999</v>
      </c>
      <c r="U468" s="10"/>
      <c r="V468" s="10">
        <v>0</v>
      </c>
      <c r="W468" s="10"/>
      <c r="X468" s="10">
        <v>5.0989000000000004</v>
      </c>
      <c r="Y468" s="10">
        <v>6.8529216000000011</v>
      </c>
      <c r="Z468" s="10">
        <v>6.85</v>
      </c>
      <c r="AA468" s="10">
        <v>6.85</v>
      </c>
      <c r="AB468" s="10">
        <f t="shared" si="340"/>
        <v>6.8529216000000011</v>
      </c>
      <c r="AC468" s="10"/>
      <c r="AD468" s="10">
        <f t="shared" si="341"/>
        <v>3.2521788188176823</v>
      </c>
      <c r="AE468" s="10">
        <f t="shared" si="342"/>
        <v>0.75440530530800642</v>
      </c>
      <c r="AF468" s="10"/>
      <c r="AG468" s="10">
        <v>0</v>
      </c>
      <c r="AH468" s="10">
        <f t="shared" si="343"/>
        <v>0</v>
      </c>
      <c r="AI468" s="10">
        <f t="shared" si="344"/>
        <v>0</v>
      </c>
      <c r="AJ468" s="10">
        <f t="shared" si="345"/>
        <v>1.0766209783774188</v>
      </c>
      <c r="AK468" s="10">
        <f t="shared" si="346"/>
        <v>8.4134400000000012E-2</v>
      </c>
      <c r="AL468" s="10">
        <f t="shared" si="347"/>
        <v>9.6499200000000021E-2</v>
      </c>
      <c r="AM468" s="10">
        <f t="shared" si="348"/>
        <v>0.45993600000000001</v>
      </c>
      <c r="AN468" s="10">
        <f t="shared" si="349"/>
        <v>0.34292609749689335</v>
      </c>
      <c r="AO468" s="10">
        <f t="shared" si="350"/>
        <v>9.3676800000000005E-2</v>
      </c>
      <c r="AP468" s="10">
        <f t="shared" si="351"/>
        <v>6.5721600000000005E-2</v>
      </c>
      <c r="AQ468" s="10">
        <f t="shared" si="352"/>
        <v>0.39244799999999996</v>
      </c>
      <c r="AR468" s="10">
        <v>0</v>
      </c>
      <c r="AS468" s="10">
        <f t="shared" si="353"/>
        <v>0.26503680000000002</v>
      </c>
      <c r="AT468" s="10">
        <f t="shared" si="354"/>
        <v>0.68151562752000006</v>
      </c>
      <c r="AU468" s="10">
        <f t="shared" si="355"/>
        <v>0</v>
      </c>
      <c r="AV468" s="10">
        <f t="shared" si="356"/>
        <v>0</v>
      </c>
      <c r="AW468" s="10">
        <f t="shared" si="357"/>
        <v>7.3000628275200006</v>
      </c>
      <c r="AX468" s="10">
        <f t="shared" si="358"/>
        <v>7.3000628275200015</v>
      </c>
      <c r="AY468" s="10">
        <v>6.8529216000000011</v>
      </c>
      <c r="AZ468" s="10">
        <f t="shared" si="359"/>
        <v>-0.44714122751999952</v>
      </c>
      <c r="BA468" s="10">
        <v>6.85</v>
      </c>
      <c r="BB468" s="10">
        <v>6.85</v>
      </c>
      <c r="BC468" s="10">
        <f t="shared" si="360"/>
        <v>9.2515368960000011</v>
      </c>
      <c r="BD468" s="9"/>
      <c r="BE468" s="24">
        <f t="shared" si="361"/>
        <v>3.2522000000000002</v>
      </c>
      <c r="BF468" s="24">
        <f t="shared" si="362"/>
        <v>0.75439999999999996</v>
      </c>
      <c r="BG468" s="24">
        <f t="shared" si="363"/>
        <v>0</v>
      </c>
      <c r="BH468" s="24">
        <f t="shared" si="364"/>
        <v>0</v>
      </c>
      <c r="BI468" s="24">
        <f t="shared" si="365"/>
        <v>0</v>
      </c>
      <c r="BJ468" s="24">
        <f t="shared" si="366"/>
        <v>0</v>
      </c>
      <c r="BK468" s="24">
        <f t="shared" si="367"/>
        <v>1.0766</v>
      </c>
      <c r="BL468" s="24">
        <f t="shared" si="368"/>
        <v>8.4099999999999994E-2</v>
      </c>
      <c r="BM468" s="24">
        <f t="shared" si="369"/>
        <v>9.6500000000000002E-2</v>
      </c>
      <c r="BN468" s="24">
        <f t="shared" si="370"/>
        <v>0.45989999999999998</v>
      </c>
      <c r="BO468" s="24">
        <f t="shared" si="371"/>
        <v>0.34289999999999998</v>
      </c>
      <c r="BP468" s="24">
        <f t="shared" si="372"/>
        <v>9.3700000000000006E-2</v>
      </c>
      <c r="BQ468" s="24">
        <f t="shared" si="373"/>
        <v>6.5699999999999995E-2</v>
      </c>
      <c r="BR468" s="24">
        <f t="shared" si="374"/>
        <v>0.39240000000000003</v>
      </c>
      <c r="BS468" s="24">
        <f t="shared" si="375"/>
        <v>0</v>
      </c>
      <c r="BT468" s="24">
        <f t="shared" si="376"/>
        <v>0.26500000000000001</v>
      </c>
      <c r="BU468" s="24">
        <f t="shared" si="377"/>
        <v>0.68149999999999999</v>
      </c>
      <c r="BV468" s="24">
        <f t="shared" si="378"/>
        <v>0</v>
      </c>
      <c r="BW468" s="24">
        <f t="shared" si="379"/>
        <v>0</v>
      </c>
      <c r="BX468" s="24"/>
      <c r="BY468" s="24"/>
      <c r="BZ468" s="24"/>
      <c r="CA468" s="25">
        <f t="shared" si="380"/>
        <v>7.2999000000000009</v>
      </c>
      <c r="CB468" s="25">
        <f t="shared" si="381"/>
        <v>7.2999000000000009</v>
      </c>
      <c r="CC468" s="26">
        <f t="shared" si="382"/>
        <v>6.8834000000000009</v>
      </c>
      <c r="CD468" s="26">
        <f t="shared" si="383"/>
        <v>6.8834000000000009</v>
      </c>
      <c r="CE468" s="26">
        <f t="shared" si="384"/>
        <v>6.85</v>
      </c>
      <c r="CF468" s="26">
        <f t="shared" si="385"/>
        <v>6.85</v>
      </c>
      <c r="CG468" s="26">
        <f t="shared" si="386"/>
        <v>9.2520000000000007</v>
      </c>
      <c r="CH468" s="13"/>
      <c r="CI468" s="13"/>
    </row>
    <row r="469" spans="2:89" x14ac:dyDescent="0.2">
      <c r="B469" s="11">
        <f t="shared" si="387"/>
        <v>465</v>
      </c>
      <c r="C469" s="3" t="s">
        <v>340</v>
      </c>
      <c r="D469" s="3" t="s">
        <v>294</v>
      </c>
      <c r="E469" s="10">
        <v>2.17729896089691</v>
      </c>
      <c r="F469" s="10">
        <v>1.3391950961626105</v>
      </c>
      <c r="G469" s="10"/>
      <c r="H469" s="10">
        <v>0</v>
      </c>
      <c r="I469" s="10">
        <v>0</v>
      </c>
      <c r="J469" s="10">
        <v>0</v>
      </c>
      <c r="K469" s="10">
        <v>0.25592213107282835</v>
      </c>
      <c r="L469" s="10">
        <v>9.3299999999999994E-2</v>
      </c>
      <c r="M469" s="10">
        <v>0.107</v>
      </c>
      <c r="N469" s="10">
        <v>0.27879999999999999</v>
      </c>
      <c r="O469" s="10">
        <v>0.3912838118676511</v>
      </c>
      <c r="P469" s="10">
        <v>0</v>
      </c>
      <c r="Q469" s="10">
        <v>0</v>
      </c>
      <c r="R469" s="10">
        <v>0.2492</v>
      </c>
      <c r="S469" s="10">
        <v>0</v>
      </c>
      <c r="T469" s="10">
        <v>0.1706</v>
      </c>
      <c r="U469" s="10"/>
      <c r="V469" s="10">
        <v>0</v>
      </c>
      <c r="W469" s="10"/>
      <c r="X469" s="10">
        <v>5.0626000000000007</v>
      </c>
      <c r="Y469" s="10">
        <v>6.8041344000000015</v>
      </c>
      <c r="Z469" s="10">
        <v>6.8</v>
      </c>
      <c r="AA469" s="10">
        <v>6.8</v>
      </c>
      <c r="AB469" s="10">
        <f t="shared" si="340"/>
        <v>6.8041344000000015</v>
      </c>
      <c r="AC469" s="10"/>
      <c r="AD469" s="10">
        <f t="shared" si="341"/>
        <v>2.9262898034454472</v>
      </c>
      <c r="AE469" s="10">
        <f t="shared" si="342"/>
        <v>1.7998782092425485</v>
      </c>
      <c r="AF469" s="10"/>
      <c r="AG469" s="10">
        <v>0</v>
      </c>
      <c r="AH469" s="10">
        <f t="shared" si="343"/>
        <v>0</v>
      </c>
      <c r="AI469" s="10">
        <f t="shared" si="344"/>
        <v>0</v>
      </c>
      <c r="AJ469" s="10">
        <f t="shared" si="345"/>
        <v>0.34395934416188134</v>
      </c>
      <c r="AK469" s="10">
        <f t="shared" si="346"/>
        <v>0.12539520000000001</v>
      </c>
      <c r="AL469" s="10">
        <f t="shared" si="347"/>
        <v>0.14380800000000002</v>
      </c>
      <c r="AM469" s="10">
        <f t="shared" si="348"/>
        <v>0.40147199999999994</v>
      </c>
      <c r="AN469" s="10">
        <f t="shared" si="349"/>
        <v>0.52588544315012309</v>
      </c>
      <c r="AO469" s="10">
        <f t="shared" si="350"/>
        <v>0</v>
      </c>
      <c r="AP469" s="10">
        <f t="shared" si="351"/>
        <v>0</v>
      </c>
      <c r="AQ469" s="10">
        <f t="shared" si="352"/>
        <v>0.33492480000000002</v>
      </c>
      <c r="AR469" s="10">
        <v>0</v>
      </c>
      <c r="AS469" s="10">
        <f t="shared" si="353"/>
        <v>0.2292864</v>
      </c>
      <c r="AT469" s="10">
        <f t="shared" si="354"/>
        <v>0.58958704896000003</v>
      </c>
      <c r="AU469" s="10">
        <f t="shared" si="355"/>
        <v>0</v>
      </c>
      <c r="AV469" s="10">
        <f t="shared" si="356"/>
        <v>0</v>
      </c>
      <c r="AW469" s="10">
        <f t="shared" si="357"/>
        <v>7.1911998489600002</v>
      </c>
      <c r="AX469" s="10">
        <f t="shared" si="358"/>
        <v>7.1911998489600002</v>
      </c>
      <c r="AY469" s="10">
        <v>6.8041344000000015</v>
      </c>
      <c r="AZ469" s="10">
        <f t="shared" si="359"/>
        <v>-0.38706544895999873</v>
      </c>
      <c r="BA469" s="10">
        <v>6.8</v>
      </c>
      <c r="BB469" s="10">
        <v>6.8</v>
      </c>
      <c r="BC469" s="10">
        <f t="shared" si="360"/>
        <v>9.180728524800001</v>
      </c>
      <c r="BD469" s="9"/>
      <c r="BE469" s="24">
        <f t="shared" si="361"/>
        <v>2.9262999999999999</v>
      </c>
      <c r="BF469" s="24">
        <f t="shared" si="362"/>
        <v>1.7999000000000001</v>
      </c>
      <c r="BG469" s="24">
        <f t="shared" si="363"/>
        <v>0</v>
      </c>
      <c r="BH469" s="24">
        <f t="shared" si="364"/>
        <v>0</v>
      </c>
      <c r="BI469" s="24">
        <f t="shared" si="365"/>
        <v>0</v>
      </c>
      <c r="BJ469" s="24">
        <f t="shared" si="366"/>
        <v>0</v>
      </c>
      <c r="BK469" s="24">
        <f t="shared" si="367"/>
        <v>0.34399999999999997</v>
      </c>
      <c r="BL469" s="24">
        <f t="shared" si="368"/>
        <v>0.12540000000000001</v>
      </c>
      <c r="BM469" s="24">
        <f t="shared" si="369"/>
        <v>0.14380000000000001</v>
      </c>
      <c r="BN469" s="24">
        <f t="shared" si="370"/>
        <v>0.40150000000000002</v>
      </c>
      <c r="BO469" s="24">
        <f t="shared" si="371"/>
        <v>0.52590000000000003</v>
      </c>
      <c r="BP469" s="24">
        <f t="shared" si="372"/>
        <v>0</v>
      </c>
      <c r="BQ469" s="24">
        <f t="shared" si="373"/>
        <v>0</v>
      </c>
      <c r="BR469" s="24">
        <f t="shared" si="374"/>
        <v>0.33489999999999998</v>
      </c>
      <c r="BS469" s="24">
        <f t="shared" si="375"/>
        <v>0</v>
      </c>
      <c r="BT469" s="24">
        <f t="shared" si="376"/>
        <v>0.2293</v>
      </c>
      <c r="BU469" s="24">
        <f t="shared" si="377"/>
        <v>0.58960000000000001</v>
      </c>
      <c r="BV469" s="24">
        <f t="shared" si="378"/>
        <v>0</v>
      </c>
      <c r="BW469" s="24">
        <f t="shared" si="379"/>
        <v>0</v>
      </c>
      <c r="BX469" s="24"/>
      <c r="BY469" s="24"/>
      <c r="BZ469" s="24"/>
      <c r="CA469" s="25">
        <f t="shared" si="380"/>
        <v>7.1913000000000009</v>
      </c>
      <c r="CB469" s="25">
        <f t="shared" si="381"/>
        <v>7.1913000000000009</v>
      </c>
      <c r="CC469" s="26">
        <f t="shared" si="382"/>
        <v>6.8310000000000013</v>
      </c>
      <c r="CD469" s="26">
        <f t="shared" si="383"/>
        <v>6.8310000000000013</v>
      </c>
      <c r="CE469" s="26">
        <f t="shared" si="384"/>
        <v>6.8</v>
      </c>
      <c r="CF469" s="26">
        <f t="shared" si="385"/>
        <v>6.8</v>
      </c>
      <c r="CG469" s="26">
        <f t="shared" si="386"/>
        <v>9.1809999999999992</v>
      </c>
      <c r="CH469" s="13"/>
      <c r="CI469" s="13"/>
    </row>
    <row r="470" spans="2:89" x14ac:dyDescent="0.2">
      <c r="B470" s="11">
        <f t="shared" si="387"/>
        <v>466</v>
      </c>
      <c r="C470" s="3" t="s">
        <v>340</v>
      </c>
      <c r="D470" s="3" t="s">
        <v>239</v>
      </c>
      <c r="E470" s="10">
        <v>1.8546273572193623</v>
      </c>
      <c r="F470" s="10">
        <v>1.5222624606986146</v>
      </c>
      <c r="G470" s="10"/>
      <c r="H470" s="10">
        <v>0</v>
      </c>
      <c r="I470" s="10">
        <v>0</v>
      </c>
      <c r="J470" s="10">
        <v>0</v>
      </c>
      <c r="K470" s="10">
        <v>0.28508701931382374</v>
      </c>
      <c r="L470" s="10">
        <v>9.3899999999999997E-2</v>
      </c>
      <c r="M470" s="10">
        <v>0.1077</v>
      </c>
      <c r="N470" s="10">
        <v>0.35060000000000002</v>
      </c>
      <c r="O470" s="10">
        <v>0.44722316276819957</v>
      </c>
      <c r="P470" s="10">
        <v>0</v>
      </c>
      <c r="Q470" s="10">
        <v>0</v>
      </c>
      <c r="R470" s="10">
        <v>0.189</v>
      </c>
      <c r="S470" s="10">
        <v>0</v>
      </c>
      <c r="T470" s="10">
        <v>0.20610000000000001</v>
      </c>
      <c r="U470" s="10"/>
      <c r="V470" s="10">
        <v>0</v>
      </c>
      <c r="W470" s="10"/>
      <c r="X470" s="10">
        <v>5.0565000000000007</v>
      </c>
      <c r="Y470" s="10">
        <v>6.7959360000000011</v>
      </c>
      <c r="Z470" s="10">
        <v>6.8</v>
      </c>
      <c r="AA470" s="10">
        <v>6.8</v>
      </c>
      <c r="AB470" s="10">
        <f t="shared" si="340"/>
        <v>6.7959360000000011</v>
      </c>
      <c r="AC470" s="10"/>
      <c r="AD470" s="10">
        <f t="shared" si="341"/>
        <v>2.4926191681028231</v>
      </c>
      <c r="AE470" s="10">
        <f t="shared" si="342"/>
        <v>2.045920747178938</v>
      </c>
      <c r="AF470" s="10"/>
      <c r="AG470" s="10">
        <v>0</v>
      </c>
      <c r="AH470" s="10">
        <f t="shared" si="343"/>
        <v>0</v>
      </c>
      <c r="AI470" s="10">
        <f t="shared" si="344"/>
        <v>0</v>
      </c>
      <c r="AJ470" s="10">
        <f t="shared" si="345"/>
        <v>0.38315695395777916</v>
      </c>
      <c r="AK470" s="10">
        <f t="shared" si="346"/>
        <v>0.1262016</v>
      </c>
      <c r="AL470" s="10">
        <f t="shared" si="347"/>
        <v>0.14474880000000001</v>
      </c>
      <c r="AM470" s="10">
        <f t="shared" si="348"/>
        <v>0.50486399999999998</v>
      </c>
      <c r="AN470" s="10">
        <f t="shared" si="349"/>
        <v>0.60106793076046017</v>
      </c>
      <c r="AO470" s="10">
        <f t="shared" si="350"/>
        <v>0</v>
      </c>
      <c r="AP470" s="10">
        <f t="shared" si="351"/>
        <v>0</v>
      </c>
      <c r="AQ470" s="10">
        <f t="shared" si="352"/>
        <v>0.25401600000000002</v>
      </c>
      <c r="AR470" s="10">
        <v>0</v>
      </c>
      <c r="AS470" s="10">
        <f t="shared" si="353"/>
        <v>0.27699840000000003</v>
      </c>
      <c r="AT470" s="10">
        <f t="shared" si="354"/>
        <v>0.71227368576000016</v>
      </c>
      <c r="AU470" s="10">
        <f t="shared" si="355"/>
        <v>0</v>
      </c>
      <c r="AV470" s="10">
        <f t="shared" si="356"/>
        <v>0</v>
      </c>
      <c r="AW470" s="10">
        <f t="shared" si="357"/>
        <v>7.2648688857600021</v>
      </c>
      <c r="AX470" s="10">
        <f t="shared" si="358"/>
        <v>7.2648688857600021</v>
      </c>
      <c r="AY470" s="10">
        <v>6.7959360000000011</v>
      </c>
      <c r="AZ470" s="10">
        <f t="shared" si="359"/>
        <v>-0.46893288576000103</v>
      </c>
      <c r="BA470" s="10">
        <v>6.8</v>
      </c>
      <c r="BB470" s="10">
        <v>6.8</v>
      </c>
      <c r="BC470" s="10">
        <f t="shared" si="360"/>
        <v>9.178973798400003</v>
      </c>
      <c r="BD470" s="9"/>
      <c r="BE470" s="24">
        <f t="shared" si="361"/>
        <v>2.4925999999999999</v>
      </c>
      <c r="BF470" s="24">
        <f t="shared" si="362"/>
        <v>2.0459000000000001</v>
      </c>
      <c r="BG470" s="24">
        <f t="shared" si="363"/>
        <v>0</v>
      </c>
      <c r="BH470" s="24">
        <f t="shared" si="364"/>
        <v>0</v>
      </c>
      <c r="BI470" s="24">
        <f t="shared" si="365"/>
        <v>0</v>
      </c>
      <c r="BJ470" s="24">
        <f t="shared" si="366"/>
        <v>0</v>
      </c>
      <c r="BK470" s="24">
        <f t="shared" si="367"/>
        <v>0.38319999999999999</v>
      </c>
      <c r="BL470" s="24">
        <f t="shared" si="368"/>
        <v>0.12620000000000001</v>
      </c>
      <c r="BM470" s="24">
        <f t="shared" si="369"/>
        <v>0.1447</v>
      </c>
      <c r="BN470" s="24">
        <f t="shared" si="370"/>
        <v>0.50490000000000002</v>
      </c>
      <c r="BO470" s="24">
        <f t="shared" si="371"/>
        <v>0.60109999999999997</v>
      </c>
      <c r="BP470" s="24">
        <f t="shared" si="372"/>
        <v>0</v>
      </c>
      <c r="BQ470" s="24">
        <f t="shared" si="373"/>
        <v>0</v>
      </c>
      <c r="BR470" s="24">
        <f t="shared" si="374"/>
        <v>0.254</v>
      </c>
      <c r="BS470" s="24">
        <f t="shared" si="375"/>
        <v>0</v>
      </c>
      <c r="BT470" s="24">
        <f t="shared" si="376"/>
        <v>0.27700000000000002</v>
      </c>
      <c r="BU470" s="24">
        <f t="shared" si="377"/>
        <v>0.71230000000000004</v>
      </c>
      <c r="BV470" s="24">
        <f t="shared" si="378"/>
        <v>0</v>
      </c>
      <c r="BW470" s="24">
        <f t="shared" si="379"/>
        <v>0</v>
      </c>
      <c r="BX470" s="24"/>
      <c r="BY470" s="24"/>
      <c r="BZ470" s="24"/>
      <c r="CA470" s="25">
        <f t="shared" si="380"/>
        <v>7.2648999999999999</v>
      </c>
      <c r="CB470" s="25">
        <f t="shared" si="381"/>
        <v>7.2648999999999999</v>
      </c>
      <c r="CC470" s="26">
        <f t="shared" si="382"/>
        <v>6.8296000000000001</v>
      </c>
      <c r="CD470" s="26">
        <f t="shared" si="383"/>
        <v>6.8296000000000001</v>
      </c>
      <c r="CE470" s="26">
        <f t="shared" si="384"/>
        <v>6.8</v>
      </c>
      <c r="CF470" s="26">
        <f t="shared" si="385"/>
        <v>6.8</v>
      </c>
      <c r="CG470" s="26">
        <f t="shared" si="386"/>
        <v>9.1790000000000003</v>
      </c>
      <c r="CH470" s="13"/>
      <c r="CI470" s="13"/>
    </row>
    <row r="471" spans="2:89" x14ac:dyDescent="0.2">
      <c r="B471" s="11">
        <f t="shared" si="387"/>
        <v>467</v>
      </c>
      <c r="C471" s="3" t="s">
        <v>340</v>
      </c>
      <c r="D471" s="3" t="s">
        <v>321</v>
      </c>
      <c r="E471" s="10">
        <v>1.8803667327490261</v>
      </c>
      <c r="F471" s="10">
        <v>0.63472245061213128</v>
      </c>
      <c r="G471" s="10"/>
      <c r="H471" s="10">
        <v>0</v>
      </c>
      <c r="I471" s="10">
        <v>0</v>
      </c>
      <c r="J471" s="10">
        <v>0</v>
      </c>
      <c r="K471" s="10">
        <v>0.56049279702281585</v>
      </c>
      <c r="L471" s="10">
        <v>3.9600000000000003E-2</v>
      </c>
      <c r="M471" s="10">
        <v>4.5400000000000003E-2</v>
      </c>
      <c r="N471" s="10">
        <v>0.4153</v>
      </c>
      <c r="O471" s="10">
        <v>0.3121180196160267</v>
      </c>
      <c r="P471" s="10">
        <v>0.52529999999999999</v>
      </c>
      <c r="Q471" s="10">
        <v>3.0599999999999999E-2</v>
      </c>
      <c r="R471" s="10">
        <v>0.23019999999999999</v>
      </c>
      <c r="S471" s="10">
        <v>0</v>
      </c>
      <c r="T471" s="10">
        <v>0.28989999999999999</v>
      </c>
      <c r="U471" s="10"/>
      <c r="V471" s="10">
        <v>0</v>
      </c>
      <c r="W471" s="10"/>
      <c r="X471" s="10">
        <v>4.9639999999999995</v>
      </c>
      <c r="Y471" s="10">
        <v>6.6716160000000002</v>
      </c>
      <c r="Z471" s="10">
        <v>6.67</v>
      </c>
      <c r="AA471" s="10">
        <v>6.67</v>
      </c>
      <c r="AB471" s="10">
        <f t="shared" si="340"/>
        <v>6.6716160000000002</v>
      </c>
      <c r="AC471" s="10"/>
      <c r="AD471" s="10">
        <f t="shared" si="341"/>
        <v>2.5272128888146912</v>
      </c>
      <c r="AE471" s="10">
        <f t="shared" si="342"/>
        <v>0.85306697362270445</v>
      </c>
      <c r="AF471" s="10"/>
      <c r="AG471" s="10">
        <v>0</v>
      </c>
      <c r="AH471" s="10">
        <f t="shared" si="343"/>
        <v>0</v>
      </c>
      <c r="AI471" s="10">
        <f t="shared" si="344"/>
        <v>0</v>
      </c>
      <c r="AJ471" s="10">
        <f t="shared" si="345"/>
        <v>0.75330231919866464</v>
      </c>
      <c r="AK471" s="10">
        <f t="shared" si="346"/>
        <v>5.322240000000001E-2</v>
      </c>
      <c r="AL471" s="10">
        <f t="shared" si="347"/>
        <v>6.1017600000000012E-2</v>
      </c>
      <c r="AM471" s="10">
        <f t="shared" si="348"/>
        <v>0.5980319999999999</v>
      </c>
      <c r="AN471" s="10">
        <f t="shared" si="349"/>
        <v>0.41948661836393991</v>
      </c>
      <c r="AO471" s="10">
        <f t="shared" si="350"/>
        <v>0.70600320000000005</v>
      </c>
      <c r="AP471" s="10">
        <f t="shared" si="351"/>
        <v>4.11264E-2</v>
      </c>
      <c r="AQ471" s="10">
        <f t="shared" si="352"/>
        <v>0.30938879999999996</v>
      </c>
      <c r="AR471" s="10">
        <v>0</v>
      </c>
      <c r="AS471" s="10">
        <f t="shared" si="353"/>
        <v>0.38962560000000002</v>
      </c>
      <c r="AT471" s="10">
        <f t="shared" si="354"/>
        <v>1.00188326784</v>
      </c>
      <c r="AU471" s="10">
        <f t="shared" si="355"/>
        <v>0</v>
      </c>
      <c r="AV471" s="10">
        <f t="shared" si="356"/>
        <v>0</v>
      </c>
      <c r="AW471" s="10">
        <f t="shared" si="357"/>
        <v>7.3237424678399989</v>
      </c>
      <c r="AX471" s="10">
        <f t="shared" si="358"/>
        <v>7.3237424678399998</v>
      </c>
      <c r="AY471" s="10">
        <v>6.6716160000000002</v>
      </c>
      <c r="AZ471" s="10">
        <f t="shared" si="359"/>
        <v>-0.65212646783999872</v>
      </c>
      <c r="BA471" s="10">
        <v>6.67</v>
      </c>
      <c r="BB471" s="10">
        <v>6.67</v>
      </c>
      <c r="BC471" s="10">
        <f t="shared" si="360"/>
        <v>9.0202355711999989</v>
      </c>
      <c r="BD471" s="9"/>
      <c r="BE471" s="24">
        <f t="shared" si="361"/>
        <v>2.5272000000000001</v>
      </c>
      <c r="BF471" s="24">
        <f t="shared" si="362"/>
        <v>0.85309999999999997</v>
      </c>
      <c r="BG471" s="24">
        <f t="shared" si="363"/>
        <v>0</v>
      </c>
      <c r="BH471" s="24">
        <f t="shared" si="364"/>
        <v>0</v>
      </c>
      <c r="BI471" s="24">
        <f t="shared" si="365"/>
        <v>0</v>
      </c>
      <c r="BJ471" s="24">
        <f t="shared" si="366"/>
        <v>0</v>
      </c>
      <c r="BK471" s="24">
        <f t="shared" si="367"/>
        <v>0.75329999999999997</v>
      </c>
      <c r="BL471" s="24">
        <f t="shared" si="368"/>
        <v>5.3199999999999997E-2</v>
      </c>
      <c r="BM471" s="24">
        <f t="shared" si="369"/>
        <v>6.0999999999999999E-2</v>
      </c>
      <c r="BN471" s="24">
        <f t="shared" si="370"/>
        <v>0.59799999999999998</v>
      </c>
      <c r="BO471" s="24">
        <f t="shared" si="371"/>
        <v>0.41949999999999998</v>
      </c>
      <c r="BP471" s="24">
        <f t="shared" si="372"/>
        <v>0.70599999999999996</v>
      </c>
      <c r="BQ471" s="24">
        <f t="shared" si="373"/>
        <v>4.1099999999999998E-2</v>
      </c>
      <c r="BR471" s="24">
        <f t="shared" si="374"/>
        <v>0.30940000000000001</v>
      </c>
      <c r="BS471" s="24">
        <f t="shared" si="375"/>
        <v>0</v>
      </c>
      <c r="BT471" s="24">
        <f t="shared" si="376"/>
        <v>0.3896</v>
      </c>
      <c r="BU471" s="24">
        <f t="shared" si="377"/>
        <v>1.0019</v>
      </c>
      <c r="BV471" s="24">
        <f t="shared" si="378"/>
        <v>0</v>
      </c>
      <c r="BW471" s="24">
        <f t="shared" si="379"/>
        <v>0</v>
      </c>
      <c r="BX471" s="24"/>
      <c r="BY471" s="24"/>
      <c r="BZ471" s="24"/>
      <c r="CA471" s="25">
        <f t="shared" si="380"/>
        <v>7.3237000000000014</v>
      </c>
      <c r="CB471" s="25">
        <f t="shared" si="381"/>
        <v>7.3237000000000014</v>
      </c>
      <c r="CC471" s="26">
        <f t="shared" si="382"/>
        <v>6.7114000000000011</v>
      </c>
      <c r="CD471" s="26">
        <f t="shared" si="383"/>
        <v>6.7114000000000011</v>
      </c>
      <c r="CE471" s="26">
        <f t="shared" si="384"/>
        <v>6.67</v>
      </c>
      <c r="CF471" s="26">
        <f t="shared" si="385"/>
        <v>6.67</v>
      </c>
      <c r="CG471" s="26">
        <f t="shared" si="386"/>
        <v>9.02</v>
      </c>
      <c r="CH471" s="13"/>
      <c r="CI471" s="13"/>
    </row>
    <row r="472" spans="2:89" x14ac:dyDescent="0.2">
      <c r="B472" s="11">
        <f t="shared" si="387"/>
        <v>468</v>
      </c>
      <c r="C472" s="3" t="s">
        <v>347</v>
      </c>
      <c r="D472" s="3" t="s">
        <v>41</v>
      </c>
      <c r="E472" s="10">
        <v>2.984934178884493</v>
      </c>
      <c r="F472" s="10">
        <v>0.41948565665968501</v>
      </c>
      <c r="G472" s="10"/>
      <c r="H472" s="10">
        <v>0</v>
      </c>
      <c r="I472" s="10">
        <v>0</v>
      </c>
      <c r="J472" s="10">
        <v>0</v>
      </c>
      <c r="K472" s="10">
        <v>0.70094033822046387</v>
      </c>
      <c r="L472" s="10">
        <v>0</v>
      </c>
      <c r="M472" s="10">
        <v>0</v>
      </c>
      <c r="N472" s="10">
        <v>0.1691</v>
      </c>
      <c r="O472" s="10">
        <v>0.331939826235358</v>
      </c>
      <c r="P472" s="10">
        <v>0</v>
      </c>
      <c r="Q472" s="10">
        <v>0</v>
      </c>
      <c r="R472" s="10">
        <v>0.3755</v>
      </c>
      <c r="S472" s="10">
        <v>0</v>
      </c>
      <c r="T472" s="10">
        <v>0.2555</v>
      </c>
      <c r="U472" s="10"/>
      <c r="V472" s="10">
        <v>0</v>
      </c>
      <c r="W472" s="10"/>
      <c r="X472" s="10">
        <v>5.2373999999999992</v>
      </c>
      <c r="Y472" s="10">
        <v>7.0390655999999998</v>
      </c>
      <c r="Z472" s="10">
        <v>7.04</v>
      </c>
      <c r="AA472" s="10">
        <v>7.04</v>
      </c>
      <c r="AB472" s="10">
        <f t="shared" si="340"/>
        <v>7.0390655999999998</v>
      </c>
      <c r="AC472" s="10"/>
      <c r="AD472" s="10">
        <f t="shared" si="341"/>
        <v>4.0117515364207588</v>
      </c>
      <c r="AE472" s="10">
        <f t="shared" si="342"/>
        <v>0.56378872255061674</v>
      </c>
      <c r="AF472" s="10"/>
      <c r="AG472" s="10">
        <v>0</v>
      </c>
      <c r="AH472" s="10">
        <f t="shared" si="343"/>
        <v>0</v>
      </c>
      <c r="AI472" s="10">
        <f t="shared" si="344"/>
        <v>0</v>
      </c>
      <c r="AJ472" s="10">
        <f t="shared" si="345"/>
        <v>0.94206381456830346</v>
      </c>
      <c r="AK472" s="10">
        <f t="shared" si="346"/>
        <v>0</v>
      </c>
      <c r="AL472" s="10">
        <f t="shared" si="347"/>
        <v>0</v>
      </c>
      <c r="AM472" s="10">
        <f t="shared" si="348"/>
        <v>0.24350399999999997</v>
      </c>
      <c r="AN472" s="10">
        <f t="shared" si="349"/>
        <v>0.44612712646032121</v>
      </c>
      <c r="AO472" s="10">
        <f t="shared" si="350"/>
        <v>0</v>
      </c>
      <c r="AP472" s="10">
        <f t="shared" si="351"/>
        <v>0</v>
      </c>
      <c r="AQ472" s="10">
        <f t="shared" si="352"/>
        <v>0.50467200000000001</v>
      </c>
      <c r="AR472" s="10">
        <v>0</v>
      </c>
      <c r="AS472" s="10">
        <f t="shared" si="353"/>
        <v>0.34339200000000003</v>
      </c>
      <c r="AT472" s="10">
        <f t="shared" si="354"/>
        <v>0.88299818880000014</v>
      </c>
      <c r="AU472" s="10">
        <f t="shared" si="355"/>
        <v>0</v>
      </c>
      <c r="AV472" s="10">
        <f t="shared" si="356"/>
        <v>0</v>
      </c>
      <c r="AW472" s="10">
        <f t="shared" si="357"/>
        <v>7.5949053888</v>
      </c>
      <c r="AX472" s="10">
        <f t="shared" si="358"/>
        <v>7.5949053888</v>
      </c>
      <c r="AY472" s="10">
        <v>7.0390655999999998</v>
      </c>
      <c r="AZ472" s="10">
        <f t="shared" si="359"/>
        <v>-0.55583978880000018</v>
      </c>
      <c r="BA472" s="10">
        <v>7.04</v>
      </c>
      <c r="BB472" s="10">
        <v>7.04</v>
      </c>
      <c r="BC472" s="10">
        <f t="shared" si="360"/>
        <v>9.4823221247999996</v>
      </c>
      <c r="BD472" s="9"/>
      <c r="BE472" s="24">
        <f t="shared" si="361"/>
        <v>4.0118</v>
      </c>
      <c r="BF472" s="24">
        <f t="shared" si="362"/>
        <v>0.56379999999999997</v>
      </c>
      <c r="BG472" s="24">
        <f t="shared" si="363"/>
        <v>0</v>
      </c>
      <c r="BH472" s="24">
        <f t="shared" si="364"/>
        <v>0</v>
      </c>
      <c r="BI472" s="24">
        <f t="shared" si="365"/>
        <v>0</v>
      </c>
      <c r="BJ472" s="24">
        <f t="shared" si="366"/>
        <v>0</v>
      </c>
      <c r="BK472" s="24">
        <f t="shared" si="367"/>
        <v>0.94210000000000005</v>
      </c>
      <c r="BL472" s="24">
        <f t="shared" si="368"/>
        <v>0</v>
      </c>
      <c r="BM472" s="24">
        <f t="shared" si="369"/>
        <v>0</v>
      </c>
      <c r="BN472" s="24">
        <f t="shared" si="370"/>
        <v>0.24349999999999999</v>
      </c>
      <c r="BO472" s="24">
        <f t="shared" si="371"/>
        <v>0.4461</v>
      </c>
      <c r="BP472" s="24">
        <f t="shared" si="372"/>
        <v>0</v>
      </c>
      <c r="BQ472" s="24">
        <f t="shared" si="373"/>
        <v>0</v>
      </c>
      <c r="BR472" s="24">
        <f t="shared" si="374"/>
        <v>0.50470000000000004</v>
      </c>
      <c r="BS472" s="24">
        <f t="shared" si="375"/>
        <v>0</v>
      </c>
      <c r="BT472" s="24">
        <f t="shared" si="376"/>
        <v>0.34339999999999998</v>
      </c>
      <c r="BU472" s="24">
        <f t="shared" si="377"/>
        <v>0.88300000000000001</v>
      </c>
      <c r="BV472" s="24">
        <f t="shared" si="378"/>
        <v>0</v>
      </c>
      <c r="BW472" s="24">
        <f t="shared" si="379"/>
        <v>0</v>
      </c>
      <c r="BX472" s="24"/>
      <c r="BY472" s="24"/>
      <c r="BZ472" s="24"/>
      <c r="CA472" s="25">
        <f t="shared" si="380"/>
        <v>7.5949999999999998</v>
      </c>
      <c r="CB472" s="25">
        <f t="shared" si="381"/>
        <v>7.5949999999999998</v>
      </c>
      <c r="CC472" s="26">
        <f t="shared" si="382"/>
        <v>7.0553999999999997</v>
      </c>
      <c r="CD472" s="26">
        <f t="shared" si="383"/>
        <v>7.0553999999999997</v>
      </c>
      <c r="CE472" s="26">
        <f t="shared" si="384"/>
        <v>7.04</v>
      </c>
      <c r="CF472" s="26">
        <f t="shared" si="385"/>
        <v>7.04</v>
      </c>
      <c r="CG472" s="26">
        <f t="shared" si="386"/>
        <v>9.4819999999999993</v>
      </c>
      <c r="CH472" s="13"/>
      <c r="CI472" s="13"/>
    </row>
    <row r="473" spans="2:89" x14ac:dyDescent="0.2">
      <c r="B473" s="11">
        <f t="shared" si="387"/>
        <v>469</v>
      </c>
      <c r="C473" s="3" t="s">
        <v>347</v>
      </c>
      <c r="D473" s="3" t="s">
        <v>348</v>
      </c>
      <c r="E473" s="10">
        <v>2.052810138069618</v>
      </c>
      <c r="F473" s="10">
        <v>0.83682174110326057</v>
      </c>
      <c r="G473" s="10"/>
      <c r="H473" s="10">
        <v>0</v>
      </c>
      <c r="I473" s="10">
        <v>0</v>
      </c>
      <c r="J473" s="10">
        <v>0</v>
      </c>
      <c r="K473" s="10">
        <v>0.55267965255720497</v>
      </c>
      <c r="L473" s="10">
        <v>3.6499999999999998E-2</v>
      </c>
      <c r="M473" s="10">
        <v>4.1799999999999997E-2</v>
      </c>
      <c r="N473" s="10">
        <v>0.32379999999999998</v>
      </c>
      <c r="O473" s="10">
        <v>0.15068846826991636</v>
      </c>
      <c r="P473" s="10">
        <v>0.51070000000000004</v>
      </c>
      <c r="Q473" s="10">
        <v>0</v>
      </c>
      <c r="R473" s="10">
        <v>0.25330000000000003</v>
      </c>
      <c r="S473" s="10">
        <v>0</v>
      </c>
      <c r="T473" s="10">
        <v>0.27200000000000002</v>
      </c>
      <c r="U473" s="10"/>
      <c r="V473" s="10">
        <v>0</v>
      </c>
      <c r="W473" s="10"/>
      <c r="X473" s="10">
        <v>5.0311000000000003</v>
      </c>
      <c r="Y473" s="10">
        <v>6.7617984000000009</v>
      </c>
      <c r="Z473" s="10">
        <v>6.76</v>
      </c>
      <c r="AA473" s="10">
        <v>6.76</v>
      </c>
      <c r="AB473" s="10">
        <f t="shared" si="340"/>
        <v>6.7617984000000009</v>
      </c>
      <c r="AC473" s="10"/>
      <c r="AD473" s="10">
        <f t="shared" si="341"/>
        <v>2.7589768255655667</v>
      </c>
      <c r="AE473" s="10">
        <f t="shared" si="342"/>
        <v>1.1246884200427822</v>
      </c>
      <c r="AF473" s="10"/>
      <c r="AG473" s="10">
        <v>0</v>
      </c>
      <c r="AH473" s="10">
        <f t="shared" si="343"/>
        <v>0</v>
      </c>
      <c r="AI473" s="10">
        <f t="shared" si="344"/>
        <v>0</v>
      </c>
      <c r="AJ473" s="10">
        <f t="shared" si="345"/>
        <v>0.74280145303688361</v>
      </c>
      <c r="AK473" s="10">
        <f t="shared" si="346"/>
        <v>4.9055999999999995E-2</v>
      </c>
      <c r="AL473" s="10">
        <f t="shared" si="347"/>
        <v>5.6179200000000006E-2</v>
      </c>
      <c r="AM473" s="10">
        <f t="shared" si="348"/>
        <v>0.46627199999999991</v>
      </c>
      <c r="AN473" s="10">
        <f t="shared" si="349"/>
        <v>0.20252530135476762</v>
      </c>
      <c r="AO473" s="10">
        <f t="shared" si="350"/>
        <v>0.68638080000000001</v>
      </c>
      <c r="AP473" s="10">
        <f t="shared" si="351"/>
        <v>0</v>
      </c>
      <c r="AQ473" s="10">
        <f t="shared" si="352"/>
        <v>0.34043520000000005</v>
      </c>
      <c r="AR473" s="10">
        <v>0</v>
      </c>
      <c r="AS473" s="10">
        <f t="shared" si="353"/>
        <v>0.36556800000000006</v>
      </c>
      <c r="AT473" s="10">
        <f t="shared" si="354"/>
        <v>0.94002155520000019</v>
      </c>
      <c r="AU473" s="10">
        <f t="shared" si="355"/>
        <v>0</v>
      </c>
      <c r="AV473" s="10">
        <f t="shared" si="356"/>
        <v>0</v>
      </c>
      <c r="AW473" s="10">
        <f t="shared" si="357"/>
        <v>7.3673367552000011</v>
      </c>
      <c r="AX473" s="10">
        <f t="shared" si="358"/>
        <v>7.3673367552000011</v>
      </c>
      <c r="AY473" s="10">
        <v>6.7617984000000009</v>
      </c>
      <c r="AZ473" s="10">
        <f t="shared" si="359"/>
        <v>-0.60553835520000021</v>
      </c>
      <c r="BA473" s="10">
        <v>6.76</v>
      </c>
      <c r="BB473" s="10">
        <v>6.76</v>
      </c>
      <c r="BC473" s="10">
        <f t="shared" si="360"/>
        <v>9.1296350208000003</v>
      </c>
      <c r="BD473" s="9"/>
      <c r="BE473" s="24">
        <f t="shared" si="361"/>
        <v>2.7589999999999999</v>
      </c>
      <c r="BF473" s="24">
        <f t="shared" si="362"/>
        <v>1.1247</v>
      </c>
      <c r="BG473" s="24">
        <f t="shared" si="363"/>
        <v>0</v>
      </c>
      <c r="BH473" s="24">
        <f t="shared" si="364"/>
        <v>0</v>
      </c>
      <c r="BI473" s="24">
        <f t="shared" si="365"/>
        <v>0</v>
      </c>
      <c r="BJ473" s="24">
        <f t="shared" si="366"/>
        <v>0</v>
      </c>
      <c r="BK473" s="24">
        <f t="shared" si="367"/>
        <v>0.74280000000000002</v>
      </c>
      <c r="BL473" s="24">
        <f t="shared" si="368"/>
        <v>4.9099999999999998E-2</v>
      </c>
      <c r="BM473" s="24">
        <f t="shared" si="369"/>
        <v>5.62E-2</v>
      </c>
      <c r="BN473" s="24">
        <f t="shared" si="370"/>
        <v>0.46629999999999999</v>
      </c>
      <c r="BO473" s="24">
        <f t="shared" si="371"/>
        <v>0.20250000000000001</v>
      </c>
      <c r="BP473" s="24">
        <f t="shared" si="372"/>
        <v>0.68640000000000001</v>
      </c>
      <c r="BQ473" s="24">
        <f t="shared" si="373"/>
        <v>0</v>
      </c>
      <c r="BR473" s="24">
        <f t="shared" si="374"/>
        <v>0.34039999999999998</v>
      </c>
      <c r="BS473" s="24">
        <f t="shared" si="375"/>
        <v>0</v>
      </c>
      <c r="BT473" s="24">
        <f t="shared" si="376"/>
        <v>0.36559999999999998</v>
      </c>
      <c r="BU473" s="24">
        <f t="shared" si="377"/>
        <v>0.94</v>
      </c>
      <c r="BV473" s="24">
        <f t="shared" si="378"/>
        <v>0</v>
      </c>
      <c r="BW473" s="24">
        <f t="shared" si="379"/>
        <v>0</v>
      </c>
      <c r="BX473" s="24"/>
      <c r="BY473" s="24"/>
      <c r="BZ473" s="24"/>
      <c r="CA473" s="25">
        <f t="shared" si="380"/>
        <v>7.3673999999999999</v>
      </c>
      <c r="CB473" s="25">
        <f t="shared" si="381"/>
        <v>7.3673999999999999</v>
      </c>
      <c r="CC473" s="26">
        <f t="shared" si="382"/>
        <v>6.7930000000000001</v>
      </c>
      <c r="CD473" s="26">
        <f t="shared" si="383"/>
        <v>6.7930000000000001</v>
      </c>
      <c r="CE473" s="26">
        <f t="shared" si="384"/>
        <v>6.76</v>
      </c>
      <c r="CF473" s="26">
        <f t="shared" si="385"/>
        <v>6.76</v>
      </c>
      <c r="CG473" s="26">
        <f t="shared" si="386"/>
        <v>9.1300000000000008</v>
      </c>
      <c r="CH473" s="13"/>
      <c r="CI473" s="13"/>
    </row>
    <row r="474" spans="2:89" x14ac:dyDescent="0.2">
      <c r="B474" s="11">
        <f t="shared" si="387"/>
        <v>470</v>
      </c>
      <c r="C474" s="3" t="s">
        <v>347</v>
      </c>
      <c r="D474" s="3" t="s">
        <v>349</v>
      </c>
      <c r="E474" s="10">
        <v>1.5205791571381901</v>
      </c>
      <c r="F474" s="10">
        <v>0.61045148644233915</v>
      </c>
      <c r="G474" s="10"/>
      <c r="H474" s="10">
        <v>0</v>
      </c>
      <c r="I474" s="10">
        <v>0</v>
      </c>
      <c r="J474" s="10">
        <v>0</v>
      </c>
      <c r="K474" s="10">
        <v>0.5894094086899706</v>
      </c>
      <c r="L474" s="10">
        <v>1.8599999999999998E-2</v>
      </c>
      <c r="M474" s="10">
        <v>2.1399999999999999E-2</v>
      </c>
      <c r="N474" s="10">
        <v>0.23699999999999999</v>
      </c>
      <c r="O474" s="10">
        <v>0.11075994772950017</v>
      </c>
      <c r="P474" s="10">
        <v>1.3916999999999999</v>
      </c>
      <c r="Q474" s="10">
        <v>4.0000000000000001E-3</v>
      </c>
      <c r="R474" s="10">
        <v>0.1893</v>
      </c>
      <c r="S474" s="10">
        <v>0</v>
      </c>
      <c r="T474" s="10">
        <v>0.27079999999999999</v>
      </c>
      <c r="U474" s="10"/>
      <c r="V474" s="10">
        <v>0</v>
      </c>
      <c r="W474" s="10"/>
      <c r="X474" s="10">
        <v>4.9640000000000004</v>
      </c>
      <c r="Y474" s="10">
        <v>6.6716160000000011</v>
      </c>
      <c r="Z474" s="10">
        <v>6.67</v>
      </c>
      <c r="AA474" s="10">
        <v>6.67</v>
      </c>
      <c r="AB474" s="10">
        <f t="shared" si="340"/>
        <v>6.6716160000000011</v>
      </c>
      <c r="AC474" s="10"/>
      <c r="AD474" s="10">
        <f t="shared" si="341"/>
        <v>2.0436583871937275</v>
      </c>
      <c r="AE474" s="10">
        <f t="shared" si="342"/>
        <v>0.82044679777850393</v>
      </c>
      <c r="AF474" s="10"/>
      <c r="AG474" s="10">
        <v>0</v>
      </c>
      <c r="AH474" s="10">
        <f t="shared" si="343"/>
        <v>0</v>
      </c>
      <c r="AI474" s="10">
        <f t="shared" si="344"/>
        <v>0</v>
      </c>
      <c r="AJ474" s="10">
        <f t="shared" si="345"/>
        <v>0.79216624527932045</v>
      </c>
      <c r="AK474" s="10">
        <f t="shared" si="346"/>
        <v>2.49984E-2</v>
      </c>
      <c r="AL474" s="10">
        <f t="shared" si="347"/>
        <v>2.8761599999999998E-2</v>
      </c>
      <c r="AM474" s="10">
        <f t="shared" si="348"/>
        <v>0.34127999999999997</v>
      </c>
      <c r="AN474" s="10">
        <f t="shared" si="349"/>
        <v>0.14886136974844824</v>
      </c>
      <c r="AO474" s="10">
        <f t="shared" si="350"/>
        <v>1.8704448</v>
      </c>
      <c r="AP474" s="10">
        <f t="shared" si="351"/>
        <v>5.3760000000000006E-3</v>
      </c>
      <c r="AQ474" s="10">
        <f t="shared" si="352"/>
        <v>0.25441920000000001</v>
      </c>
      <c r="AR474" s="10">
        <v>0</v>
      </c>
      <c r="AS474" s="10">
        <f t="shared" si="353"/>
        <v>0.36395519999999998</v>
      </c>
      <c r="AT474" s="10">
        <f t="shared" si="354"/>
        <v>0.93587440127999999</v>
      </c>
      <c r="AU474" s="10">
        <f t="shared" si="355"/>
        <v>0</v>
      </c>
      <c r="AV474" s="10">
        <f t="shared" si="356"/>
        <v>0</v>
      </c>
      <c r="AW474" s="10">
        <f t="shared" si="357"/>
        <v>7.2662872012799999</v>
      </c>
      <c r="AX474" s="10">
        <f t="shared" si="358"/>
        <v>7.2662872012800008</v>
      </c>
      <c r="AY474" s="10">
        <v>6.6716160000000011</v>
      </c>
      <c r="AZ474" s="10">
        <f t="shared" si="359"/>
        <v>-0.59467120127999884</v>
      </c>
      <c r="BA474" s="10">
        <v>6.67</v>
      </c>
      <c r="BB474" s="10">
        <v>6.67</v>
      </c>
      <c r="BC474" s="10">
        <f t="shared" si="360"/>
        <v>8.9972305920000011</v>
      </c>
      <c r="BD474" s="9"/>
      <c r="BE474" s="24">
        <f t="shared" si="361"/>
        <v>2.0436999999999999</v>
      </c>
      <c r="BF474" s="24">
        <f t="shared" si="362"/>
        <v>0.82040000000000002</v>
      </c>
      <c r="BG474" s="24">
        <f t="shared" si="363"/>
        <v>0</v>
      </c>
      <c r="BH474" s="24">
        <f t="shared" si="364"/>
        <v>0</v>
      </c>
      <c r="BI474" s="24">
        <f t="shared" si="365"/>
        <v>0</v>
      </c>
      <c r="BJ474" s="24">
        <f t="shared" si="366"/>
        <v>0</v>
      </c>
      <c r="BK474" s="24">
        <f t="shared" si="367"/>
        <v>0.79220000000000002</v>
      </c>
      <c r="BL474" s="24">
        <f t="shared" si="368"/>
        <v>2.5000000000000001E-2</v>
      </c>
      <c r="BM474" s="24">
        <f t="shared" si="369"/>
        <v>2.8799999999999999E-2</v>
      </c>
      <c r="BN474" s="24">
        <f t="shared" si="370"/>
        <v>0.34129999999999999</v>
      </c>
      <c r="BO474" s="24">
        <f t="shared" si="371"/>
        <v>0.1489</v>
      </c>
      <c r="BP474" s="24">
        <f t="shared" si="372"/>
        <v>1.8704000000000001</v>
      </c>
      <c r="BQ474" s="24">
        <f t="shared" si="373"/>
        <v>5.4000000000000003E-3</v>
      </c>
      <c r="BR474" s="24">
        <f t="shared" si="374"/>
        <v>0.25440000000000002</v>
      </c>
      <c r="BS474" s="24">
        <f t="shared" si="375"/>
        <v>0</v>
      </c>
      <c r="BT474" s="24">
        <f t="shared" si="376"/>
        <v>0.36399999999999999</v>
      </c>
      <c r="BU474" s="24">
        <f t="shared" si="377"/>
        <v>0.93589999999999995</v>
      </c>
      <c r="BV474" s="24">
        <f t="shared" si="378"/>
        <v>0</v>
      </c>
      <c r="BW474" s="24">
        <f t="shared" si="379"/>
        <v>0</v>
      </c>
      <c r="BX474" s="24"/>
      <c r="BY474" s="24"/>
      <c r="BZ474" s="24"/>
      <c r="CA474" s="25">
        <f t="shared" si="380"/>
        <v>7.2664000000000009</v>
      </c>
      <c r="CB474" s="25">
        <f t="shared" si="381"/>
        <v>7.2664000000000009</v>
      </c>
      <c r="CC474" s="26">
        <f t="shared" si="382"/>
        <v>6.6945000000000006</v>
      </c>
      <c r="CD474" s="26">
        <f t="shared" si="383"/>
        <v>6.6945000000000006</v>
      </c>
      <c r="CE474" s="26">
        <f t="shared" si="384"/>
        <v>6.67</v>
      </c>
      <c r="CF474" s="26">
        <f t="shared" si="385"/>
        <v>6.67</v>
      </c>
      <c r="CG474" s="26">
        <f t="shared" si="386"/>
        <v>8.9969999999999999</v>
      </c>
      <c r="CH474" s="13"/>
      <c r="CI474" s="13"/>
    </row>
    <row r="475" spans="2:89" x14ac:dyDescent="0.2">
      <c r="B475" s="11">
        <f t="shared" si="387"/>
        <v>471</v>
      </c>
      <c r="C475" s="3" t="s">
        <v>347</v>
      </c>
      <c r="D475" s="3" t="s">
        <v>253</v>
      </c>
      <c r="E475" s="10">
        <v>1.5842477120496368</v>
      </c>
      <c r="F475" s="10">
        <v>1.2997169322428259</v>
      </c>
      <c r="G475" s="10"/>
      <c r="H475" s="10">
        <v>0</v>
      </c>
      <c r="I475" s="10">
        <v>0</v>
      </c>
      <c r="J475" s="10">
        <v>0</v>
      </c>
      <c r="K475" s="10">
        <v>0.69951134104209267</v>
      </c>
      <c r="L475" s="10">
        <v>6.9500000000000006E-2</v>
      </c>
      <c r="M475" s="10">
        <v>7.9799999999999996E-2</v>
      </c>
      <c r="N475" s="10">
        <v>0.53669999999999995</v>
      </c>
      <c r="O475" s="10">
        <v>0.29122401466544456</v>
      </c>
      <c r="P475" s="10">
        <v>0</v>
      </c>
      <c r="Q475" s="10">
        <v>0</v>
      </c>
      <c r="R475" s="10">
        <v>0.16639999999999999</v>
      </c>
      <c r="S475" s="10">
        <v>0</v>
      </c>
      <c r="T475" s="10">
        <v>0.50090000000000001</v>
      </c>
      <c r="U475" s="10"/>
      <c r="V475" s="10">
        <v>0</v>
      </c>
      <c r="W475" s="10"/>
      <c r="X475" s="10">
        <v>5.2279999999999998</v>
      </c>
      <c r="Y475" s="10">
        <v>7.0264319999999998</v>
      </c>
      <c r="Z475" s="10">
        <v>7.03</v>
      </c>
      <c r="AA475" s="10">
        <v>7.03</v>
      </c>
      <c r="AB475" s="10">
        <f t="shared" si="340"/>
        <v>7.0264319999999998</v>
      </c>
      <c r="AC475" s="10"/>
      <c r="AD475" s="10">
        <f t="shared" si="341"/>
        <v>2.1292289249947118</v>
      </c>
      <c r="AE475" s="10">
        <f t="shared" si="342"/>
        <v>1.7468195569343581</v>
      </c>
      <c r="AF475" s="10"/>
      <c r="AG475" s="10">
        <v>0</v>
      </c>
      <c r="AH475" s="10">
        <f t="shared" si="343"/>
        <v>0</v>
      </c>
      <c r="AI475" s="10">
        <f t="shared" si="344"/>
        <v>0</v>
      </c>
      <c r="AJ475" s="10">
        <f t="shared" si="345"/>
        <v>0.94014324236057267</v>
      </c>
      <c r="AK475" s="10">
        <f t="shared" si="346"/>
        <v>9.3408000000000019E-2</v>
      </c>
      <c r="AL475" s="10">
        <f t="shared" si="347"/>
        <v>0.10725119999999999</v>
      </c>
      <c r="AM475" s="10">
        <f t="shared" si="348"/>
        <v>0.77284799999999987</v>
      </c>
      <c r="AN475" s="10">
        <f t="shared" si="349"/>
        <v>0.39140507571035754</v>
      </c>
      <c r="AO475" s="10">
        <f t="shared" si="350"/>
        <v>0</v>
      </c>
      <c r="AP475" s="10">
        <f t="shared" si="351"/>
        <v>0</v>
      </c>
      <c r="AQ475" s="10">
        <f t="shared" si="352"/>
        <v>0.2236416</v>
      </c>
      <c r="AR475" s="10">
        <v>0</v>
      </c>
      <c r="AS475" s="10">
        <f t="shared" si="353"/>
        <v>0.67320960000000007</v>
      </c>
      <c r="AT475" s="10">
        <f t="shared" si="354"/>
        <v>1.7310911654400003</v>
      </c>
      <c r="AU475" s="10">
        <f t="shared" si="355"/>
        <v>0</v>
      </c>
      <c r="AV475" s="10">
        <f t="shared" si="356"/>
        <v>0</v>
      </c>
      <c r="AW475" s="10">
        <f t="shared" si="357"/>
        <v>8.1358367654400006</v>
      </c>
      <c r="AX475" s="10">
        <f t="shared" si="358"/>
        <v>8.1358367654400006</v>
      </c>
      <c r="AY475" s="10">
        <v>7.0264319999999998</v>
      </c>
      <c r="AZ475" s="10">
        <f t="shared" si="359"/>
        <v>-1.1094047654400008</v>
      </c>
      <c r="BA475" s="10">
        <v>7.03</v>
      </c>
      <c r="BB475" s="10">
        <v>7.03</v>
      </c>
      <c r="BC475" s="10">
        <f t="shared" si="360"/>
        <v>9.5127717888000003</v>
      </c>
      <c r="BD475" s="9"/>
      <c r="BE475" s="24">
        <f t="shared" si="361"/>
        <v>2.1292</v>
      </c>
      <c r="BF475" s="24">
        <f t="shared" si="362"/>
        <v>1.7467999999999999</v>
      </c>
      <c r="BG475" s="24">
        <f t="shared" si="363"/>
        <v>0</v>
      </c>
      <c r="BH475" s="24">
        <f t="shared" si="364"/>
        <v>0</v>
      </c>
      <c r="BI475" s="24">
        <f t="shared" si="365"/>
        <v>0</v>
      </c>
      <c r="BJ475" s="24">
        <f t="shared" si="366"/>
        <v>0</v>
      </c>
      <c r="BK475" s="24">
        <f t="shared" si="367"/>
        <v>0.94010000000000005</v>
      </c>
      <c r="BL475" s="24">
        <f t="shared" si="368"/>
        <v>9.3399999999999997E-2</v>
      </c>
      <c r="BM475" s="24">
        <f t="shared" si="369"/>
        <v>0.10730000000000001</v>
      </c>
      <c r="BN475" s="24">
        <f t="shared" si="370"/>
        <v>0.77280000000000004</v>
      </c>
      <c r="BO475" s="24">
        <f t="shared" si="371"/>
        <v>0.39140000000000003</v>
      </c>
      <c r="BP475" s="24">
        <f t="shared" si="372"/>
        <v>0</v>
      </c>
      <c r="BQ475" s="24">
        <f t="shared" si="373"/>
        <v>0</v>
      </c>
      <c r="BR475" s="24">
        <f t="shared" si="374"/>
        <v>0.22359999999999999</v>
      </c>
      <c r="BS475" s="24">
        <f t="shared" si="375"/>
        <v>0</v>
      </c>
      <c r="BT475" s="24">
        <f t="shared" si="376"/>
        <v>0.67320000000000002</v>
      </c>
      <c r="BU475" s="24">
        <f t="shared" si="377"/>
        <v>1.7311000000000001</v>
      </c>
      <c r="BV475" s="24">
        <f t="shared" si="378"/>
        <v>0</v>
      </c>
      <c r="BW475" s="24">
        <f t="shared" si="379"/>
        <v>0</v>
      </c>
      <c r="BX475" s="24"/>
      <c r="BY475" s="24"/>
      <c r="BZ475" s="24"/>
      <c r="CA475" s="25">
        <f t="shared" si="380"/>
        <v>8.1356999999999999</v>
      </c>
      <c r="CB475" s="25">
        <f t="shared" si="381"/>
        <v>8.1356999999999999</v>
      </c>
      <c r="CC475" s="26">
        <f t="shared" si="382"/>
        <v>7.0777999999999999</v>
      </c>
      <c r="CD475" s="26">
        <f t="shared" si="383"/>
        <v>7.0777999999999999</v>
      </c>
      <c r="CE475" s="26">
        <f t="shared" si="384"/>
        <v>7.03</v>
      </c>
      <c r="CF475" s="26">
        <f t="shared" si="385"/>
        <v>7.03</v>
      </c>
      <c r="CG475" s="26">
        <f t="shared" si="386"/>
        <v>9.5129999999999999</v>
      </c>
      <c r="CH475" s="13"/>
      <c r="CI475" s="13"/>
    </row>
    <row r="476" spans="2:89" x14ac:dyDescent="0.2">
      <c r="B476" s="11">
        <f t="shared" si="387"/>
        <v>472</v>
      </c>
      <c r="C476" s="3" t="s">
        <v>347</v>
      </c>
      <c r="D476" s="2" t="s">
        <v>102</v>
      </c>
      <c r="E476" s="10">
        <v>1.5282925974156065</v>
      </c>
      <c r="F476" s="10">
        <v>0.86759309158903464</v>
      </c>
      <c r="G476" s="10"/>
      <c r="H476" s="10">
        <v>0</v>
      </c>
      <c r="I476" s="10">
        <v>0</v>
      </c>
      <c r="J476" s="10">
        <v>0</v>
      </c>
      <c r="K476" s="10">
        <v>0.74653359043707634</v>
      </c>
      <c r="L476" s="10">
        <v>1.61E-2</v>
      </c>
      <c r="M476" s="10">
        <v>1.72E-2</v>
      </c>
      <c r="N476" s="10">
        <v>8.9700000000000002E-2</v>
      </c>
      <c r="O476" s="10">
        <v>0.19608072055828241</v>
      </c>
      <c r="P476" s="10">
        <v>0.28299999999999997</v>
      </c>
      <c r="Q476" s="10">
        <v>2.1499999999999998E-2</v>
      </c>
      <c r="R476" s="10">
        <v>0.1981</v>
      </c>
      <c r="S476" s="10">
        <v>0</v>
      </c>
      <c r="T476" s="10">
        <v>0.185</v>
      </c>
      <c r="U476" s="10"/>
      <c r="V476" s="10">
        <v>0</v>
      </c>
      <c r="W476" s="10"/>
      <c r="X476" s="10">
        <v>4.1490999999999998</v>
      </c>
      <c r="Y476" s="10">
        <v>5.5763904000000002</v>
      </c>
      <c r="Z476" s="10">
        <v>5.58</v>
      </c>
      <c r="AA476" s="10">
        <v>5.58</v>
      </c>
      <c r="AB476" s="10">
        <f t="shared" si="340"/>
        <v>5.5763904000000002</v>
      </c>
      <c r="AC476" s="10"/>
      <c r="AD476" s="10">
        <f t="shared" si="341"/>
        <v>2.0540252509265753</v>
      </c>
      <c r="AE476" s="10">
        <f t="shared" si="342"/>
        <v>1.1660451150956626</v>
      </c>
      <c r="AF476" s="10"/>
      <c r="AG476" s="10">
        <v>0</v>
      </c>
      <c r="AH476" s="10">
        <f t="shared" si="343"/>
        <v>0</v>
      </c>
      <c r="AI476" s="10">
        <f t="shared" si="344"/>
        <v>0</v>
      </c>
      <c r="AJ476" s="10">
        <f t="shared" si="345"/>
        <v>1.0033411455474306</v>
      </c>
      <c r="AK476" s="10">
        <f t="shared" si="346"/>
        <v>2.1638400000000002E-2</v>
      </c>
      <c r="AL476" s="10">
        <f t="shared" si="347"/>
        <v>2.3116800000000003E-2</v>
      </c>
      <c r="AM476" s="10">
        <f t="shared" si="348"/>
        <v>0.12916800000000001</v>
      </c>
      <c r="AN476" s="10">
        <f t="shared" si="349"/>
        <v>0.26353248843033156</v>
      </c>
      <c r="AO476" s="10">
        <f t="shared" si="350"/>
        <v>0.38035200000000002</v>
      </c>
      <c r="AP476" s="10">
        <f t="shared" si="351"/>
        <v>2.8895999999999998E-2</v>
      </c>
      <c r="AQ476" s="10">
        <f t="shared" si="352"/>
        <v>0.26624639999999999</v>
      </c>
      <c r="AR476" s="10">
        <v>0</v>
      </c>
      <c r="AS476" s="10">
        <f t="shared" si="353"/>
        <v>0.24864000000000003</v>
      </c>
      <c r="AT476" s="10">
        <f t="shared" si="354"/>
        <v>0.63935289600000011</v>
      </c>
      <c r="AU476" s="10">
        <f t="shared" si="355"/>
        <v>0</v>
      </c>
      <c r="AV476" s="10">
        <f t="shared" si="356"/>
        <v>0</v>
      </c>
      <c r="AW476" s="10">
        <f t="shared" si="357"/>
        <v>5.9757144960000002</v>
      </c>
      <c r="AX476" s="10">
        <f t="shared" si="358"/>
        <v>5.9757144960000002</v>
      </c>
      <c r="AY476" s="10">
        <v>5.5763904000000002</v>
      </c>
      <c r="AZ476" s="10">
        <f t="shared" si="359"/>
        <v>-0.39932409599999996</v>
      </c>
      <c r="BA476" s="10">
        <v>5.58</v>
      </c>
      <c r="BB476" s="10">
        <v>5.58</v>
      </c>
      <c r="BC476" s="10">
        <f t="shared" si="360"/>
        <v>7.5062421504000003</v>
      </c>
      <c r="BD476" s="9"/>
      <c r="BE476" s="24">
        <f t="shared" si="361"/>
        <v>2.0539999999999998</v>
      </c>
      <c r="BF476" s="24">
        <f t="shared" si="362"/>
        <v>1.1659999999999999</v>
      </c>
      <c r="BG476" s="24">
        <f t="shared" si="363"/>
        <v>0</v>
      </c>
      <c r="BH476" s="24">
        <f t="shared" si="364"/>
        <v>0</v>
      </c>
      <c r="BI476" s="24">
        <f t="shared" si="365"/>
        <v>0</v>
      </c>
      <c r="BJ476" s="24">
        <f t="shared" si="366"/>
        <v>0</v>
      </c>
      <c r="BK476" s="24">
        <f t="shared" si="367"/>
        <v>1.0033000000000001</v>
      </c>
      <c r="BL476" s="24">
        <f t="shared" si="368"/>
        <v>2.1600000000000001E-2</v>
      </c>
      <c r="BM476" s="24">
        <f t="shared" si="369"/>
        <v>2.3099999999999999E-2</v>
      </c>
      <c r="BN476" s="24">
        <f t="shared" si="370"/>
        <v>0.12920000000000001</v>
      </c>
      <c r="BO476" s="24">
        <f t="shared" si="371"/>
        <v>0.26350000000000001</v>
      </c>
      <c r="BP476" s="24">
        <f t="shared" si="372"/>
        <v>0.38040000000000002</v>
      </c>
      <c r="BQ476" s="24">
        <f t="shared" si="373"/>
        <v>2.8899999999999999E-2</v>
      </c>
      <c r="BR476" s="24">
        <f t="shared" si="374"/>
        <v>0.26619999999999999</v>
      </c>
      <c r="BS476" s="24">
        <f t="shared" si="375"/>
        <v>0</v>
      </c>
      <c r="BT476" s="24">
        <f t="shared" si="376"/>
        <v>0.24859999999999999</v>
      </c>
      <c r="BU476" s="24">
        <f t="shared" si="377"/>
        <v>0.63939999999999997</v>
      </c>
      <c r="BV476" s="24">
        <f t="shared" si="378"/>
        <v>0</v>
      </c>
      <c r="BW476" s="24">
        <f t="shared" si="379"/>
        <v>0</v>
      </c>
      <c r="BX476" s="24"/>
      <c r="BY476" s="24"/>
      <c r="BZ476" s="24"/>
      <c r="CA476" s="25">
        <f t="shared" si="380"/>
        <v>5.9756</v>
      </c>
      <c r="CB476" s="25">
        <f t="shared" si="381"/>
        <v>5.9756</v>
      </c>
      <c r="CC476" s="26">
        <f t="shared" si="382"/>
        <v>5.5847999999999995</v>
      </c>
      <c r="CD476" s="26">
        <f t="shared" si="383"/>
        <v>5.5847999999999995</v>
      </c>
      <c r="CE476" s="26">
        <f t="shared" si="384"/>
        <v>5.58</v>
      </c>
      <c r="CF476" s="26">
        <f t="shared" si="385"/>
        <v>5.58</v>
      </c>
      <c r="CG476" s="26">
        <f t="shared" si="386"/>
        <v>7.5060000000000002</v>
      </c>
      <c r="CH476" s="13"/>
      <c r="CI476" s="13"/>
    </row>
    <row r="477" spans="2:89" x14ac:dyDescent="0.2">
      <c r="B477" s="11">
        <f t="shared" si="387"/>
        <v>473</v>
      </c>
      <c r="C477" s="3" t="s">
        <v>350</v>
      </c>
      <c r="D477" s="3" t="s">
        <v>29</v>
      </c>
      <c r="E477" s="10">
        <v>3.0547248285001563</v>
      </c>
      <c r="F477" s="10">
        <v>0.45202915497349544</v>
      </c>
      <c r="G477" s="10"/>
      <c r="H477" s="10">
        <v>0</v>
      </c>
      <c r="I477" s="10">
        <v>0</v>
      </c>
      <c r="J477" s="10">
        <v>0</v>
      </c>
      <c r="K477" s="10">
        <v>0.36415909728718426</v>
      </c>
      <c r="L477" s="10">
        <v>5.9999999999999995E-4</v>
      </c>
      <c r="M477" s="10">
        <v>6.9999999999999999E-4</v>
      </c>
      <c r="N477" s="10">
        <v>0.3755</v>
      </c>
      <c r="O477" s="10">
        <v>0.37198691923916433</v>
      </c>
      <c r="P477" s="10">
        <v>0</v>
      </c>
      <c r="Q477" s="10">
        <v>0</v>
      </c>
      <c r="R477" s="10">
        <v>0.39889999999999998</v>
      </c>
      <c r="S477" s="10">
        <v>0</v>
      </c>
      <c r="T477" s="10">
        <v>8.5199999999999998E-2</v>
      </c>
      <c r="U477" s="10"/>
      <c r="V477" s="10">
        <v>0</v>
      </c>
      <c r="W477" s="10"/>
      <c r="X477" s="10">
        <v>5.1038000000000014</v>
      </c>
      <c r="Y477" s="10">
        <v>6.8595072000000021</v>
      </c>
      <c r="Z477" s="10">
        <v>6.86</v>
      </c>
      <c r="AA477" s="10">
        <v>6.86</v>
      </c>
      <c r="AB477" s="10">
        <f t="shared" si="340"/>
        <v>6.8595072000000021</v>
      </c>
      <c r="AC477" s="10"/>
      <c r="AD477" s="10">
        <f t="shared" si="341"/>
        <v>4.1055501695042098</v>
      </c>
      <c r="AE477" s="10">
        <f t="shared" si="342"/>
        <v>0.60752718428437791</v>
      </c>
      <c r="AF477" s="10"/>
      <c r="AG477" s="10">
        <v>0</v>
      </c>
      <c r="AH477" s="10">
        <f t="shared" si="343"/>
        <v>0</v>
      </c>
      <c r="AI477" s="10">
        <f t="shared" si="344"/>
        <v>0</v>
      </c>
      <c r="AJ477" s="10">
        <f t="shared" si="345"/>
        <v>0.48942982675397573</v>
      </c>
      <c r="AK477" s="10">
        <f t="shared" si="346"/>
        <v>8.0639999999999998E-4</v>
      </c>
      <c r="AL477" s="10">
        <f t="shared" si="347"/>
        <v>9.408000000000001E-4</v>
      </c>
      <c r="AM477" s="10">
        <f t="shared" si="348"/>
        <v>0.54071999999999998</v>
      </c>
      <c r="AN477" s="10">
        <f t="shared" si="349"/>
        <v>0.49995041945743685</v>
      </c>
      <c r="AO477" s="10">
        <f t="shared" si="350"/>
        <v>0</v>
      </c>
      <c r="AP477" s="10">
        <f t="shared" si="351"/>
        <v>0</v>
      </c>
      <c r="AQ477" s="10">
        <f t="shared" si="352"/>
        <v>0.53612159999999998</v>
      </c>
      <c r="AR477" s="10">
        <v>0</v>
      </c>
      <c r="AS477" s="10">
        <f t="shared" si="353"/>
        <v>0.11450880000000001</v>
      </c>
      <c r="AT477" s="10">
        <f t="shared" si="354"/>
        <v>0.29444792832000005</v>
      </c>
      <c r="AU477" s="10">
        <f t="shared" si="355"/>
        <v>0</v>
      </c>
      <c r="AV477" s="10">
        <f t="shared" si="356"/>
        <v>0</v>
      </c>
      <c r="AW477" s="10">
        <f t="shared" si="357"/>
        <v>7.0754943283200014</v>
      </c>
      <c r="AX477" s="10">
        <f t="shared" si="358"/>
        <v>7.0754943283200014</v>
      </c>
      <c r="AY477" s="10">
        <v>6.8595072000000021</v>
      </c>
      <c r="AZ477" s="10">
        <f t="shared" si="359"/>
        <v>-0.21598712831999922</v>
      </c>
      <c r="BA477" s="10">
        <v>6.86</v>
      </c>
      <c r="BB477" s="10">
        <v>6.86</v>
      </c>
      <c r="BC477" s="10">
        <f t="shared" si="360"/>
        <v>9.2676261888000031</v>
      </c>
      <c r="BD477" s="9"/>
      <c r="BE477" s="24">
        <f t="shared" si="361"/>
        <v>4.1055999999999999</v>
      </c>
      <c r="BF477" s="24">
        <f t="shared" si="362"/>
        <v>0.60750000000000004</v>
      </c>
      <c r="BG477" s="24">
        <f t="shared" si="363"/>
        <v>0</v>
      </c>
      <c r="BH477" s="24">
        <f t="shared" si="364"/>
        <v>0</v>
      </c>
      <c r="BI477" s="24">
        <f t="shared" si="365"/>
        <v>0</v>
      </c>
      <c r="BJ477" s="24">
        <f t="shared" si="366"/>
        <v>0</v>
      </c>
      <c r="BK477" s="24">
        <f t="shared" si="367"/>
        <v>0.4894</v>
      </c>
      <c r="BL477" s="24">
        <f t="shared" si="368"/>
        <v>8.0000000000000004E-4</v>
      </c>
      <c r="BM477" s="24">
        <f t="shared" si="369"/>
        <v>8.9999999999999998E-4</v>
      </c>
      <c r="BN477" s="24">
        <f t="shared" si="370"/>
        <v>0.54069999999999996</v>
      </c>
      <c r="BO477" s="24">
        <f t="shared" si="371"/>
        <v>0.5</v>
      </c>
      <c r="BP477" s="24">
        <f t="shared" si="372"/>
        <v>0</v>
      </c>
      <c r="BQ477" s="24">
        <f t="shared" si="373"/>
        <v>0</v>
      </c>
      <c r="BR477" s="24">
        <f t="shared" si="374"/>
        <v>0.53610000000000002</v>
      </c>
      <c r="BS477" s="24">
        <f t="shared" si="375"/>
        <v>0</v>
      </c>
      <c r="BT477" s="24">
        <f t="shared" si="376"/>
        <v>0.1145</v>
      </c>
      <c r="BU477" s="24">
        <f t="shared" si="377"/>
        <v>0.2944</v>
      </c>
      <c r="BV477" s="24">
        <f t="shared" si="378"/>
        <v>0</v>
      </c>
      <c r="BW477" s="24">
        <f t="shared" si="379"/>
        <v>0</v>
      </c>
      <c r="BX477" s="24"/>
      <c r="BY477" s="24"/>
      <c r="BZ477" s="24"/>
      <c r="CA477" s="25">
        <f t="shared" si="380"/>
        <v>7.0754000000000001</v>
      </c>
      <c r="CB477" s="25">
        <f t="shared" si="381"/>
        <v>7.0754000000000001</v>
      </c>
      <c r="CC477" s="26">
        <f t="shared" si="382"/>
        <v>6.8955000000000002</v>
      </c>
      <c r="CD477" s="26">
        <f t="shared" si="383"/>
        <v>6.8955000000000002</v>
      </c>
      <c r="CE477" s="26">
        <f t="shared" si="384"/>
        <v>6.86</v>
      </c>
      <c r="CF477" s="26">
        <f t="shared" si="385"/>
        <v>6.86</v>
      </c>
      <c r="CG477" s="26">
        <f t="shared" si="386"/>
        <v>9.2680000000000007</v>
      </c>
      <c r="CH477" s="13"/>
      <c r="CI477" s="13"/>
    </row>
    <row r="478" spans="2:89" x14ac:dyDescent="0.2">
      <c r="B478" s="11">
        <f t="shared" si="387"/>
        <v>474</v>
      </c>
      <c r="C478" s="3" t="s">
        <v>351</v>
      </c>
      <c r="D478" s="3" t="s">
        <v>50</v>
      </c>
      <c r="E478" s="10">
        <v>0.90829998097050424</v>
      </c>
      <c r="F478" s="10">
        <v>0.75362570884871549</v>
      </c>
      <c r="G478" s="10"/>
      <c r="H478" s="10">
        <v>0</v>
      </c>
      <c r="I478" s="10">
        <v>0.99460000000000004</v>
      </c>
      <c r="J478" s="10">
        <v>0</v>
      </c>
      <c r="K478" s="10">
        <v>0.77577627973358698</v>
      </c>
      <c r="L478" s="10">
        <v>2.0500000000000001E-2</v>
      </c>
      <c r="M478" s="10">
        <v>1.95E-2</v>
      </c>
      <c r="N478" s="10">
        <v>6.8099999999999994E-2</v>
      </c>
      <c r="O478" s="10">
        <v>0.22289803044719314</v>
      </c>
      <c r="P478" s="10">
        <v>0.57930000000000004</v>
      </c>
      <c r="Q478" s="10">
        <v>1.4E-3</v>
      </c>
      <c r="R478" s="10">
        <v>0.1037</v>
      </c>
      <c r="S478" s="10">
        <v>0</v>
      </c>
      <c r="T478" s="10">
        <v>0.57550000000000001</v>
      </c>
      <c r="U478" s="10"/>
      <c r="V478" s="10">
        <v>6.7699999999999996E-2</v>
      </c>
      <c r="W478" s="10"/>
      <c r="X478" s="10">
        <v>5.0909000000000004</v>
      </c>
      <c r="Y478" s="10">
        <v>6.842169600000001</v>
      </c>
      <c r="Z478" s="10">
        <v>6.84</v>
      </c>
      <c r="AA478" s="10">
        <v>5.41</v>
      </c>
      <c r="AB478" s="10">
        <f t="shared" si="340"/>
        <v>5.414438399999999</v>
      </c>
      <c r="AC478" s="10"/>
      <c r="AD478" s="10">
        <f t="shared" si="341"/>
        <v>1.2207551744243579</v>
      </c>
      <c r="AE478" s="10">
        <f t="shared" si="342"/>
        <v>1.0128729526926736</v>
      </c>
      <c r="AF478" s="10"/>
      <c r="AG478" s="10">
        <v>0</v>
      </c>
      <c r="AH478" s="10">
        <f t="shared" si="343"/>
        <v>1.3367424000000001</v>
      </c>
      <c r="AI478" s="10">
        <f t="shared" si="344"/>
        <v>0</v>
      </c>
      <c r="AJ478" s="10">
        <f t="shared" si="345"/>
        <v>1.0426433199619409</v>
      </c>
      <c r="AK478" s="10">
        <f t="shared" si="346"/>
        <v>2.7552000000000004E-2</v>
      </c>
      <c r="AL478" s="10">
        <f t="shared" si="347"/>
        <v>2.6208000000000002E-2</v>
      </c>
      <c r="AM478" s="10">
        <f t="shared" si="348"/>
        <v>9.8063999999999985E-2</v>
      </c>
      <c r="AN478" s="10">
        <f t="shared" si="349"/>
        <v>0.29957495292102759</v>
      </c>
      <c r="AO478" s="10">
        <f t="shared" si="350"/>
        <v>0.77857920000000003</v>
      </c>
      <c r="AP478" s="10">
        <f t="shared" si="351"/>
        <v>1.8816000000000002E-3</v>
      </c>
      <c r="AQ478" s="10">
        <f t="shared" si="352"/>
        <v>0.13937280000000002</v>
      </c>
      <c r="AR478" s="10">
        <v>0</v>
      </c>
      <c r="AS478" s="10">
        <f t="shared" si="353"/>
        <v>0.77347200000000005</v>
      </c>
      <c r="AT478" s="10">
        <f t="shared" si="354"/>
        <v>1.9889059008000003</v>
      </c>
      <c r="AU478" s="10">
        <f t="shared" si="355"/>
        <v>9.0988799999999995E-2</v>
      </c>
      <c r="AV478" s="10">
        <f t="shared" si="356"/>
        <v>0.23396860032</v>
      </c>
      <c r="AW478" s="10">
        <f t="shared" si="357"/>
        <v>8.2071209011200015</v>
      </c>
      <c r="AX478" s="10">
        <f t="shared" si="358"/>
        <v>8.2071209011200015</v>
      </c>
      <c r="AY478" s="10">
        <v>6.842169600000001</v>
      </c>
      <c r="AZ478" s="10">
        <f t="shared" si="359"/>
        <v>-1.3649513011200005</v>
      </c>
      <c r="BA478" s="10">
        <v>6.84</v>
      </c>
      <c r="BB478" s="10">
        <v>5.41</v>
      </c>
      <c r="BC478" s="10">
        <f t="shared" si="360"/>
        <v>7.2857917440000008</v>
      </c>
      <c r="BD478" s="9"/>
      <c r="BE478" s="24">
        <f t="shared" si="361"/>
        <v>1.2208000000000001</v>
      </c>
      <c r="BF478" s="24">
        <f t="shared" si="362"/>
        <v>1.0128999999999999</v>
      </c>
      <c r="BG478" s="24">
        <f t="shared" si="363"/>
        <v>0</v>
      </c>
      <c r="BH478" s="24">
        <f t="shared" si="364"/>
        <v>0</v>
      </c>
      <c r="BI478" s="24">
        <f t="shared" si="365"/>
        <v>1.3367</v>
      </c>
      <c r="BJ478" s="24">
        <f t="shared" si="366"/>
        <v>0</v>
      </c>
      <c r="BK478" s="24">
        <f t="shared" si="367"/>
        <v>1.0426</v>
      </c>
      <c r="BL478" s="24">
        <f t="shared" si="368"/>
        <v>2.76E-2</v>
      </c>
      <c r="BM478" s="24">
        <f t="shared" si="369"/>
        <v>2.6200000000000001E-2</v>
      </c>
      <c r="BN478" s="24">
        <f t="shared" si="370"/>
        <v>9.8100000000000007E-2</v>
      </c>
      <c r="BO478" s="24">
        <f t="shared" si="371"/>
        <v>0.29959999999999998</v>
      </c>
      <c r="BP478" s="24">
        <f t="shared" si="372"/>
        <v>0.77859999999999996</v>
      </c>
      <c r="BQ478" s="24">
        <f t="shared" si="373"/>
        <v>1.9E-3</v>
      </c>
      <c r="BR478" s="24">
        <f t="shared" si="374"/>
        <v>0.1394</v>
      </c>
      <c r="BS478" s="24">
        <f t="shared" si="375"/>
        <v>0</v>
      </c>
      <c r="BT478" s="24">
        <f t="shared" si="376"/>
        <v>0.77349999999999997</v>
      </c>
      <c r="BU478" s="24">
        <f t="shared" si="377"/>
        <v>1.9888999999999999</v>
      </c>
      <c r="BV478" s="24">
        <f t="shared" si="378"/>
        <v>9.0999999999999998E-2</v>
      </c>
      <c r="BW478" s="24">
        <f t="shared" si="379"/>
        <v>0.23400000000000001</v>
      </c>
      <c r="BX478" s="24"/>
      <c r="BY478" s="24"/>
      <c r="BZ478" s="24"/>
      <c r="CA478" s="25">
        <f t="shared" si="380"/>
        <v>8.2073</v>
      </c>
      <c r="CB478" s="25">
        <f t="shared" si="381"/>
        <v>6.6365999999999996</v>
      </c>
      <c r="CC478" s="26">
        <f t="shared" si="382"/>
        <v>6.8489000000000004</v>
      </c>
      <c r="CD478" s="26">
        <f t="shared" si="383"/>
        <v>5.4211999999999998</v>
      </c>
      <c r="CE478" s="26">
        <f t="shared" si="384"/>
        <v>6.84</v>
      </c>
      <c r="CF478" s="26">
        <f t="shared" si="385"/>
        <v>5.41</v>
      </c>
      <c r="CG478" s="26">
        <f t="shared" si="386"/>
        <v>7.2859999999999996</v>
      </c>
      <c r="CH478" s="13"/>
      <c r="CI478" s="13"/>
    </row>
    <row r="479" spans="2:89" x14ac:dyDescent="0.2">
      <c r="B479" s="11">
        <f t="shared" si="387"/>
        <v>475</v>
      </c>
      <c r="C479" s="3" t="s">
        <v>351</v>
      </c>
      <c r="D479" s="3" t="s">
        <v>271</v>
      </c>
      <c r="E479" s="10">
        <v>1.1267126448725122</v>
      </c>
      <c r="F479" s="10">
        <v>0.83455315722164491</v>
      </c>
      <c r="G479" s="10"/>
      <c r="H479" s="10">
        <v>0</v>
      </c>
      <c r="I479" s="10">
        <v>0</v>
      </c>
      <c r="J479" s="10">
        <v>0</v>
      </c>
      <c r="K479" s="10">
        <v>0.8026899248661179</v>
      </c>
      <c r="L479" s="10">
        <v>2.98E-2</v>
      </c>
      <c r="M479" s="10">
        <v>3.4200000000000001E-2</v>
      </c>
      <c r="N479" s="10">
        <v>6.9099999999999995E-2</v>
      </c>
      <c r="O479" s="10">
        <v>0.23334427303972505</v>
      </c>
      <c r="P479" s="10">
        <v>1.3078000000000001</v>
      </c>
      <c r="Q479" s="10">
        <v>3.2000000000000002E-3</v>
      </c>
      <c r="R479" s="10">
        <v>0.13589999999999999</v>
      </c>
      <c r="S479" s="10">
        <v>0</v>
      </c>
      <c r="T479" s="10">
        <v>0.36220000000000002</v>
      </c>
      <c r="U479" s="10"/>
      <c r="V479" s="10">
        <v>0</v>
      </c>
      <c r="W479" s="10"/>
      <c r="X479" s="10">
        <v>4.9394999999999998</v>
      </c>
      <c r="Y479" s="10">
        <v>6.638688000000001</v>
      </c>
      <c r="Z479" s="10">
        <v>6.64</v>
      </c>
      <c r="AA479" s="10">
        <v>6.64</v>
      </c>
      <c r="AB479" s="10">
        <f t="shared" si="340"/>
        <v>6.638688000000001</v>
      </c>
      <c r="AC479" s="10"/>
      <c r="AD479" s="10">
        <f t="shared" si="341"/>
        <v>1.5143017947086566</v>
      </c>
      <c r="AE479" s="10">
        <f t="shared" si="342"/>
        <v>1.1216394433058909</v>
      </c>
      <c r="AF479" s="10"/>
      <c r="AG479" s="10">
        <v>0</v>
      </c>
      <c r="AH479" s="10">
        <f t="shared" si="343"/>
        <v>0</v>
      </c>
      <c r="AI479" s="10">
        <f t="shared" si="344"/>
        <v>0</v>
      </c>
      <c r="AJ479" s="10">
        <f t="shared" si="345"/>
        <v>1.0788152590200626</v>
      </c>
      <c r="AK479" s="10">
        <f t="shared" si="346"/>
        <v>4.0051200000000002E-2</v>
      </c>
      <c r="AL479" s="10">
        <f t="shared" si="347"/>
        <v>4.5964800000000007E-2</v>
      </c>
      <c r="AM479" s="10">
        <f t="shared" si="348"/>
        <v>9.9503999999999995E-2</v>
      </c>
      <c r="AN479" s="10">
        <f t="shared" si="349"/>
        <v>0.31361470296539046</v>
      </c>
      <c r="AO479" s="10">
        <f t="shared" si="350"/>
        <v>1.7576832000000002</v>
      </c>
      <c r="AP479" s="10">
        <f t="shared" si="351"/>
        <v>4.3008000000000005E-3</v>
      </c>
      <c r="AQ479" s="10">
        <f t="shared" si="352"/>
        <v>0.1826496</v>
      </c>
      <c r="AR479" s="10">
        <v>0</v>
      </c>
      <c r="AS479" s="10">
        <f t="shared" si="353"/>
        <v>0.48679680000000008</v>
      </c>
      <c r="AT479" s="10">
        <f t="shared" si="354"/>
        <v>1.2517492915200004</v>
      </c>
      <c r="AU479" s="10">
        <f t="shared" si="355"/>
        <v>0</v>
      </c>
      <c r="AV479" s="10">
        <f t="shared" si="356"/>
        <v>0</v>
      </c>
      <c r="AW479" s="10">
        <f t="shared" si="357"/>
        <v>7.4102740915200025</v>
      </c>
      <c r="AX479" s="10">
        <f t="shared" si="358"/>
        <v>7.4102740915200025</v>
      </c>
      <c r="AY479" s="10">
        <v>6.638688000000001</v>
      </c>
      <c r="AZ479" s="10">
        <f t="shared" si="359"/>
        <v>-0.77158609152000146</v>
      </c>
      <c r="BA479" s="10">
        <v>6.64</v>
      </c>
      <c r="BB479" s="10">
        <v>6.64</v>
      </c>
      <c r="BC479" s="10">
        <f t="shared" si="360"/>
        <v>8.9313122304000032</v>
      </c>
      <c r="BD479" s="9"/>
      <c r="BE479" s="24">
        <f t="shared" si="361"/>
        <v>1.5143</v>
      </c>
      <c r="BF479" s="24">
        <f t="shared" si="362"/>
        <v>1.1215999999999999</v>
      </c>
      <c r="BG479" s="24">
        <f t="shared" si="363"/>
        <v>0</v>
      </c>
      <c r="BH479" s="24">
        <f t="shared" si="364"/>
        <v>0</v>
      </c>
      <c r="BI479" s="24">
        <f t="shared" si="365"/>
        <v>0</v>
      </c>
      <c r="BJ479" s="24">
        <f t="shared" si="366"/>
        <v>0</v>
      </c>
      <c r="BK479" s="24">
        <f t="shared" si="367"/>
        <v>1.0788</v>
      </c>
      <c r="BL479" s="24">
        <f t="shared" si="368"/>
        <v>4.0099999999999997E-2</v>
      </c>
      <c r="BM479" s="24">
        <f t="shared" si="369"/>
        <v>4.5999999999999999E-2</v>
      </c>
      <c r="BN479" s="24">
        <f t="shared" si="370"/>
        <v>9.9500000000000005E-2</v>
      </c>
      <c r="BO479" s="24">
        <f t="shared" si="371"/>
        <v>0.31359999999999999</v>
      </c>
      <c r="BP479" s="24">
        <f t="shared" si="372"/>
        <v>1.7577</v>
      </c>
      <c r="BQ479" s="24">
        <f t="shared" si="373"/>
        <v>4.3E-3</v>
      </c>
      <c r="BR479" s="24">
        <f t="shared" si="374"/>
        <v>0.18260000000000001</v>
      </c>
      <c r="BS479" s="24">
        <f t="shared" si="375"/>
        <v>0</v>
      </c>
      <c r="BT479" s="24">
        <f t="shared" si="376"/>
        <v>0.48680000000000001</v>
      </c>
      <c r="BU479" s="24">
        <f t="shared" si="377"/>
        <v>1.2517</v>
      </c>
      <c r="BV479" s="24">
        <f t="shared" si="378"/>
        <v>0</v>
      </c>
      <c r="BW479" s="24">
        <f t="shared" si="379"/>
        <v>0</v>
      </c>
      <c r="BX479" s="24"/>
      <c r="BY479" s="24"/>
      <c r="BZ479" s="24"/>
      <c r="CA479" s="25">
        <f t="shared" si="380"/>
        <v>7.4101999999999979</v>
      </c>
      <c r="CB479" s="25">
        <f t="shared" si="381"/>
        <v>7.4101999999999979</v>
      </c>
      <c r="CC479" s="26">
        <f t="shared" si="382"/>
        <v>6.645299999999998</v>
      </c>
      <c r="CD479" s="26">
        <f t="shared" si="383"/>
        <v>6.645299999999998</v>
      </c>
      <c r="CE479" s="26">
        <f t="shared" si="384"/>
        <v>6.64</v>
      </c>
      <c r="CF479" s="26">
        <f t="shared" si="385"/>
        <v>6.64</v>
      </c>
      <c r="CG479" s="26">
        <f t="shared" si="386"/>
        <v>8.9309999999999992</v>
      </c>
      <c r="CH479" s="13"/>
      <c r="CI479" s="13"/>
    </row>
    <row r="480" spans="2:89" x14ac:dyDescent="0.2">
      <c r="B480" s="11">
        <f t="shared" si="387"/>
        <v>476</v>
      </c>
      <c r="C480" s="3" t="s">
        <v>351</v>
      </c>
      <c r="D480" s="3" t="s">
        <v>109</v>
      </c>
      <c r="E480" s="10">
        <v>0.6701509375000001</v>
      </c>
      <c r="F480" s="10">
        <v>0</v>
      </c>
      <c r="G480" s="10"/>
      <c r="H480" s="10">
        <v>0</v>
      </c>
      <c r="I480" s="10">
        <v>0</v>
      </c>
      <c r="J480" s="10">
        <v>0</v>
      </c>
      <c r="K480" s="10">
        <v>0.85330093750000002</v>
      </c>
      <c r="L480" s="10">
        <v>3.2500000000000001E-2</v>
      </c>
      <c r="M480" s="10">
        <v>3.73E-2</v>
      </c>
      <c r="N480" s="10">
        <v>0.1043</v>
      </c>
      <c r="O480" s="10">
        <v>0.30804812500000001</v>
      </c>
      <c r="P480" s="10">
        <v>1.2141999999999999</v>
      </c>
      <c r="Q480" s="10">
        <v>4.0000000000000001E-3</v>
      </c>
      <c r="R480" s="10">
        <v>7.5800000000000006E-2</v>
      </c>
      <c r="S480" s="10">
        <v>0</v>
      </c>
      <c r="T480" s="10">
        <v>1.0833999999999999</v>
      </c>
      <c r="U480" s="10"/>
      <c r="V480" s="10">
        <v>0</v>
      </c>
      <c r="W480" s="10"/>
      <c r="X480" s="10">
        <v>4.383</v>
      </c>
      <c r="Y480" s="10">
        <v>5.890752</v>
      </c>
      <c r="Z480" s="10">
        <v>5.89</v>
      </c>
      <c r="AA480" s="10">
        <v>5.89</v>
      </c>
      <c r="AB480" s="10">
        <f t="shared" si="340"/>
        <v>5.890752</v>
      </c>
      <c r="AC480" s="10"/>
      <c r="AD480" s="10">
        <f t="shared" si="341"/>
        <v>0.9006828600000002</v>
      </c>
      <c r="AE480" s="10">
        <f t="shared" si="342"/>
        <v>0</v>
      </c>
      <c r="AF480" s="10"/>
      <c r="AG480" s="10">
        <v>0</v>
      </c>
      <c r="AH480" s="10">
        <f t="shared" si="343"/>
        <v>0</v>
      </c>
      <c r="AI480" s="10">
        <f t="shared" si="344"/>
        <v>0</v>
      </c>
      <c r="AJ480" s="10">
        <f t="shared" si="345"/>
        <v>1.1468364600000001</v>
      </c>
      <c r="AK480" s="10">
        <f t="shared" si="346"/>
        <v>4.3680000000000004E-2</v>
      </c>
      <c r="AL480" s="10">
        <f t="shared" si="347"/>
        <v>5.0131200000000001E-2</v>
      </c>
      <c r="AM480" s="10">
        <f t="shared" si="348"/>
        <v>0.15019199999999999</v>
      </c>
      <c r="AN480" s="10">
        <f t="shared" si="349"/>
        <v>0.41401668000000003</v>
      </c>
      <c r="AO480" s="10">
        <f t="shared" si="350"/>
        <v>1.6318847999999999</v>
      </c>
      <c r="AP480" s="10">
        <f t="shared" si="351"/>
        <v>5.3760000000000006E-3</v>
      </c>
      <c r="AQ480" s="10">
        <f t="shared" si="352"/>
        <v>0.10187520000000001</v>
      </c>
      <c r="AR480" s="10">
        <v>0</v>
      </c>
      <c r="AS480" s="10">
        <f t="shared" si="353"/>
        <v>1.4560896000000001</v>
      </c>
      <c r="AT480" s="10">
        <f t="shared" si="354"/>
        <v>3.7441887974400005</v>
      </c>
      <c r="AU480" s="10">
        <f t="shared" si="355"/>
        <v>0</v>
      </c>
      <c r="AV480" s="10">
        <f t="shared" si="356"/>
        <v>0</v>
      </c>
      <c r="AW480" s="10">
        <f t="shared" si="357"/>
        <v>8.1888639974400004</v>
      </c>
      <c r="AX480" s="10">
        <f t="shared" si="358"/>
        <v>8.1888639974400022</v>
      </c>
      <c r="AY480" s="10">
        <v>5.890752</v>
      </c>
      <c r="AZ480" s="10">
        <f t="shared" si="359"/>
        <v>-2.2981119974400004</v>
      </c>
      <c r="BA480" s="10">
        <v>5.89</v>
      </c>
      <c r="BB480" s="10">
        <v>5.89</v>
      </c>
      <c r="BC480" s="10">
        <f t="shared" si="360"/>
        <v>7.9306278912000021</v>
      </c>
      <c r="BD480" s="9"/>
      <c r="BE480" s="24">
        <f t="shared" si="361"/>
        <v>0.90069999999999995</v>
      </c>
      <c r="BF480" s="24">
        <f t="shared" si="362"/>
        <v>0</v>
      </c>
      <c r="BG480" s="24">
        <f t="shared" si="363"/>
        <v>0</v>
      </c>
      <c r="BH480" s="24">
        <f t="shared" si="364"/>
        <v>0</v>
      </c>
      <c r="BI480" s="24">
        <f t="shared" si="365"/>
        <v>0</v>
      </c>
      <c r="BJ480" s="24">
        <f t="shared" si="366"/>
        <v>0</v>
      </c>
      <c r="BK480" s="24">
        <f t="shared" si="367"/>
        <v>1.1468</v>
      </c>
      <c r="BL480" s="24">
        <f t="shared" si="368"/>
        <v>4.3700000000000003E-2</v>
      </c>
      <c r="BM480" s="24">
        <f t="shared" si="369"/>
        <v>5.0099999999999999E-2</v>
      </c>
      <c r="BN480" s="24">
        <f t="shared" si="370"/>
        <v>0.1502</v>
      </c>
      <c r="BO480" s="24">
        <f t="shared" si="371"/>
        <v>0.41399999999999998</v>
      </c>
      <c r="BP480" s="24">
        <f t="shared" si="372"/>
        <v>1.6318999999999999</v>
      </c>
      <c r="BQ480" s="24">
        <f t="shared" si="373"/>
        <v>5.4000000000000003E-3</v>
      </c>
      <c r="BR480" s="24">
        <f t="shared" si="374"/>
        <v>0.1019</v>
      </c>
      <c r="BS480" s="24">
        <f t="shared" si="375"/>
        <v>0</v>
      </c>
      <c r="BT480" s="24">
        <f t="shared" si="376"/>
        <v>1.4560999999999999</v>
      </c>
      <c r="BU480" s="24">
        <f t="shared" si="377"/>
        <v>3.7442000000000002</v>
      </c>
      <c r="BV480" s="24">
        <f t="shared" si="378"/>
        <v>0</v>
      </c>
      <c r="BW480" s="24">
        <f t="shared" si="379"/>
        <v>0</v>
      </c>
      <c r="BX480" s="24"/>
      <c r="BY480" s="24"/>
      <c r="BZ480" s="24"/>
      <c r="CA480" s="25">
        <f t="shared" si="380"/>
        <v>8.1889000000000003</v>
      </c>
      <c r="CB480" s="25">
        <f t="shared" si="381"/>
        <v>8.1889000000000003</v>
      </c>
      <c r="CC480" s="26">
        <f t="shared" si="382"/>
        <v>5.9008000000000003</v>
      </c>
      <c r="CD480" s="26">
        <f t="shared" si="383"/>
        <v>5.9008000000000003</v>
      </c>
      <c r="CE480" s="26">
        <f t="shared" si="384"/>
        <v>5.89</v>
      </c>
      <c r="CF480" s="26">
        <f t="shared" si="385"/>
        <v>5.89</v>
      </c>
      <c r="CG480" s="26">
        <f t="shared" si="386"/>
        <v>7.931</v>
      </c>
      <c r="CH480" s="13"/>
      <c r="CI480" s="13"/>
    </row>
    <row r="481" spans="2:87" x14ac:dyDescent="0.2">
      <c r="B481" s="11">
        <f t="shared" si="387"/>
        <v>477</v>
      </c>
      <c r="C481" s="3" t="s">
        <v>351</v>
      </c>
      <c r="D481" s="3" t="s">
        <v>101</v>
      </c>
      <c r="E481" s="10">
        <v>1.6121982339029599</v>
      </c>
      <c r="F481" s="10">
        <v>0.63646306454073853</v>
      </c>
      <c r="G481" s="10"/>
      <c r="H481" s="10">
        <v>0</v>
      </c>
      <c r="I481" s="10">
        <v>0</v>
      </c>
      <c r="J481" s="10">
        <v>0</v>
      </c>
      <c r="K481" s="10">
        <v>0.54249324458346049</v>
      </c>
      <c r="L481" s="10">
        <v>2.6100000000000002E-2</v>
      </c>
      <c r="M481" s="10">
        <v>0.03</v>
      </c>
      <c r="N481" s="10">
        <v>0.34179999999999999</v>
      </c>
      <c r="O481" s="10">
        <v>0.19854545697284101</v>
      </c>
      <c r="P481" s="10">
        <v>0.98140000000000005</v>
      </c>
      <c r="Q481" s="10">
        <v>9.7000000000000003E-3</v>
      </c>
      <c r="R481" s="10">
        <v>0.2039</v>
      </c>
      <c r="S481" s="10">
        <v>0</v>
      </c>
      <c r="T481" s="10">
        <v>0.22539999999999999</v>
      </c>
      <c r="U481" s="10"/>
      <c r="V481" s="10">
        <v>0</v>
      </c>
      <c r="W481" s="10"/>
      <c r="X481" s="10">
        <v>4.8079999999999989</v>
      </c>
      <c r="Y481" s="10">
        <v>6.4619519999999993</v>
      </c>
      <c r="Z481" s="10">
        <v>6.46</v>
      </c>
      <c r="AA481" s="10">
        <v>6.46</v>
      </c>
      <c r="AB481" s="10">
        <f t="shared" si="340"/>
        <v>6.4619519999999993</v>
      </c>
      <c r="AC481" s="10"/>
      <c r="AD481" s="10">
        <f t="shared" si="341"/>
        <v>2.1667944263655783</v>
      </c>
      <c r="AE481" s="10">
        <f t="shared" si="342"/>
        <v>0.85540635874275273</v>
      </c>
      <c r="AF481" s="10"/>
      <c r="AG481" s="10">
        <v>0</v>
      </c>
      <c r="AH481" s="10">
        <f t="shared" si="343"/>
        <v>0</v>
      </c>
      <c r="AI481" s="10">
        <f t="shared" si="344"/>
        <v>0</v>
      </c>
      <c r="AJ481" s="10">
        <f t="shared" si="345"/>
        <v>0.72911092072017103</v>
      </c>
      <c r="AK481" s="10">
        <f t="shared" si="346"/>
        <v>3.5078400000000003E-2</v>
      </c>
      <c r="AL481" s="10">
        <f t="shared" si="347"/>
        <v>4.0320000000000002E-2</v>
      </c>
      <c r="AM481" s="10">
        <f t="shared" si="348"/>
        <v>0.49219199999999996</v>
      </c>
      <c r="AN481" s="10">
        <f t="shared" si="349"/>
        <v>0.26684509417149832</v>
      </c>
      <c r="AO481" s="10">
        <f t="shared" si="350"/>
        <v>1.3190016000000002</v>
      </c>
      <c r="AP481" s="10">
        <f t="shared" si="351"/>
        <v>1.3036800000000003E-2</v>
      </c>
      <c r="AQ481" s="10">
        <f t="shared" si="352"/>
        <v>0.2740416</v>
      </c>
      <c r="AR481" s="10">
        <v>0</v>
      </c>
      <c r="AS481" s="10">
        <f t="shared" si="353"/>
        <v>0.30293759999999997</v>
      </c>
      <c r="AT481" s="10">
        <f t="shared" si="354"/>
        <v>0.77897374464000002</v>
      </c>
      <c r="AU481" s="10">
        <f t="shared" si="355"/>
        <v>0</v>
      </c>
      <c r="AV481" s="10">
        <f t="shared" si="356"/>
        <v>0</v>
      </c>
      <c r="AW481" s="10">
        <f t="shared" si="357"/>
        <v>6.9708009446400006</v>
      </c>
      <c r="AX481" s="10">
        <f t="shared" si="358"/>
        <v>6.9708009446400006</v>
      </c>
      <c r="AY481" s="10">
        <v>6.4619519999999993</v>
      </c>
      <c r="AZ481" s="10">
        <f t="shared" si="359"/>
        <v>-0.5088489446400013</v>
      </c>
      <c r="BA481" s="10">
        <v>6.46</v>
      </c>
      <c r="BB481" s="10">
        <v>6.46</v>
      </c>
      <c r="BC481" s="10">
        <f t="shared" si="360"/>
        <v>8.7289638912000012</v>
      </c>
      <c r="BD481" s="9"/>
      <c r="BE481" s="24">
        <f t="shared" si="361"/>
        <v>2.1667999999999998</v>
      </c>
      <c r="BF481" s="24">
        <f t="shared" si="362"/>
        <v>0.85540000000000005</v>
      </c>
      <c r="BG481" s="24">
        <f t="shared" si="363"/>
        <v>0</v>
      </c>
      <c r="BH481" s="24">
        <f t="shared" si="364"/>
        <v>0</v>
      </c>
      <c r="BI481" s="24">
        <f t="shared" si="365"/>
        <v>0</v>
      </c>
      <c r="BJ481" s="24">
        <f t="shared" si="366"/>
        <v>0</v>
      </c>
      <c r="BK481" s="24">
        <f t="shared" si="367"/>
        <v>0.72909999999999997</v>
      </c>
      <c r="BL481" s="24">
        <f t="shared" si="368"/>
        <v>3.5099999999999999E-2</v>
      </c>
      <c r="BM481" s="24">
        <f t="shared" si="369"/>
        <v>4.0300000000000002E-2</v>
      </c>
      <c r="BN481" s="24">
        <f t="shared" si="370"/>
        <v>0.49220000000000003</v>
      </c>
      <c r="BO481" s="24">
        <f t="shared" si="371"/>
        <v>0.26679999999999998</v>
      </c>
      <c r="BP481" s="24">
        <f t="shared" si="372"/>
        <v>1.319</v>
      </c>
      <c r="BQ481" s="24">
        <f t="shared" si="373"/>
        <v>1.2999999999999999E-2</v>
      </c>
      <c r="BR481" s="24">
        <f t="shared" si="374"/>
        <v>0.27400000000000002</v>
      </c>
      <c r="BS481" s="24">
        <f t="shared" si="375"/>
        <v>0</v>
      </c>
      <c r="BT481" s="24">
        <f t="shared" si="376"/>
        <v>0.3029</v>
      </c>
      <c r="BU481" s="24">
        <f t="shared" si="377"/>
        <v>0.77900000000000003</v>
      </c>
      <c r="BV481" s="24">
        <f t="shared" si="378"/>
        <v>0</v>
      </c>
      <c r="BW481" s="24">
        <f t="shared" si="379"/>
        <v>0</v>
      </c>
      <c r="BX481" s="24"/>
      <c r="BY481" s="24"/>
      <c r="BZ481" s="24"/>
      <c r="CA481" s="25">
        <f t="shared" si="380"/>
        <v>6.9706999999999999</v>
      </c>
      <c r="CB481" s="25">
        <f t="shared" si="381"/>
        <v>6.9706999999999999</v>
      </c>
      <c r="CC481" s="26">
        <f t="shared" si="382"/>
        <v>6.4946000000000002</v>
      </c>
      <c r="CD481" s="26">
        <f t="shared" si="383"/>
        <v>6.4946000000000002</v>
      </c>
      <c r="CE481" s="26">
        <f t="shared" si="384"/>
        <v>6.46</v>
      </c>
      <c r="CF481" s="26">
        <f t="shared" si="385"/>
        <v>6.46</v>
      </c>
      <c r="CG481" s="26">
        <f t="shared" si="386"/>
        <v>8.7289999999999992</v>
      </c>
      <c r="CH481" s="13"/>
      <c r="CI481" s="13"/>
    </row>
    <row r="482" spans="2:87" x14ac:dyDescent="0.2">
      <c r="B482" s="11">
        <f t="shared" si="387"/>
        <v>478</v>
      </c>
      <c r="C482" s="3" t="s">
        <v>351</v>
      </c>
      <c r="D482" s="3" t="s">
        <v>352</v>
      </c>
      <c r="E482" s="10">
        <v>2.1024406950977723</v>
      </c>
      <c r="F482" s="10">
        <v>0</v>
      </c>
      <c r="G482" s="10"/>
      <c r="H482" s="10">
        <v>0</v>
      </c>
      <c r="I482" s="10">
        <v>0</v>
      </c>
      <c r="J482" s="10">
        <v>0</v>
      </c>
      <c r="K482" s="10">
        <v>0.87046318858609029</v>
      </c>
      <c r="L482" s="10">
        <v>7.2900000000000006E-2</v>
      </c>
      <c r="M482" s="10">
        <v>8.3599999999999994E-2</v>
      </c>
      <c r="N482" s="10">
        <v>5.45E-2</v>
      </c>
      <c r="O482" s="10">
        <v>0.11039611631613731</v>
      </c>
      <c r="P482" s="10">
        <v>0.42820000000000003</v>
      </c>
      <c r="Q482" s="10">
        <v>3.8300000000000001E-2</v>
      </c>
      <c r="R482" s="10">
        <v>0.25430000000000003</v>
      </c>
      <c r="S482" s="10">
        <v>0</v>
      </c>
      <c r="T482" s="10">
        <v>0</v>
      </c>
      <c r="U482" s="10"/>
      <c r="V482" s="10">
        <v>0</v>
      </c>
      <c r="W482" s="10"/>
      <c r="X482" s="10">
        <v>4.0151000000000003</v>
      </c>
      <c r="Y482" s="10">
        <v>5.3962944000000013</v>
      </c>
      <c r="Z482" s="10">
        <v>5.4</v>
      </c>
      <c r="AA482" s="10">
        <v>5.4</v>
      </c>
      <c r="AB482" s="10">
        <f t="shared" si="340"/>
        <v>5.3962944000000013</v>
      </c>
      <c r="AC482" s="10"/>
      <c r="AD482" s="10">
        <f t="shared" si="341"/>
        <v>2.8256802942114061</v>
      </c>
      <c r="AE482" s="10">
        <f t="shared" si="342"/>
        <v>0</v>
      </c>
      <c r="AF482" s="10"/>
      <c r="AG482" s="10">
        <v>0</v>
      </c>
      <c r="AH482" s="10">
        <f t="shared" si="343"/>
        <v>0</v>
      </c>
      <c r="AI482" s="10">
        <f t="shared" si="344"/>
        <v>0</v>
      </c>
      <c r="AJ482" s="10">
        <f t="shared" si="345"/>
        <v>1.1699025254597055</v>
      </c>
      <c r="AK482" s="10">
        <f t="shared" si="346"/>
        <v>9.7977600000000012E-2</v>
      </c>
      <c r="AL482" s="10">
        <f t="shared" si="347"/>
        <v>0.11235840000000001</v>
      </c>
      <c r="AM482" s="10">
        <f t="shared" si="348"/>
        <v>7.8479999999999994E-2</v>
      </c>
      <c r="AN482" s="10">
        <f t="shared" si="349"/>
        <v>0.14837238032888855</v>
      </c>
      <c r="AO482" s="10">
        <f t="shared" si="350"/>
        <v>0.57550080000000003</v>
      </c>
      <c r="AP482" s="10">
        <f t="shared" si="351"/>
        <v>5.1475200000000006E-2</v>
      </c>
      <c r="AQ482" s="10">
        <f t="shared" si="352"/>
        <v>0.34177920000000006</v>
      </c>
      <c r="AR482" s="10">
        <v>0</v>
      </c>
      <c r="AS482" s="10">
        <f t="shared" si="353"/>
        <v>0</v>
      </c>
      <c r="AT482" s="10">
        <f t="shared" si="354"/>
        <v>0</v>
      </c>
      <c r="AU482" s="10">
        <f t="shared" si="355"/>
        <v>0</v>
      </c>
      <c r="AV482" s="10">
        <f t="shared" si="356"/>
        <v>0</v>
      </c>
      <c r="AW482" s="10">
        <f t="shared" si="357"/>
        <v>5.4015263999999998</v>
      </c>
      <c r="AX482" s="10">
        <f t="shared" si="358"/>
        <v>5.4015263999999998</v>
      </c>
      <c r="AY482" s="10">
        <v>5.3962944000000013</v>
      </c>
      <c r="AZ482" s="10">
        <f t="shared" si="359"/>
        <v>-5.2319999999985711E-3</v>
      </c>
      <c r="BA482" s="10">
        <v>5.4</v>
      </c>
      <c r="BB482" s="10">
        <v>5.4</v>
      </c>
      <c r="BC482" s="10">
        <f t="shared" si="360"/>
        <v>7.2596514816000006</v>
      </c>
      <c r="BD482" s="9"/>
      <c r="BE482" s="24">
        <f t="shared" si="361"/>
        <v>2.8256999999999999</v>
      </c>
      <c r="BF482" s="24">
        <f t="shared" si="362"/>
        <v>0</v>
      </c>
      <c r="BG482" s="24">
        <f t="shared" si="363"/>
        <v>0</v>
      </c>
      <c r="BH482" s="24">
        <f t="shared" si="364"/>
        <v>0</v>
      </c>
      <c r="BI482" s="24">
        <f t="shared" si="365"/>
        <v>0</v>
      </c>
      <c r="BJ482" s="24">
        <f t="shared" si="366"/>
        <v>0</v>
      </c>
      <c r="BK482" s="24">
        <f t="shared" si="367"/>
        <v>1.1698999999999999</v>
      </c>
      <c r="BL482" s="24">
        <f t="shared" si="368"/>
        <v>9.8000000000000004E-2</v>
      </c>
      <c r="BM482" s="24">
        <f t="shared" si="369"/>
        <v>0.1124</v>
      </c>
      <c r="BN482" s="24">
        <f t="shared" si="370"/>
        <v>7.85E-2</v>
      </c>
      <c r="BO482" s="24">
        <f t="shared" si="371"/>
        <v>0.1484</v>
      </c>
      <c r="BP482" s="24">
        <f t="shared" si="372"/>
        <v>0.57550000000000001</v>
      </c>
      <c r="BQ482" s="24">
        <f t="shared" si="373"/>
        <v>5.1499999999999997E-2</v>
      </c>
      <c r="BR482" s="24">
        <f t="shared" si="374"/>
        <v>0.34179999999999999</v>
      </c>
      <c r="BS482" s="24">
        <f t="shared" si="375"/>
        <v>0</v>
      </c>
      <c r="BT482" s="24">
        <f t="shared" si="376"/>
        <v>0</v>
      </c>
      <c r="BU482" s="24">
        <f t="shared" si="377"/>
        <v>0</v>
      </c>
      <c r="BV482" s="24">
        <f t="shared" si="378"/>
        <v>0</v>
      </c>
      <c r="BW482" s="24">
        <f t="shared" si="379"/>
        <v>0</v>
      </c>
      <c r="BX482" s="24"/>
      <c r="BY482" s="24"/>
      <c r="BZ482" s="24"/>
      <c r="CA482" s="25">
        <f t="shared" si="380"/>
        <v>5.4016999999999991</v>
      </c>
      <c r="CB482" s="25">
        <f t="shared" si="381"/>
        <v>5.4016999999999991</v>
      </c>
      <c r="CC482" s="26">
        <f t="shared" si="382"/>
        <v>5.4016999999999991</v>
      </c>
      <c r="CD482" s="26">
        <f t="shared" si="383"/>
        <v>5.4016999999999991</v>
      </c>
      <c r="CE482" s="26">
        <f t="shared" si="384"/>
        <v>5.4</v>
      </c>
      <c r="CF482" s="26">
        <f t="shared" si="385"/>
        <v>5.4</v>
      </c>
      <c r="CG482" s="26">
        <f t="shared" si="386"/>
        <v>7.26</v>
      </c>
      <c r="CH482" s="13"/>
      <c r="CI482" s="13"/>
    </row>
    <row r="483" spans="2:87" x14ac:dyDescent="0.2">
      <c r="B483" s="11">
        <f t="shared" si="387"/>
        <v>479</v>
      </c>
      <c r="C483" s="3" t="s">
        <v>351</v>
      </c>
      <c r="D483" s="3" t="s">
        <v>353</v>
      </c>
      <c r="E483" s="10">
        <v>1.0424084082523515</v>
      </c>
      <c r="F483" s="10">
        <v>0</v>
      </c>
      <c r="G483" s="10"/>
      <c r="H483" s="10">
        <v>0</v>
      </c>
      <c r="I483" s="10">
        <v>0</v>
      </c>
      <c r="J483" s="10">
        <v>0</v>
      </c>
      <c r="K483" s="10">
        <v>0.74317466091565765</v>
      </c>
      <c r="L483" s="10">
        <v>0</v>
      </c>
      <c r="M483" s="10">
        <v>0</v>
      </c>
      <c r="N483" s="10">
        <v>2.3599999999999999E-2</v>
      </c>
      <c r="O483" s="10">
        <v>0.20341693083199086</v>
      </c>
      <c r="P483" s="10">
        <v>0.93089999999999995</v>
      </c>
      <c r="Q483" s="10">
        <v>2.98E-2</v>
      </c>
      <c r="R483" s="10">
        <v>0.14530000000000001</v>
      </c>
      <c r="S483" s="10">
        <v>0</v>
      </c>
      <c r="T483" s="10">
        <v>0.26379999999999998</v>
      </c>
      <c r="U483" s="10"/>
      <c r="V483" s="10">
        <v>0</v>
      </c>
      <c r="W483" s="10"/>
      <c r="X483" s="10">
        <v>3.3823999999999996</v>
      </c>
      <c r="Y483" s="10">
        <v>4.5459455999999996</v>
      </c>
      <c r="Z483" s="10">
        <v>4.55</v>
      </c>
      <c r="AA483" s="10">
        <v>4.55</v>
      </c>
      <c r="AB483" s="10">
        <f t="shared" si="340"/>
        <v>4.5459455999999996</v>
      </c>
      <c r="AC483" s="10"/>
      <c r="AD483" s="10">
        <f t="shared" si="341"/>
        <v>1.4009969006911605</v>
      </c>
      <c r="AE483" s="10">
        <f t="shared" si="342"/>
        <v>0</v>
      </c>
      <c r="AF483" s="10"/>
      <c r="AG483" s="10">
        <v>0</v>
      </c>
      <c r="AH483" s="10">
        <f t="shared" si="343"/>
        <v>0</v>
      </c>
      <c r="AI483" s="10">
        <f t="shared" si="344"/>
        <v>0</v>
      </c>
      <c r="AJ483" s="10">
        <f t="shared" si="345"/>
        <v>0.998826744270644</v>
      </c>
      <c r="AK483" s="10">
        <f t="shared" si="346"/>
        <v>0</v>
      </c>
      <c r="AL483" s="10">
        <f t="shared" si="347"/>
        <v>0</v>
      </c>
      <c r="AM483" s="10">
        <f t="shared" si="348"/>
        <v>3.3983999999999993E-2</v>
      </c>
      <c r="AN483" s="10">
        <f t="shared" si="349"/>
        <v>0.27339235503819576</v>
      </c>
      <c r="AO483" s="10">
        <f t="shared" si="350"/>
        <v>1.2511295999999998</v>
      </c>
      <c r="AP483" s="10">
        <f t="shared" si="351"/>
        <v>4.0051200000000002E-2</v>
      </c>
      <c r="AQ483" s="10">
        <f t="shared" si="352"/>
        <v>0.19528320000000002</v>
      </c>
      <c r="AR483" s="10">
        <v>0</v>
      </c>
      <c r="AS483" s="10">
        <f t="shared" si="353"/>
        <v>0.35454720000000001</v>
      </c>
      <c r="AT483" s="10">
        <f t="shared" si="354"/>
        <v>0.91168267008000003</v>
      </c>
      <c r="AU483" s="10">
        <f t="shared" si="355"/>
        <v>0</v>
      </c>
      <c r="AV483" s="10">
        <f t="shared" si="356"/>
        <v>0</v>
      </c>
      <c r="AW483" s="10">
        <f t="shared" si="357"/>
        <v>5.1053466700800003</v>
      </c>
      <c r="AX483" s="10">
        <f t="shared" si="358"/>
        <v>5.1053466700800003</v>
      </c>
      <c r="AY483" s="10">
        <v>4.5459455999999996</v>
      </c>
      <c r="AZ483" s="10">
        <f t="shared" si="359"/>
        <v>-0.55940107008000073</v>
      </c>
      <c r="BA483" s="10">
        <v>4.55</v>
      </c>
      <c r="BB483" s="10">
        <v>4.55</v>
      </c>
      <c r="BC483" s="10">
        <f t="shared" si="360"/>
        <v>6.1127958528000006</v>
      </c>
      <c r="BD483" s="9"/>
      <c r="BE483" s="24">
        <f t="shared" si="361"/>
        <v>1.401</v>
      </c>
      <c r="BF483" s="24">
        <f t="shared" si="362"/>
        <v>0</v>
      </c>
      <c r="BG483" s="24">
        <f t="shared" si="363"/>
        <v>0</v>
      </c>
      <c r="BH483" s="24">
        <f t="shared" si="364"/>
        <v>0</v>
      </c>
      <c r="BI483" s="24">
        <f t="shared" si="365"/>
        <v>0</v>
      </c>
      <c r="BJ483" s="24">
        <f t="shared" si="366"/>
        <v>0</v>
      </c>
      <c r="BK483" s="24">
        <f t="shared" si="367"/>
        <v>0.99880000000000002</v>
      </c>
      <c r="BL483" s="24">
        <f t="shared" si="368"/>
        <v>0</v>
      </c>
      <c r="BM483" s="24">
        <f t="shared" si="369"/>
        <v>0</v>
      </c>
      <c r="BN483" s="24">
        <f t="shared" si="370"/>
        <v>3.4000000000000002E-2</v>
      </c>
      <c r="BO483" s="24">
        <f t="shared" si="371"/>
        <v>0.27339999999999998</v>
      </c>
      <c r="BP483" s="24">
        <f t="shared" si="372"/>
        <v>1.2511000000000001</v>
      </c>
      <c r="BQ483" s="24">
        <f t="shared" si="373"/>
        <v>4.0099999999999997E-2</v>
      </c>
      <c r="BR483" s="24">
        <f t="shared" si="374"/>
        <v>0.1953</v>
      </c>
      <c r="BS483" s="24">
        <f t="shared" si="375"/>
        <v>0</v>
      </c>
      <c r="BT483" s="24">
        <f t="shared" si="376"/>
        <v>0.35449999999999998</v>
      </c>
      <c r="BU483" s="24">
        <f t="shared" si="377"/>
        <v>0.91169999999999995</v>
      </c>
      <c r="BV483" s="24">
        <f t="shared" si="378"/>
        <v>0</v>
      </c>
      <c r="BW483" s="24">
        <f t="shared" si="379"/>
        <v>0</v>
      </c>
      <c r="BX483" s="24"/>
      <c r="BY483" s="24"/>
      <c r="BZ483" s="24"/>
      <c r="CA483" s="25">
        <f t="shared" si="380"/>
        <v>5.1053999999999995</v>
      </c>
      <c r="CB483" s="25">
        <f t="shared" si="381"/>
        <v>5.1053999999999995</v>
      </c>
      <c r="CC483" s="26">
        <f t="shared" si="382"/>
        <v>4.5481999999999996</v>
      </c>
      <c r="CD483" s="26">
        <f t="shared" si="383"/>
        <v>4.5481999999999996</v>
      </c>
      <c r="CE483" s="26">
        <f t="shared" si="384"/>
        <v>4.55</v>
      </c>
      <c r="CF483" s="26">
        <f t="shared" si="385"/>
        <v>4.55</v>
      </c>
      <c r="CG483" s="26">
        <f t="shared" si="386"/>
        <v>6.1130000000000004</v>
      </c>
      <c r="CH483" s="13"/>
      <c r="CI483" s="13"/>
    </row>
    <row r="484" spans="2:87" x14ac:dyDescent="0.2">
      <c r="B484" s="11">
        <f t="shared" si="387"/>
        <v>480</v>
      </c>
      <c r="C484" s="3" t="s">
        <v>351</v>
      </c>
      <c r="D484" s="2" t="s">
        <v>102</v>
      </c>
      <c r="E484" s="10">
        <v>2.3415433412322275</v>
      </c>
      <c r="F484" s="10">
        <v>0.79990157582938382</v>
      </c>
      <c r="G484" s="10"/>
      <c r="H484" s="10">
        <v>0</v>
      </c>
      <c r="I484" s="10">
        <v>0</v>
      </c>
      <c r="J484" s="10">
        <v>0</v>
      </c>
      <c r="K484" s="10">
        <v>0.4615191172985782</v>
      </c>
      <c r="L484" s="10">
        <v>5.2600000000000001E-2</v>
      </c>
      <c r="M484" s="10">
        <v>6.0299999999999999E-2</v>
      </c>
      <c r="N484" s="10">
        <v>0.50460000000000005</v>
      </c>
      <c r="O484" s="10">
        <v>0.50483596563981037</v>
      </c>
      <c r="P484" s="10">
        <v>0</v>
      </c>
      <c r="Q484" s="10">
        <v>0</v>
      </c>
      <c r="R484" s="10">
        <v>0.27739999999999998</v>
      </c>
      <c r="S484" s="10">
        <v>0</v>
      </c>
      <c r="T484" s="10">
        <v>0.18310000000000001</v>
      </c>
      <c r="U484" s="10"/>
      <c r="V484" s="10">
        <v>0</v>
      </c>
      <c r="W484" s="10"/>
      <c r="X484" s="10">
        <v>5.1857999999999995</v>
      </c>
      <c r="Y484" s="10">
        <v>6.9697151999999996</v>
      </c>
      <c r="Z484" s="10">
        <v>6.97</v>
      </c>
      <c r="AA484" s="10">
        <v>6.97</v>
      </c>
      <c r="AB484" s="10">
        <f t="shared" si="340"/>
        <v>6.9697151999999996</v>
      </c>
      <c r="AC484" s="10"/>
      <c r="AD484" s="10">
        <f t="shared" si="341"/>
        <v>3.1470342506161137</v>
      </c>
      <c r="AE484" s="10">
        <f t="shared" si="342"/>
        <v>1.0750677179146919</v>
      </c>
      <c r="AF484" s="10"/>
      <c r="AG484" s="10">
        <v>0</v>
      </c>
      <c r="AH484" s="10">
        <f t="shared" si="343"/>
        <v>0</v>
      </c>
      <c r="AI484" s="10">
        <f t="shared" si="344"/>
        <v>0</v>
      </c>
      <c r="AJ484" s="10">
        <f t="shared" si="345"/>
        <v>0.62028169364928909</v>
      </c>
      <c r="AK484" s="10">
        <f t="shared" si="346"/>
        <v>7.0694400000000004E-2</v>
      </c>
      <c r="AL484" s="10">
        <f t="shared" si="347"/>
        <v>8.104320000000001E-2</v>
      </c>
      <c r="AM484" s="10">
        <f t="shared" si="348"/>
        <v>0.72662400000000005</v>
      </c>
      <c r="AN484" s="10">
        <f t="shared" si="349"/>
        <v>0.67849953781990513</v>
      </c>
      <c r="AO484" s="10">
        <f t="shared" si="350"/>
        <v>0</v>
      </c>
      <c r="AP484" s="10">
        <f t="shared" si="351"/>
        <v>0</v>
      </c>
      <c r="AQ484" s="10">
        <f t="shared" si="352"/>
        <v>0.37282560000000003</v>
      </c>
      <c r="AR484" s="10">
        <v>0</v>
      </c>
      <c r="AS484" s="10">
        <f t="shared" si="353"/>
        <v>0.24608640000000004</v>
      </c>
      <c r="AT484" s="10">
        <f t="shared" si="354"/>
        <v>0.63278656896000018</v>
      </c>
      <c r="AU484" s="10">
        <f t="shared" si="355"/>
        <v>0</v>
      </c>
      <c r="AV484" s="10">
        <f t="shared" si="356"/>
        <v>0</v>
      </c>
      <c r="AW484" s="10">
        <f t="shared" si="357"/>
        <v>7.4048569689600008</v>
      </c>
      <c r="AX484" s="10">
        <f t="shared" si="358"/>
        <v>7.4048569689600008</v>
      </c>
      <c r="AY484" s="10">
        <v>6.9697151999999996</v>
      </c>
      <c r="AZ484" s="10">
        <f t="shared" si="359"/>
        <v>-0.43514176896000123</v>
      </c>
      <c r="BA484" s="10">
        <v>6.97</v>
      </c>
      <c r="BB484" s="10">
        <v>6.97</v>
      </c>
      <c r="BC484" s="10">
        <f t="shared" si="360"/>
        <v>9.4324027392000005</v>
      </c>
      <c r="BD484" s="9"/>
      <c r="BE484" s="24">
        <f t="shared" si="361"/>
        <v>3.1469999999999998</v>
      </c>
      <c r="BF484" s="24">
        <f t="shared" si="362"/>
        <v>1.0750999999999999</v>
      </c>
      <c r="BG484" s="24">
        <f t="shared" si="363"/>
        <v>0</v>
      </c>
      <c r="BH484" s="24">
        <f t="shared" si="364"/>
        <v>0</v>
      </c>
      <c r="BI484" s="24">
        <f t="shared" si="365"/>
        <v>0</v>
      </c>
      <c r="BJ484" s="24">
        <f t="shared" si="366"/>
        <v>0</v>
      </c>
      <c r="BK484" s="24">
        <f t="shared" si="367"/>
        <v>0.62029999999999996</v>
      </c>
      <c r="BL484" s="24">
        <f t="shared" si="368"/>
        <v>7.0699999999999999E-2</v>
      </c>
      <c r="BM484" s="24">
        <f t="shared" si="369"/>
        <v>8.1000000000000003E-2</v>
      </c>
      <c r="BN484" s="24">
        <f t="shared" si="370"/>
        <v>0.72660000000000002</v>
      </c>
      <c r="BO484" s="24">
        <f t="shared" si="371"/>
        <v>0.67849999999999999</v>
      </c>
      <c r="BP484" s="24">
        <f t="shared" si="372"/>
        <v>0</v>
      </c>
      <c r="BQ484" s="24">
        <f t="shared" si="373"/>
        <v>0</v>
      </c>
      <c r="BR484" s="24">
        <f t="shared" si="374"/>
        <v>0.37280000000000002</v>
      </c>
      <c r="BS484" s="24">
        <f t="shared" si="375"/>
        <v>0</v>
      </c>
      <c r="BT484" s="24">
        <f t="shared" si="376"/>
        <v>0.24610000000000001</v>
      </c>
      <c r="BU484" s="24">
        <f t="shared" si="377"/>
        <v>0.63280000000000003</v>
      </c>
      <c r="BV484" s="24">
        <f t="shared" si="378"/>
        <v>0</v>
      </c>
      <c r="BW484" s="24">
        <f t="shared" si="379"/>
        <v>0</v>
      </c>
      <c r="BX484" s="24"/>
      <c r="BY484" s="24"/>
      <c r="BZ484" s="24"/>
      <c r="CA484" s="25">
        <f t="shared" si="380"/>
        <v>7.4047999999999998</v>
      </c>
      <c r="CB484" s="25">
        <f t="shared" si="381"/>
        <v>7.4047999999999998</v>
      </c>
      <c r="CC484" s="26">
        <f t="shared" si="382"/>
        <v>7.0181000000000004</v>
      </c>
      <c r="CD484" s="26">
        <f t="shared" si="383"/>
        <v>7.0181000000000004</v>
      </c>
      <c r="CE484" s="26">
        <f t="shared" si="384"/>
        <v>6.97</v>
      </c>
      <c r="CF484" s="26">
        <f t="shared" si="385"/>
        <v>6.97</v>
      </c>
      <c r="CG484" s="26">
        <f t="shared" si="386"/>
        <v>9.4320000000000004</v>
      </c>
      <c r="CH484" s="13"/>
      <c r="CI484" s="13"/>
    </row>
    <row r="485" spans="2:87" x14ac:dyDescent="0.2">
      <c r="B485" s="11">
        <f t="shared" si="387"/>
        <v>481</v>
      </c>
      <c r="C485" s="3" t="s">
        <v>351</v>
      </c>
      <c r="D485" s="2" t="s">
        <v>354</v>
      </c>
      <c r="E485" s="10">
        <v>2.0547182457592057</v>
      </c>
      <c r="F485" s="10">
        <v>1.630645841952834</v>
      </c>
      <c r="G485" s="10"/>
      <c r="H485" s="10">
        <v>0</v>
      </c>
      <c r="I485" s="10">
        <v>0</v>
      </c>
      <c r="J485" s="10">
        <v>0</v>
      </c>
      <c r="K485" s="10">
        <v>0.54332147290028965</v>
      </c>
      <c r="L485" s="10">
        <v>1.2200000000000001E-2</v>
      </c>
      <c r="M485" s="10">
        <v>1.26E-2</v>
      </c>
      <c r="N485" s="10">
        <v>8.9300000000000004E-2</v>
      </c>
      <c r="O485" s="10">
        <v>0.16331443938767068</v>
      </c>
      <c r="P485" s="10">
        <v>0</v>
      </c>
      <c r="Q485" s="10">
        <v>0</v>
      </c>
      <c r="R485" s="10">
        <v>0.26069999999999999</v>
      </c>
      <c r="S485" s="10">
        <v>0</v>
      </c>
      <c r="T485" s="10">
        <v>0.36430000000000001</v>
      </c>
      <c r="U485" s="10"/>
      <c r="V485" s="10">
        <v>0</v>
      </c>
      <c r="W485" s="10"/>
      <c r="X485" s="10">
        <v>5.1311</v>
      </c>
      <c r="Y485" s="10">
        <v>6.8961984000000003</v>
      </c>
      <c r="Z485" s="10">
        <v>6.9</v>
      </c>
      <c r="AA485" s="10">
        <v>6.9</v>
      </c>
      <c r="AB485" s="10">
        <f t="shared" si="340"/>
        <v>6.8961984000000003</v>
      </c>
      <c r="AC485" s="10"/>
      <c r="AD485" s="10">
        <f t="shared" si="341"/>
        <v>2.7615413223003729</v>
      </c>
      <c r="AE485" s="10">
        <f t="shared" si="342"/>
        <v>2.1915880115846091</v>
      </c>
      <c r="AF485" s="10"/>
      <c r="AG485" s="10">
        <v>0</v>
      </c>
      <c r="AH485" s="10">
        <f t="shared" si="343"/>
        <v>0</v>
      </c>
      <c r="AI485" s="10">
        <f t="shared" si="344"/>
        <v>0</v>
      </c>
      <c r="AJ485" s="10">
        <f t="shared" si="345"/>
        <v>0.73022405957798942</v>
      </c>
      <c r="AK485" s="10">
        <f t="shared" si="346"/>
        <v>1.6396800000000003E-2</v>
      </c>
      <c r="AL485" s="10">
        <f t="shared" si="347"/>
        <v>1.6934400000000002E-2</v>
      </c>
      <c r="AM485" s="10">
        <f t="shared" si="348"/>
        <v>0.12859200000000001</v>
      </c>
      <c r="AN485" s="10">
        <f t="shared" si="349"/>
        <v>0.2194946065370294</v>
      </c>
      <c r="AO485" s="10">
        <f t="shared" si="350"/>
        <v>0</v>
      </c>
      <c r="AP485" s="10">
        <f t="shared" si="351"/>
        <v>0</v>
      </c>
      <c r="AQ485" s="10">
        <f t="shared" si="352"/>
        <v>0.35038079999999999</v>
      </c>
      <c r="AR485" s="10">
        <v>0</v>
      </c>
      <c r="AS485" s="10">
        <f t="shared" si="353"/>
        <v>0.48961920000000003</v>
      </c>
      <c r="AT485" s="10">
        <f t="shared" si="354"/>
        <v>1.2590068108800001</v>
      </c>
      <c r="AU485" s="10">
        <f t="shared" si="355"/>
        <v>0</v>
      </c>
      <c r="AV485" s="10">
        <f t="shared" si="356"/>
        <v>0</v>
      </c>
      <c r="AW485" s="10">
        <f t="shared" si="357"/>
        <v>7.6741588108800016</v>
      </c>
      <c r="AX485" s="10">
        <f t="shared" si="358"/>
        <v>7.6741588108800016</v>
      </c>
      <c r="AY485" s="10">
        <v>6.8961984000000003</v>
      </c>
      <c r="AZ485" s="10">
        <f t="shared" si="359"/>
        <v>-0.77796041088000134</v>
      </c>
      <c r="BA485" s="10">
        <v>6.9</v>
      </c>
      <c r="BB485" s="10">
        <v>6.9</v>
      </c>
      <c r="BC485" s="10">
        <f t="shared" si="360"/>
        <v>9.2800124928000027</v>
      </c>
      <c r="BD485" s="9"/>
      <c r="BE485" s="24">
        <f t="shared" si="361"/>
        <v>2.7614999999999998</v>
      </c>
      <c r="BF485" s="24">
        <f t="shared" si="362"/>
        <v>2.1916000000000002</v>
      </c>
      <c r="BG485" s="24">
        <f t="shared" si="363"/>
        <v>0</v>
      </c>
      <c r="BH485" s="24">
        <f t="shared" si="364"/>
        <v>0</v>
      </c>
      <c r="BI485" s="24">
        <f t="shared" si="365"/>
        <v>0</v>
      </c>
      <c r="BJ485" s="24">
        <f t="shared" si="366"/>
        <v>0</v>
      </c>
      <c r="BK485" s="24">
        <f t="shared" si="367"/>
        <v>0.73019999999999996</v>
      </c>
      <c r="BL485" s="24">
        <f t="shared" si="368"/>
        <v>1.6400000000000001E-2</v>
      </c>
      <c r="BM485" s="24">
        <f t="shared" si="369"/>
        <v>1.6899999999999998E-2</v>
      </c>
      <c r="BN485" s="24">
        <f t="shared" si="370"/>
        <v>0.12859999999999999</v>
      </c>
      <c r="BO485" s="24">
        <f t="shared" si="371"/>
        <v>0.2195</v>
      </c>
      <c r="BP485" s="24">
        <f t="shared" si="372"/>
        <v>0</v>
      </c>
      <c r="BQ485" s="24">
        <f t="shared" si="373"/>
        <v>0</v>
      </c>
      <c r="BR485" s="24">
        <f t="shared" si="374"/>
        <v>0.35039999999999999</v>
      </c>
      <c r="BS485" s="24">
        <f t="shared" si="375"/>
        <v>0</v>
      </c>
      <c r="BT485" s="24">
        <f t="shared" si="376"/>
        <v>0.48959999999999998</v>
      </c>
      <c r="BU485" s="24">
        <f t="shared" si="377"/>
        <v>1.2589999999999999</v>
      </c>
      <c r="BV485" s="24">
        <f t="shared" si="378"/>
        <v>0</v>
      </c>
      <c r="BW485" s="24">
        <f t="shared" si="379"/>
        <v>0</v>
      </c>
      <c r="BX485" s="24"/>
      <c r="BY485" s="24"/>
      <c r="BZ485" s="24"/>
      <c r="CA485" s="25">
        <f t="shared" si="380"/>
        <v>7.6740999999999993</v>
      </c>
      <c r="CB485" s="25">
        <f t="shared" si="381"/>
        <v>7.6740999999999993</v>
      </c>
      <c r="CC485" s="26">
        <f t="shared" si="382"/>
        <v>6.9046999999999992</v>
      </c>
      <c r="CD485" s="26">
        <f t="shared" si="383"/>
        <v>6.9046999999999992</v>
      </c>
      <c r="CE485" s="26">
        <f t="shared" si="384"/>
        <v>6.9</v>
      </c>
      <c r="CF485" s="26">
        <f t="shared" si="385"/>
        <v>6.9</v>
      </c>
      <c r="CG485" s="26">
        <f t="shared" si="386"/>
        <v>9.2799999999999994</v>
      </c>
      <c r="CH485" s="13"/>
      <c r="CI485" s="13"/>
    </row>
    <row r="486" spans="2:87" x14ac:dyDescent="0.2">
      <c r="B486" s="11">
        <f t="shared" si="387"/>
        <v>482</v>
      </c>
      <c r="C486" s="3" t="s">
        <v>351</v>
      </c>
      <c r="D486" s="3" t="s">
        <v>355</v>
      </c>
      <c r="E486" s="10">
        <v>2.7886997380534573</v>
      </c>
      <c r="F486" s="10">
        <v>0.66361630680806694</v>
      </c>
      <c r="G486" s="10"/>
      <c r="H486" s="10">
        <v>0</v>
      </c>
      <c r="I486" s="10">
        <v>0</v>
      </c>
      <c r="J486" s="10">
        <v>0</v>
      </c>
      <c r="K486" s="10">
        <v>0.74640166323338675</v>
      </c>
      <c r="L486" s="10">
        <v>1.9E-3</v>
      </c>
      <c r="M486" s="10">
        <v>1.2999999999999999E-3</v>
      </c>
      <c r="N486" s="10">
        <v>8.8300000000000003E-2</v>
      </c>
      <c r="O486" s="10">
        <v>0.17068229190508888</v>
      </c>
      <c r="P486" s="10">
        <v>0</v>
      </c>
      <c r="Q486" s="10">
        <v>0</v>
      </c>
      <c r="R486" s="10">
        <v>0.3624</v>
      </c>
      <c r="S486" s="10">
        <v>0</v>
      </c>
      <c r="T486" s="10">
        <v>0.2681</v>
      </c>
      <c r="U486" s="10"/>
      <c r="V486" s="10">
        <v>0</v>
      </c>
      <c r="W486" s="10"/>
      <c r="X486" s="10">
        <v>5.0914000000000001</v>
      </c>
      <c r="Y486" s="10">
        <v>6.8428416000000007</v>
      </c>
      <c r="Z486" s="10">
        <v>6.84</v>
      </c>
      <c r="AA486" s="10">
        <v>6.84</v>
      </c>
      <c r="AB486" s="10">
        <f t="shared" si="340"/>
        <v>6.8428416000000007</v>
      </c>
      <c r="AC486" s="10"/>
      <c r="AD486" s="10">
        <f t="shared" si="341"/>
        <v>3.748012447943847</v>
      </c>
      <c r="AE486" s="10">
        <f t="shared" si="342"/>
        <v>0.89190031635004197</v>
      </c>
      <c r="AF486" s="10"/>
      <c r="AG486" s="10">
        <v>0</v>
      </c>
      <c r="AH486" s="10">
        <f t="shared" si="343"/>
        <v>0</v>
      </c>
      <c r="AI486" s="10">
        <f t="shared" si="344"/>
        <v>0</v>
      </c>
      <c r="AJ486" s="10">
        <f t="shared" si="345"/>
        <v>1.0031638353856718</v>
      </c>
      <c r="AK486" s="10">
        <f t="shared" si="346"/>
        <v>2.5536000000000001E-3</v>
      </c>
      <c r="AL486" s="10">
        <f t="shared" si="347"/>
        <v>1.7472E-3</v>
      </c>
      <c r="AM486" s="10">
        <f t="shared" si="348"/>
        <v>0.12715199999999999</v>
      </c>
      <c r="AN486" s="10">
        <f t="shared" si="349"/>
        <v>0.22939700032043947</v>
      </c>
      <c r="AO486" s="10">
        <f t="shared" si="350"/>
        <v>0</v>
      </c>
      <c r="AP486" s="10">
        <f t="shared" si="351"/>
        <v>0</v>
      </c>
      <c r="AQ486" s="10">
        <f t="shared" si="352"/>
        <v>0.48706559999999999</v>
      </c>
      <c r="AR486" s="10">
        <v>0</v>
      </c>
      <c r="AS486" s="10">
        <f t="shared" si="353"/>
        <v>0.36032640000000005</v>
      </c>
      <c r="AT486" s="10">
        <f t="shared" si="354"/>
        <v>0.92654330496000015</v>
      </c>
      <c r="AU486" s="10">
        <f t="shared" si="355"/>
        <v>0</v>
      </c>
      <c r="AV486" s="10">
        <f t="shared" si="356"/>
        <v>0</v>
      </c>
      <c r="AW486" s="10">
        <f t="shared" si="357"/>
        <v>7.4175353049599995</v>
      </c>
      <c r="AX486" s="10">
        <f t="shared" si="358"/>
        <v>7.4175353049599995</v>
      </c>
      <c r="AY486" s="10">
        <v>6.8428416000000007</v>
      </c>
      <c r="AZ486" s="10">
        <f t="shared" si="359"/>
        <v>-0.57469370495999872</v>
      </c>
      <c r="BA486" s="10">
        <v>6.84</v>
      </c>
      <c r="BB486" s="10">
        <v>6.84</v>
      </c>
      <c r="BC486" s="10">
        <f t="shared" si="360"/>
        <v>9.2081719295999989</v>
      </c>
      <c r="BD486" s="9"/>
      <c r="BE486" s="24">
        <f t="shared" si="361"/>
        <v>3.7480000000000002</v>
      </c>
      <c r="BF486" s="24">
        <f t="shared" si="362"/>
        <v>0.89190000000000003</v>
      </c>
      <c r="BG486" s="24">
        <f t="shared" si="363"/>
        <v>0</v>
      </c>
      <c r="BH486" s="24">
        <f t="shared" si="364"/>
        <v>0</v>
      </c>
      <c r="BI486" s="24">
        <f t="shared" si="365"/>
        <v>0</v>
      </c>
      <c r="BJ486" s="24">
        <f t="shared" si="366"/>
        <v>0</v>
      </c>
      <c r="BK486" s="24">
        <f t="shared" si="367"/>
        <v>1.0032000000000001</v>
      </c>
      <c r="BL486" s="24">
        <f t="shared" si="368"/>
        <v>2.5999999999999999E-3</v>
      </c>
      <c r="BM486" s="24">
        <f t="shared" si="369"/>
        <v>1.6999999999999999E-3</v>
      </c>
      <c r="BN486" s="24">
        <f t="shared" si="370"/>
        <v>0.12720000000000001</v>
      </c>
      <c r="BO486" s="24">
        <f t="shared" si="371"/>
        <v>0.22939999999999999</v>
      </c>
      <c r="BP486" s="24">
        <f t="shared" si="372"/>
        <v>0</v>
      </c>
      <c r="BQ486" s="24">
        <f t="shared" si="373"/>
        <v>0</v>
      </c>
      <c r="BR486" s="24">
        <f t="shared" si="374"/>
        <v>0.48709999999999998</v>
      </c>
      <c r="BS486" s="24">
        <f t="shared" si="375"/>
        <v>0</v>
      </c>
      <c r="BT486" s="24">
        <f t="shared" si="376"/>
        <v>0.36030000000000001</v>
      </c>
      <c r="BU486" s="24">
        <f t="shared" si="377"/>
        <v>0.92649999999999999</v>
      </c>
      <c r="BV486" s="24">
        <f t="shared" si="378"/>
        <v>0</v>
      </c>
      <c r="BW486" s="24">
        <f t="shared" si="379"/>
        <v>0</v>
      </c>
      <c r="BX486" s="24"/>
      <c r="BY486" s="24"/>
      <c r="BZ486" s="24"/>
      <c r="CA486" s="25">
        <f t="shared" si="380"/>
        <v>7.4176000000000002</v>
      </c>
      <c r="CB486" s="25">
        <f t="shared" si="381"/>
        <v>7.4176000000000002</v>
      </c>
      <c r="CC486" s="26">
        <f t="shared" si="382"/>
        <v>6.8513999999999999</v>
      </c>
      <c r="CD486" s="26">
        <f t="shared" si="383"/>
        <v>6.8513999999999999</v>
      </c>
      <c r="CE486" s="26">
        <f t="shared" si="384"/>
        <v>6.84</v>
      </c>
      <c r="CF486" s="26">
        <f t="shared" si="385"/>
        <v>6.84</v>
      </c>
      <c r="CG486" s="26">
        <f t="shared" si="386"/>
        <v>9.2080000000000002</v>
      </c>
      <c r="CH486" s="13"/>
      <c r="CI486" s="13"/>
    </row>
    <row r="487" spans="2:87" x14ac:dyDescent="0.2">
      <c r="B487" s="11">
        <f t="shared" si="387"/>
        <v>483</v>
      </c>
      <c r="C487" s="3" t="s">
        <v>351</v>
      </c>
      <c r="D487" s="2" t="s">
        <v>235</v>
      </c>
      <c r="E487" s="10">
        <v>2.2017669892723881</v>
      </c>
      <c r="F487" s="10">
        <v>0</v>
      </c>
      <c r="G487" s="10"/>
      <c r="H487" s="10">
        <v>0</v>
      </c>
      <c r="I487" s="10">
        <v>0</v>
      </c>
      <c r="J487" s="10">
        <v>0</v>
      </c>
      <c r="K487" s="10">
        <v>0.8136199043843283</v>
      </c>
      <c r="L487" s="10">
        <v>2.4400000000000002E-2</v>
      </c>
      <c r="M487" s="10">
        <v>2.8000000000000001E-2</v>
      </c>
      <c r="N487" s="10">
        <v>5.5599999999999997E-2</v>
      </c>
      <c r="O487" s="10">
        <v>0.11031310634328359</v>
      </c>
      <c r="P487" s="10">
        <v>1.1691</v>
      </c>
      <c r="Q487" s="10">
        <v>6.1999999999999998E-3</v>
      </c>
      <c r="R487" s="10">
        <v>0.26250000000000001</v>
      </c>
      <c r="S487" s="10">
        <v>0</v>
      </c>
      <c r="T487" s="10">
        <v>0.1588</v>
      </c>
      <c r="U487" s="10"/>
      <c r="V487" s="10">
        <v>0</v>
      </c>
      <c r="W487" s="10"/>
      <c r="X487" s="10">
        <v>4.8303000000000003</v>
      </c>
      <c r="Y487" s="10">
        <v>6.4919232000000013</v>
      </c>
      <c r="Z487" s="10">
        <v>6.49</v>
      </c>
      <c r="AA487" s="10">
        <v>6.49</v>
      </c>
      <c r="AB487" s="10">
        <f t="shared" si="340"/>
        <v>6.4919232000000013</v>
      </c>
      <c r="AC487" s="10"/>
      <c r="AD487" s="10">
        <f t="shared" si="341"/>
        <v>2.95917483358209</v>
      </c>
      <c r="AE487" s="10">
        <f t="shared" si="342"/>
        <v>0</v>
      </c>
      <c r="AF487" s="10"/>
      <c r="AG487" s="10">
        <v>0</v>
      </c>
      <c r="AH487" s="10">
        <f t="shared" si="343"/>
        <v>0</v>
      </c>
      <c r="AI487" s="10">
        <f t="shared" si="344"/>
        <v>0</v>
      </c>
      <c r="AJ487" s="10">
        <f t="shared" si="345"/>
        <v>1.0935051514925374</v>
      </c>
      <c r="AK487" s="10">
        <f t="shared" si="346"/>
        <v>3.2793600000000006E-2</v>
      </c>
      <c r="AL487" s="10">
        <f t="shared" si="347"/>
        <v>3.7632000000000006E-2</v>
      </c>
      <c r="AM487" s="10">
        <f t="shared" si="348"/>
        <v>8.0063999999999982E-2</v>
      </c>
      <c r="AN487" s="10">
        <f t="shared" si="349"/>
        <v>0.14826081492537316</v>
      </c>
      <c r="AO487" s="10">
        <f t="shared" si="350"/>
        <v>1.5712704000000002</v>
      </c>
      <c r="AP487" s="10">
        <f t="shared" si="351"/>
        <v>8.3327999999999996E-3</v>
      </c>
      <c r="AQ487" s="10">
        <f t="shared" si="352"/>
        <v>0.35280000000000006</v>
      </c>
      <c r="AR487" s="10">
        <v>0</v>
      </c>
      <c r="AS487" s="10">
        <f t="shared" si="353"/>
        <v>0.21342720000000001</v>
      </c>
      <c r="AT487" s="10">
        <f t="shared" si="354"/>
        <v>0.54880670208000004</v>
      </c>
      <c r="AU487" s="10">
        <f t="shared" si="355"/>
        <v>0</v>
      </c>
      <c r="AV487" s="10">
        <f t="shared" si="356"/>
        <v>0</v>
      </c>
      <c r="AW487" s="10">
        <f t="shared" si="357"/>
        <v>6.8326403020800015</v>
      </c>
      <c r="AX487" s="10">
        <f t="shared" si="358"/>
        <v>6.8326403020800015</v>
      </c>
      <c r="AY487" s="10">
        <v>6.4919232000000013</v>
      </c>
      <c r="AZ487" s="10">
        <f t="shared" si="359"/>
        <v>-0.34071710208000017</v>
      </c>
      <c r="BA487" s="10">
        <v>6.49</v>
      </c>
      <c r="BB487" s="10">
        <v>6.49</v>
      </c>
      <c r="BC487" s="10">
        <f t="shared" si="360"/>
        <v>8.7323185152000029</v>
      </c>
      <c r="BD487" s="9"/>
      <c r="BE487" s="24">
        <f t="shared" si="361"/>
        <v>2.9592000000000001</v>
      </c>
      <c r="BF487" s="24">
        <f t="shared" si="362"/>
        <v>0</v>
      </c>
      <c r="BG487" s="24">
        <f t="shared" si="363"/>
        <v>0</v>
      </c>
      <c r="BH487" s="24">
        <f t="shared" si="364"/>
        <v>0</v>
      </c>
      <c r="BI487" s="24">
        <f t="shared" si="365"/>
        <v>0</v>
      </c>
      <c r="BJ487" s="24">
        <f t="shared" si="366"/>
        <v>0</v>
      </c>
      <c r="BK487" s="24">
        <f t="shared" si="367"/>
        <v>1.0934999999999999</v>
      </c>
      <c r="BL487" s="24">
        <f t="shared" si="368"/>
        <v>3.2800000000000003E-2</v>
      </c>
      <c r="BM487" s="24">
        <f t="shared" si="369"/>
        <v>3.7600000000000001E-2</v>
      </c>
      <c r="BN487" s="24">
        <f t="shared" si="370"/>
        <v>8.0100000000000005E-2</v>
      </c>
      <c r="BO487" s="24">
        <f t="shared" si="371"/>
        <v>0.14829999999999999</v>
      </c>
      <c r="BP487" s="24">
        <f t="shared" si="372"/>
        <v>1.5712999999999999</v>
      </c>
      <c r="BQ487" s="24">
        <f t="shared" si="373"/>
        <v>8.3000000000000001E-3</v>
      </c>
      <c r="BR487" s="24">
        <f t="shared" si="374"/>
        <v>0.3528</v>
      </c>
      <c r="BS487" s="24">
        <f t="shared" si="375"/>
        <v>0</v>
      </c>
      <c r="BT487" s="24">
        <f t="shared" si="376"/>
        <v>0.21340000000000001</v>
      </c>
      <c r="BU487" s="24">
        <f t="shared" si="377"/>
        <v>0.54879999999999995</v>
      </c>
      <c r="BV487" s="24">
        <f t="shared" si="378"/>
        <v>0</v>
      </c>
      <c r="BW487" s="24">
        <f t="shared" si="379"/>
        <v>0</v>
      </c>
      <c r="BX487" s="24"/>
      <c r="BY487" s="24"/>
      <c r="BZ487" s="24"/>
      <c r="CA487" s="25">
        <f t="shared" si="380"/>
        <v>6.8327</v>
      </c>
      <c r="CB487" s="25">
        <f t="shared" si="381"/>
        <v>6.8327</v>
      </c>
      <c r="CC487" s="26">
        <f t="shared" si="382"/>
        <v>6.4973000000000001</v>
      </c>
      <c r="CD487" s="26">
        <f t="shared" si="383"/>
        <v>6.4973000000000001</v>
      </c>
      <c r="CE487" s="26">
        <f t="shared" si="384"/>
        <v>6.49</v>
      </c>
      <c r="CF487" s="26">
        <f t="shared" si="385"/>
        <v>6.49</v>
      </c>
      <c r="CG487" s="26">
        <f t="shared" si="386"/>
        <v>8.7319999999999993</v>
      </c>
      <c r="CH487" s="13"/>
      <c r="CI487" s="13"/>
    </row>
    <row r="488" spans="2:87" x14ac:dyDescent="0.2">
      <c r="B488" s="11">
        <f t="shared" si="387"/>
        <v>484</v>
      </c>
      <c r="C488" s="3" t="s">
        <v>351</v>
      </c>
      <c r="D488" s="3" t="s">
        <v>356</v>
      </c>
      <c r="E488" s="10">
        <v>2.5546407869652525</v>
      </c>
      <c r="F488" s="10">
        <v>0.66772138989857899</v>
      </c>
      <c r="G488" s="10"/>
      <c r="H488" s="10">
        <v>0</v>
      </c>
      <c r="I488" s="10">
        <v>0</v>
      </c>
      <c r="J488" s="10">
        <v>0</v>
      </c>
      <c r="K488" s="10">
        <v>0.74093693602094512</v>
      </c>
      <c r="L488" s="10">
        <v>3.2000000000000001E-2</v>
      </c>
      <c r="M488" s="10">
        <v>3.04E-2</v>
      </c>
      <c r="N488" s="10">
        <v>8.6400000000000005E-2</v>
      </c>
      <c r="O488" s="10">
        <v>0.35510088711522331</v>
      </c>
      <c r="P488" s="10">
        <v>0</v>
      </c>
      <c r="Q488" s="10">
        <v>0</v>
      </c>
      <c r="R488" s="10">
        <v>0.33679999999999999</v>
      </c>
      <c r="S488" s="10">
        <v>0</v>
      </c>
      <c r="T488" s="10">
        <v>0.3236</v>
      </c>
      <c r="U488" s="10"/>
      <c r="V488" s="10">
        <v>0</v>
      </c>
      <c r="W488" s="10"/>
      <c r="X488" s="10">
        <v>5.1276000000000002</v>
      </c>
      <c r="Y488" s="10">
        <v>6.8914944</v>
      </c>
      <c r="Z488" s="10">
        <v>6.89</v>
      </c>
      <c r="AA488" s="10">
        <v>6.89</v>
      </c>
      <c r="AB488" s="10">
        <f t="shared" si="340"/>
        <v>6.8914944</v>
      </c>
      <c r="AC488" s="10"/>
      <c r="AD488" s="10">
        <f t="shared" si="341"/>
        <v>3.4334372176812997</v>
      </c>
      <c r="AE488" s="10">
        <f t="shared" si="342"/>
        <v>0.89741754802369023</v>
      </c>
      <c r="AF488" s="10"/>
      <c r="AG488" s="10">
        <v>0</v>
      </c>
      <c r="AH488" s="10">
        <f t="shared" si="343"/>
        <v>0</v>
      </c>
      <c r="AI488" s="10">
        <f t="shared" si="344"/>
        <v>0</v>
      </c>
      <c r="AJ488" s="10">
        <f t="shared" si="345"/>
        <v>0.99581924201215022</v>
      </c>
      <c r="AK488" s="10">
        <f t="shared" si="346"/>
        <v>4.3008000000000005E-2</v>
      </c>
      <c r="AL488" s="10">
        <f t="shared" si="347"/>
        <v>4.0857600000000001E-2</v>
      </c>
      <c r="AM488" s="10">
        <f t="shared" si="348"/>
        <v>0.124416</v>
      </c>
      <c r="AN488" s="10">
        <f t="shared" si="349"/>
        <v>0.47725559228286019</v>
      </c>
      <c r="AO488" s="10">
        <f t="shared" si="350"/>
        <v>0</v>
      </c>
      <c r="AP488" s="10">
        <f t="shared" si="351"/>
        <v>0</v>
      </c>
      <c r="AQ488" s="10">
        <f t="shared" si="352"/>
        <v>0.45265919999999998</v>
      </c>
      <c r="AR488" s="10">
        <v>0</v>
      </c>
      <c r="AS488" s="10">
        <f t="shared" si="353"/>
        <v>0.43491840000000004</v>
      </c>
      <c r="AT488" s="10">
        <f t="shared" si="354"/>
        <v>1.1183491737600002</v>
      </c>
      <c r="AU488" s="10">
        <f t="shared" si="355"/>
        <v>0</v>
      </c>
      <c r="AV488" s="10">
        <f t="shared" si="356"/>
        <v>0</v>
      </c>
      <c r="AW488" s="10">
        <f t="shared" si="357"/>
        <v>7.5832195737600001</v>
      </c>
      <c r="AX488" s="10">
        <f t="shared" si="358"/>
        <v>7.583219573760001</v>
      </c>
      <c r="AY488" s="10">
        <v>6.8914944</v>
      </c>
      <c r="AZ488" s="10">
        <f t="shared" si="359"/>
        <v>-0.69172517376000009</v>
      </c>
      <c r="BA488" s="10">
        <v>6.89</v>
      </c>
      <c r="BB488" s="10">
        <v>6.89</v>
      </c>
      <c r="BC488" s="10">
        <f t="shared" si="360"/>
        <v>9.273316147200001</v>
      </c>
      <c r="BD488" s="9"/>
      <c r="BE488" s="24">
        <f t="shared" si="361"/>
        <v>3.4333999999999998</v>
      </c>
      <c r="BF488" s="24">
        <f t="shared" si="362"/>
        <v>0.89739999999999998</v>
      </c>
      <c r="BG488" s="24">
        <f t="shared" si="363"/>
        <v>0</v>
      </c>
      <c r="BH488" s="24">
        <f t="shared" si="364"/>
        <v>0</v>
      </c>
      <c r="BI488" s="24">
        <f t="shared" si="365"/>
        <v>0</v>
      </c>
      <c r="BJ488" s="24">
        <f t="shared" si="366"/>
        <v>0</v>
      </c>
      <c r="BK488" s="24">
        <f t="shared" si="367"/>
        <v>0.99580000000000002</v>
      </c>
      <c r="BL488" s="24">
        <f t="shared" si="368"/>
        <v>4.2999999999999997E-2</v>
      </c>
      <c r="BM488" s="24">
        <f t="shared" si="369"/>
        <v>4.0899999999999999E-2</v>
      </c>
      <c r="BN488" s="24">
        <f t="shared" si="370"/>
        <v>0.1244</v>
      </c>
      <c r="BO488" s="24">
        <f t="shared" si="371"/>
        <v>0.4773</v>
      </c>
      <c r="BP488" s="24">
        <f t="shared" si="372"/>
        <v>0</v>
      </c>
      <c r="BQ488" s="24">
        <f t="shared" si="373"/>
        <v>0</v>
      </c>
      <c r="BR488" s="24">
        <f t="shared" si="374"/>
        <v>0.45269999999999999</v>
      </c>
      <c r="BS488" s="24">
        <f t="shared" si="375"/>
        <v>0</v>
      </c>
      <c r="BT488" s="24">
        <f t="shared" si="376"/>
        <v>0.43490000000000001</v>
      </c>
      <c r="BU488" s="24">
        <f t="shared" si="377"/>
        <v>1.1183000000000001</v>
      </c>
      <c r="BV488" s="24">
        <f t="shared" si="378"/>
        <v>0</v>
      </c>
      <c r="BW488" s="24">
        <f t="shared" si="379"/>
        <v>0</v>
      </c>
      <c r="BX488" s="24"/>
      <c r="BY488" s="24"/>
      <c r="BZ488" s="24"/>
      <c r="CA488" s="25">
        <f t="shared" si="380"/>
        <v>7.5831999999999997</v>
      </c>
      <c r="CB488" s="25">
        <f t="shared" si="381"/>
        <v>7.5831999999999997</v>
      </c>
      <c r="CC488" s="26">
        <f t="shared" si="382"/>
        <v>6.8997999999999999</v>
      </c>
      <c r="CD488" s="26">
        <f t="shared" si="383"/>
        <v>6.8997999999999999</v>
      </c>
      <c r="CE488" s="26">
        <f t="shared" si="384"/>
        <v>6.89</v>
      </c>
      <c r="CF488" s="26">
        <f t="shared" si="385"/>
        <v>6.89</v>
      </c>
      <c r="CG488" s="26">
        <f t="shared" si="386"/>
        <v>9.2729999999999997</v>
      </c>
      <c r="CH488" s="13"/>
      <c r="CI488" s="13"/>
    </row>
    <row r="489" spans="2:87" x14ac:dyDescent="0.2">
      <c r="B489" s="11">
        <f t="shared" si="387"/>
        <v>485</v>
      </c>
      <c r="C489" s="3" t="s">
        <v>351</v>
      </c>
      <c r="D489" s="3" t="s">
        <v>357</v>
      </c>
      <c r="E489" s="10">
        <v>2.7035678398952281</v>
      </c>
      <c r="F489" s="10">
        <v>0.41977933480669016</v>
      </c>
      <c r="G489" s="10"/>
      <c r="H489" s="10">
        <v>0</v>
      </c>
      <c r="I489" s="10">
        <v>0</v>
      </c>
      <c r="J489" s="10">
        <v>0</v>
      </c>
      <c r="K489" s="10">
        <v>0.7703250306949333</v>
      </c>
      <c r="L489" s="10">
        <v>0</v>
      </c>
      <c r="M489" s="10">
        <v>0</v>
      </c>
      <c r="N489" s="10">
        <v>0.14249999999999999</v>
      </c>
      <c r="O489" s="10">
        <v>0.32842779460314864</v>
      </c>
      <c r="P489" s="10">
        <v>4.6199999999999998E-2</v>
      </c>
      <c r="Q489" s="10">
        <v>0</v>
      </c>
      <c r="R489" s="10">
        <v>0.33900000000000002</v>
      </c>
      <c r="S489" s="10">
        <v>0</v>
      </c>
      <c r="T489" s="10">
        <v>0.34920000000000001</v>
      </c>
      <c r="U489" s="10"/>
      <c r="V489" s="10">
        <v>0</v>
      </c>
      <c r="W489" s="10"/>
      <c r="X489" s="10">
        <v>5.0989999999999993</v>
      </c>
      <c r="Y489" s="10">
        <v>6.8530559999999996</v>
      </c>
      <c r="Z489" s="10">
        <v>6.85</v>
      </c>
      <c r="AA489" s="10">
        <v>6.85</v>
      </c>
      <c r="AB489" s="10">
        <f t="shared" si="340"/>
        <v>6.8530559999999996</v>
      </c>
      <c r="AC489" s="10"/>
      <c r="AD489" s="10">
        <f t="shared" si="341"/>
        <v>3.6335951768191865</v>
      </c>
      <c r="AE489" s="10">
        <f t="shared" si="342"/>
        <v>0.56418342598019156</v>
      </c>
      <c r="AF489" s="10"/>
      <c r="AG489" s="10">
        <v>0</v>
      </c>
      <c r="AH489" s="10">
        <f t="shared" si="343"/>
        <v>0</v>
      </c>
      <c r="AI489" s="10">
        <f t="shared" si="344"/>
        <v>0</v>
      </c>
      <c r="AJ489" s="10">
        <f t="shared" si="345"/>
        <v>1.0353168412539904</v>
      </c>
      <c r="AK489" s="10">
        <f t="shared" si="346"/>
        <v>0</v>
      </c>
      <c r="AL489" s="10">
        <f t="shared" si="347"/>
        <v>0</v>
      </c>
      <c r="AM489" s="10">
        <f t="shared" si="348"/>
        <v>0.20519999999999997</v>
      </c>
      <c r="AN489" s="10">
        <f t="shared" si="349"/>
        <v>0.44140695594663182</v>
      </c>
      <c r="AO489" s="10">
        <f t="shared" si="350"/>
        <v>6.2092800000000004E-2</v>
      </c>
      <c r="AP489" s="10">
        <f t="shared" si="351"/>
        <v>0</v>
      </c>
      <c r="AQ489" s="10">
        <f t="shared" si="352"/>
        <v>0.45561600000000008</v>
      </c>
      <c r="AR489" s="10">
        <v>0</v>
      </c>
      <c r="AS489" s="10">
        <f t="shared" si="353"/>
        <v>0.46932480000000004</v>
      </c>
      <c r="AT489" s="10">
        <f t="shared" si="354"/>
        <v>1.2068217907200001</v>
      </c>
      <c r="AU489" s="10">
        <f t="shared" si="355"/>
        <v>0</v>
      </c>
      <c r="AV489" s="10">
        <f t="shared" si="356"/>
        <v>0</v>
      </c>
      <c r="AW489" s="10">
        <f t="shared" si="357"/>
        <v>7.6042329907200008</v>
      </c>
      <c r="AX489" s="10">
        <f t="shared" si="358"/>
        <v>7.6042329907200008</v>
      </c>
      <c r="AY489" s="10">
        <v>6.8530559999999996</v>
      </c>
      <c r="AZ489" s="10">
        <f t="shared" si="359"/>
        <v>-0.75117699072000121</v>
      </c>
      <c r="BA489" s="10">
        <v>6.85</v>
      </c>
      <c r="BB489" s="10">
        <v>6.85</v>
      </c>
      <c r="BC489" s="10">
        <f t="shared" si="360"/>
        <v>9.2288931840000004</v>
      </c>
      <c r="BD489" s="9"/>
      <c r="BE489" s="24">
        <f t="shared" si="361"/>
        <v>3.6335999999999999</v>
      </c>
      <c r="BF489" s="24">
        <f t="shared" si="362"/>
        <v>0.56420000000000003</v>
      </c>
      <c r="BG489" s="24">
        <f t="shared" si="363"/>
        <v>0</v>
      </c>
      <c r="BH489" s="24">
        <f t="shared" si="364"/>
        <v>0</v>
      </c>
      <c r="BI489" s="24">
        <f t="shared" si="365"/>
        <v>0</v>
      </c>
      <c r="BJ489" s="24">
        <f t="shared" si="366"/>
        <v>0</v>
      </c>
      <c r="BK489" s="24">
        <f t="shared" si="367"/>
        <v>1.0353000000000001</v>
      </c>
      <c r="BL489" s="24">
        <f t="shared" si="368"/>
        <v>0</v>
      </c>
      <c r="BM489" s="24">
        <f t="shared" si="369"/>
        <v>0</v>
      </c>
      <c r="BN489" s="24">
        <f t="shared" si="370"/>
        <v>0.20519999999999999</v>
      </c>
      <c r="BO489" s="24">
        <f t="shared" si="371"/>
        <v>0.44140000000000001</v>
      </c>
      <c r="BP489" s="24">
        <f t="shared" si="372"/>
        <v>6.2100000000000002E-2</v>
      </c>
      <c r="BQ489" s="24">
        <f t="shared" si="373"/>
        <v>0</v>
      </c>
      <c r="BR489" s="24">
        <f t="shared" si="374"/>
        <v>0.4556</v>
      </c>
      <c r="BS489" s="24">
        <f t="shared" si="375"/>
        <v>0</v>
      </c>
      <c r="BT489" s="24">
        <f t="shared" si="376"/>
        <v>0.46929999999999999</v>
      </c>
      <c r="BU489" s="24">
        <f t="shared" si="377"/>
        <v>1.2068000000000001</v>
      </c>
      <c r="BV489" s="24">
        <f t="shared" si="378"/>
        <v>0</v>
      </c>
      <c r="BW489" s="24">
        <f t="shared" si="379"/>
        <v>0</v>
      </c>
      <c r="BX489" s="24"/>
      <c r="BY489" s="24"/>
      <c r="BZ489" s="24"/>
      <c r="CA489" s="25">
        <f t="shared" si="380"/>
        <v>7.6041999999999996</v>
      </c>
      <c r="CB489" s="25">
        <f t="shared" si="381"/>
        <v>7.6041999999999996</v>
      </c>
      <c r="CC489" s="26">
        <f t="shared" si="382"/>
        <v>6.8666999999999989</v>
      </c>
      <c r="CD489" s="26">
        <f t="shared" si="383"/>
        <v>6.8666999999999989</v>
      </c>
      <c r="CE489" s="26">
        <f t="shared" si="384"/>
        <v>6.85</v>
      </c>
      <c r="CF489" s="26">
        <f t="shared" si="385"/>
        <v>6.85</v>
      </c>
      <c r="CG489" s="26">
        <f t="shared" si="386"/>
        <v>9.2289999999999992</v>
      </c>
      <c r="CH489" s="13"/>
      <c r="CI489" s="13"/>
    </row>
    <row r="490" spans="2:87" x14ac:dyDescent="0.2">
      <c r="B490" s="11">
        <f t="shared" si="387"/>
        <v>486</v>
      </c>
      <c r="C490" s="3" t="s">
        <v>358</v>
      </c>
      <c r="D490" s="2" t="s">
        <v>78</v>
      </c>
      <c r="E490" s="10">
        <v>2.9388662970631505</v>
      </c>
      <c r="F490" s="10">
        <v>0.44219245899852883</v>
      </c>
      <c r="G490" s="10"/>
      <c r="H490" s="10">
        <v>0</v>
      </c>
      <c r="I490" s="10">
        <v>0</v>
      </c>
      <c r="J490" s="10">
        <v>0</v>
      </c>
      <c r="K490" s="10">
        <v>0.72814199585898765</v>
      </c>
      <c r="L490" s="10">
        <v>1.8E-3</v>
      </c>
      <c r="M490" s="10">
        <v>2E-3</v>
      </c>
      <c r="N490" s="10">
        <v>0.13009999999999999</v>
      </c>
      <c r="O490" s="10">
        <v>0.25869924807933309</v>
      </c>
      <c r="P490" s="10">
        <v>0</v>
      </c>
      <c r="Q490" s="10">
        <v>0</v>
      </c>
      <c r="R490" s="10">
        <v>0.35659999999999997</v>
      </c>
      <c r="S490" s="10">
        <v>0</v>
      </c>
      <c r="T490" s="10">
        <v>0.2097</v>
      </c>
      <c r="U490" s="10"/>
      <c r="V490" s="10">
        <v>0</v>
      </c>
      <c r="W490" s="10"/>
      <c r="X490" s="10">
        <v>5.0681000000000003</v>
      </c>
      <c r="Y490" s="10">
        <v>6.8115264000000009</v>
      </c>
      <c r="Z490" s="10">
        <v>6.81</v>
      </c>
      <c r="AA490" s="10">
        <v>6.81</v>
      </c>
      <c r="AB490" s="10">
        <f t="shared" si="340"/>
        <v>6.8115264000000009</v>
      </c>
      <c r="AC490" s="10"/>
      <c r="AD490" s="10">
        <f t="shared" si="341"/>
        <v>3.9498363032528747</v>
      </c>
      <c r="AE490" s="10">
        <f t="shared" si="342"/>
        <v>0.59430666489402273</v>
      </c>
      <c r="AF490" s="10"/>
      <c r="AG490" s="10">
        <v>0</v>
      </c>
      <c r="AH490" s="10">
        <f t="shared" si="343"/>
        <v>0</v>
      </c>
      <c r="AI490" s="10">
        <f t="shared" si="344"/>
        <v>0</v>
      </c>
      <c r="AJ490" s="10">
        <f t="shared" si="345"/>
        <v>0.9786228424344795</v>
      </c>
      <c r="AK490" s="10">
        <f t="shared" si="346"/>
        <v>2.4191999999999998E-3</v>
      </c>
      <c r="AL490" s="10">
        <f t="shared" si="347"/>
        <v>2.6880000000000003E-3</v>
      </c>
      <c r="AM490" s="10">
        <f t="shared" si="348"/>
        <v>0.18734399999999998</v>
      </c>
      <c r="AN490" s="10">
        <f t="shared" si="349"/>
        <v>0.34769178941862366</v>
      </c>
      <c r="AO490" s="10">
        <f t="shared" si="350"/>
        <v>0</v>
      </c>
      <c r="AP490" s="10">
        <f t="shared" si="351"/>
        <v>0</v>
      </c>
      <c r="AQ490" s="10">
        <f t="shared" si="352"/>
        <v>0.47927039999999999</v>
      </c>
      <c r="AR490" s="10">
        <v>0</v>
      </c>
      <c r="AS490" s="10">
        <f t="shared" si="353"/>
        <v>0.2818368</v>
      </c>
      <c r="AT490" s="10">
        <f t="shared" si="354"/>
        <v>0.72471514751999999</v>
      </c>
      <c r="AU490" s="10">
        <f t="shared" si="355"/>
        <v>0</v>
      </c>
      <c r="AV490" s="10">
        <f t="shared" si="356"/>
        <v>0</v>
      </c>
      <c r="AW490" s="10">
        <f t="shared" si="357"/>
        <v>7.2668943475200019</v>
      </c>
      <c r="AX490" s="10">
        <f t="shared" si="358"/>
        <v>7.266894347520001</v>
      </c>
      <c r="AY490" s="10">
        <v>6.8115264000000009</v>
      </c>
      <c r="AZ490" s="10">
        <f t="shared" si="359"/>
        <v>-0.45536794752000098</v>
      </c>
      <c r="BA490" s="10">
        <v>6.81</v>
      </c>
      <c r="BB490" s="10">
        <v>6.81</v>
      </c>
      <c r="BC490" s="10">
        <f t="shared" si="360"/>
        <v>9.1714775040000021</v>
      </c>
      <c r="BD490" s="9"/>
      <c r="BE490" s="24">
        <f t="shared" si="361"/>
        <v>3.9498000000000002</v>
      </c>
      <c r="BF490" s="24">
        <f t="shared" si="362"/>
        <v>0.59430000000000005</v>
      </c>
      <c r="BG490" s="24">
        <f t="shared" si="363"/>
        <v>0</v>
      </c>
      <c r="BH490" s="24">
        <f t="shared" si="364"/>
        <v>0</v>
      </c>
      <c r="BI490" s="24">
        <f t="shared" si="365"/>
        <v>0</v>
      </c>
      <c r="BJ490" s="24">
        <f t="shared" si="366"/>
        <v>0</v>
      </c>
      <c r="BK490" s="24">
        <f t="shared" si="367"/>
        <v>0.97860000000000003</v>
      </c>
      <c r="BL490" s="24">
        <f t="shared" si="368"/>
        <v>2.3999999999999998E-3</v>
      </c>
      <c r="BM490" s="24">
        <f t="shared" si="369"/>
        <v>2.7000000000000001E-3</v>
      </c>
      <c r="BN490" s="24">
        <f t="shared" si="370"/>
        <v>0.18729999999999999</v>
      </c>
      <c r="BO490" s="24">
        <f t="shared" si="371"/>
        <v>0.34770000000000001</v>
      </c>
      <c r="BP490" s="24">
        <f t="shared" si="372"/>
        <v>0</v>
      </c>
      <c r="BQ490" s="24">
        <f t="shared" si="373"/>
        <v>0</v>
      </c>
      <c r="BR490" s="24">
        <f t="shared" si="374"/>
        <v>0.4793</v>
      </c>
      <c r="BS490" s="24">
        <f t="shared" si="375"/>
        <v>0</v>
      </c>
      <c r="BT490" s="24">
        <f t="shared" si="376"/>
        <v>0.28179999999999999</v>
      </c>
      <c r="BU490" s="24">
        <f t="shared" si="377"/>
        <v>0.72470000000000001</v>
      </c>
      <c r="BV490" s="24">
        <f t="shared" si="378"/>
        <v>0</v>
      </c>
      <c r="BW490" s="24">
        <f t="shared" si="379"/>
        <v>0</v>
      </c>
      <c r="BX490" s="24"/>
      <c r="BY490" s="24"/>
      <c r="BZ490" s="24"/>
      <c r="CA490" s="25">
        <f t="shared" si="380"/>
        <v>7.2667999999999999</v>
      </c>
      <c r="CB490" s="25">
        <f t="shared" si="381"/>
        <v>7.2667999999999999</v>
      </c>
      <c r="CC490" s="26">
        <f t="shared" si="382"/>
        <v>6.8238999999999992</v>
      </c>
      <c r="CD490" s="26">
        <f t="shared" si="383"/>
        <v>6.8238999999999992</v>
      </c>
      <c r="CE490" s="26">
        <f t="shared" si="384"/>
        <v>6.81</v>
      </c>
      <c r="CF490" s="26">
        <f t="shared" si="385"/>
        <v>6.81</v>
      </c>
      <c r="CG490" s="26">
        <f t="shared" si="386"/>
        <v>9.1709999999999994</v>
      </c>
      <c r="CH490" s="13"/>
      <c r="CI490" s="13"/>
    </row>
    <row r="491" spans="2:87" x14ac:dyDescent="0.2">
      <c r="B491" s="11">
        <f t="shared" si="387"/>
        <v>487</v>
      </c>
      <c r="C491" s="3" t="s">
        <v>358</v>
      </c>
      <c r="D491" s="3" t="s">
        <v>79</v>
      </c>
      <c r="E491" s="10">
        <v>2.1835201865423053</v>
      </c>
      <c r="F491" s="10">
        <v>0.47595970686209194</v>
      </c>
      <c r="G491" s="10"/>
      <c r="H491" s="10">
        <v>0</v>
      </c>
      <c r="I491" s="10">
        <v>0</v>
      </c>
      <c r="J491" s="10">
        <v>0</v>
      </c>
      <c r="K491" s="10">
        <v>0.74818126582278488</v>
      </c>
      <c r="L491" s="10">
        <v>1.9E-3</v>
      </c>
      <c r="M491" s="10">
        <v>2.2000000000000001E-3</v>
      </c>
      <c r="N491" s="10">
        <v>0.12590000000000001</v>
      </c>
      <c r="O491" s="10">
        <v>0.26353884077281814</v>
      </c>
      <c r="P491" s="10">
        <v>0.81569999999999998</v>
      </c>
      <c r="Q491" s="10">
        <v>8.6999999999999994E-2</v>
      </c>
      <c r="R491" s="10">
        <v>0.25769999999999998</v>
      </c>
      <c r="S491" s="10">
        <v>0</v>
      </c>
      <c r="T491" s="10">
        <v>0.1452</v>
      </c>
      <c r="U491" s="10"/>
      <c r="V491" s="10">
        <v>0</v>
      </c>
      <c r="W491" s="10"/>
      <c r="X491" s="10">
        <v>5.1067999999999998</v>
      </c>
      <c r="Y491" s="10">
        <v>6.8635392</v>
      </c>
      <c r="Z491" s="10">
        <v>6.86</v>
      </c>
      <c r="AA491" s="10">
        <v>6.86</v>
      </c>
      <c r="AB491" s="10">
        <f t="shared" si="340"/>
        <v>6.8635392</v>
      </c>
      <c r="AC491" s="10"/>
      <c r="AD491" s="10">
        <f t="shared" si="341"/>
        <v>2.9346511307128584</v>
      </c>
      <c r="AE491" s="10">
        <f t="shared" si="342"/>
        <v>0.63968984602265155</v>
      </c>
      <c r="AF491" s="10"/>
      <c r="AG491" s="10">
        <v>0</v>
      </c>
      <c r="AH491" s="10">
        <f t="shared" si="343"/>
        <v>0</v>
      </c>
      <c r="AI491" s="10">
        <f t="shared" si="344"/>
        <v>0</v>
      </c>
      <c r="AJ491" s="10">
        <f t="shared" si="345"/>
        <v>1.005555621265823</v>
      </c>
      <c r="AK491" s="10">
        <f t="shared" si="346"/>
        <v>2.5536000000000001E-3</v>
      </c>
      <c r="AL491" s="10">
        <f t="shared" si="347"/>
        <v>2.9568000000000003E-3</v>
      </c>
      <c r="AM491" s="10">
        <f t="shared" si="348"/>
        <v>0.18129600000000001</v>
      </c>
      <c r="AN491" s="10">
        <f t="shared" si="349"/>
        <v>0.35419620199866758</v>
      </c>
      <c r="AO491" s="10">
        <f t="shared" si="350"/>
        <v>1.0963008000000001</v>
      </c>
      <c r="AP491" s="10">
        <f t="shared" si="351"/>
        <v>0.11692799999999999</v>
      </c>
      <c r="AQ491" s="10">
        <f t="shared" si="352"/>
        <v>0.34634879999999996</v>
      </c>
      <c r="AR491" s="10">
        <v>0</v>
      </c>
      <c r="AS491" s="10">
        <f t="shared" si="353"/>
        <v>0.19514880000000001</v>
      </c>
      <c r="AT491" s="10">
        <f t="shared" si="354"/>
        <v>0.50180562432000009</v>
      </c>
      <c r="AU491" s="10">
        <f t="shared" si="355"/>
        <v>0</v>
      </c>
      <c r="AV491" s="10">
        <f t="shared" si="356"/>
        <v>0</v>
      </c>
      <c r="AW491" s="10">
        <f t="shared" si="357"/>
        <v>7.1822824243200003</v>
      </c>
      <c r="AX491" s="10">
        <f t="shared" si="358"/>
        <v>7.1822824243200003</v>
      </c>
      <c r="AY491" s="10">
        <v>6.8635392</v>
      </c>
      <c r="AZ491" s="10">
        <f t="shared" si="359"/>
        <v>-0.31874322432000035</v>
      </c>
      <c r="BA491" s="10">
        <v>6.86</v>
      </c>
      <c r="BB491" s="10">
        <v>6.86</v>
      </c>
      <c r="BC491" s="10">
        <f t="shared" si="360"/>
        <v>9.2408408064000014</v>
      </c>
      <c r="BD491" s="9"/>
      <c r="BE491" s="24">
        <f t="shared" si="361"/>
        <v>2.9346999999999999</v>
      </c>
      <c r="BF491" s="24">
        <f t="shared" si="362"/>
        <v>0.63970000000000005</v>
      </c>
      <c r="BG491" s="24">
        <f t="shared" si="363"/>
        <v>0</v>
      </c>
      <c r="BH491" s="24">
        <f t="shared" si="364"/>
        <v>0</v>
      </c>
      <c r="BI491" s="24">
        <f t="shared" si="365"/>
        <v>0</v>
      </c>
      <c r="BJ491" s="24">
        <f t="shared" si="366"/>
        <v>0</v>
      </c>
      <c r="BK491" s="24">
        <f t="shared" si="367"/>
        <v>1.0056</v>
      </c>
      <c r="BL491" s="24">
        <f t="shared" si="368"/>
        <v>2.5999999999999999E-3</v>
      </c>
      <c r="BM491" s="24">
        <f t="shared" si="369"/>
        <v>3.0000000000000001E-3</v>
      </c>
      <c r="BN491" s="24">
        <f t="shared" si="370"/>
        <v>0.18129999999999999</v>
      </c>
      <c r="BO491" s="24">
        <f t="shared" si="371"/>
        <v>0.35420000000000001</v>
      </c>
      <c r="BP491" s="24">
        <f t="shared" si="372"/>
        <v>1.0963000000000001</v>
      </c>
      <c r="BQ491" s="24">
        <f t="shared" si="373"/>
        <v>0.1169</v>
      </c>
      <c r="BR491" s="24">
        <f t="shared" si="374"/>
        <v>0.3463</v>
      </c>
      <c r="BS491" s="24">
        <f t="shared" si="375"/>
        <v>0</v>
      </c>
      <c r="BT491" s="24">
        <f t="shared" si="376"/>
        <v>0.1951</v>
      </c>
      <c r="BU491" s="24">
        <f t="shared" si="377"/>
        <v>0.50180000000000002</v>
      </c>
      <c r="BV491" s="24">
        <f t="shared" si="378"/>
        <v>0</v>
      </c>
      <c r="BW491" s="24">
        <f t="shared" si="379"/>
        <v>0</v>
      </c>
      <c r="BX491" s="24"/>
      <c r="BY491" s="24"/>
      <c r="BZ491" s="24"/>
      <c r="CA491" s="25">
        <f t="shared" si="380"/>
        <v>7.1824000000000012</v>
      </c>
      <c r="CB491" s="25">
        <f t="shared" si="381"/>
        <v>7.1824000000000012</v>
      </c>
      <c r="CC491" s="26">
        <f t="shared" si="382"/>
        <v>6.875700000000001</v>
      </c>
      <c r="CD491" s="26">
        <f t="shared" si="383"/>
        <v>6.875700000000001</v>
      </c>
      <c r="CE491" s="26">
        <f t="shared" si="384"/>
        <v>6.86</v>
      </c>
      <c r="CF491" s="26">
        <f t="shared" si="385"/>
        <v>6.86</v>
      </c>
      <c r="CG491" s="26">
        <f t="shared" si="386"/>
        <v>9.2409999999999997</v>
      </c>
      <c r="CH491" s="13"/>
      <c r="CI491" s="13"/>
    </row>
    <row r="492" spans="2:87" x14ac:dyDescent="0.2">
      <c r="B492" s="11">
        <f t="shared" si="387"/>
        <v>488</v>
      </c>
      <c r="C492" s="3" t="s">
        <v>358</v>
      </c>
      <c r="D492" s="3" t="s">
        <v>42</v>
      </c>
      <c r="E492" s="10">
        <v>2.7936149022500922</v>
      </c>
      <c r="F492" s="10">
        <v>0.43867077150072353</v>
      </c>
      <c r="G492" s="10"/>
      <c r="H492" s="10">
        <v>0</v>
      </c>
      <c r="I492" s="10">
        <v>0</v>
      </c>
      <c r="J492" s="10">
        <v>0</v>
      </c>
      <c r="K492" s="10">
        <v>0.73495962318758334</v>
      </c>
      <c r="L492" s="10">
        <v>5.1000000000000004E-3</v>
      </c>
      <c r="M492" s="10">
        <v>5.8999999999999999E-3</v>
      </c>
      <c r="N492" s="10">
        <v>0.1293</v>
      </c>
      <c r="O492" s="10">
        <v>0.26375470306160087</v>
      </c>
      <c r="P492" s="10">
        <v>0.2641</v>
      </c>
      <c r="Q492" s="10">
        <v>0</v>
      </c>
      <c r="R492" s="10">
        <v>0.3357</v>
      </c>
      <c r="S492" s="10">
        <v>0</v>
      </c>
      <c r="T492" s="10">
        <v>7.7600000000000002E-2</v>
      </c>
      <c r="U492" s="10"/>
      <c r="V492" s="10">
        <v>0</v>
      </c>
      <c r="W492" s="10"/>
      <c r="X492" s="10">
        <v>5.0487000000000002</v>
      </c>
      <c r="Y492" s="10">
        <v>6.7854528000000007</v>
      </c>
      <c r="Z492" s="10">
        <v>6.79</v>
      </c>
      <c r="AA492" s="10">
        <v>6.79</v>
      </c>
      <c r="AB492" s="10">
        <f t="shared" si="340"/>
        <v>6.7854528000000007</v>
      </c>
      <c r="AC492" s="10"/>
      <c r="AD492" s="10">
        <f t="shared" si="341"/>
        <v>3.754618428624124</v>
      </c>
      <c r="AE492" s="10">
        <f t="shared" si="342"/>
        <v>0.58957351689697246</v>
      </c>
      <c r="AF492" s="10"/>
      <c r="AG492" s="10">
        <v>0</v>
      </c>
      <c r="AH492" s="10">
        <f t="shared" si="343"/>
        <v>0</v>
      </c>
      <c r="AI492" s="10">
        <f t="shared" si="344"/>
        <v>0</v>
      </c>
      <c r="AJ492" s="10">
        <f t="shared" si="345"/>
        <v>0.98778573356411203</v>
      </c>
      <c r="AK492" s="10">
        <f t="shared" si="346"/>
        <v>6.8544000000000009E-3</v>
      </c>
      <c r="AL492" s="10">
        <f t="shared" si="347"/>
        <v>7.9296000000000002E-3</v>
      </c>
      <c r="AM492" s="10">
        <f t="shared" si="348"/>
        <v>0.186192</v>
      </c>
      <c r="AN492" s="10">
        <f t="shared" si="349"/>
        <v>0.35448632091479154</v>
      </c>
      <c r="AO492" s="10">
        <f t="shared" si="350"/>
        <v>0.35495040000000005</v>
      </c>
      <c r="AP492" s="10">
        <f t="shared" si="351"/>
        <v>0</v>
      </c>
      <c r="AQ492" s="10">
        <f t="shared" si="352"/>
        <v>0.45118080000000005</v>
      </c>
      <c r="AR492" s="10">
        <v>0</v>
      </c>
      <c r="AS492" s="10">
        <f t="shared" si="353"/>
        <v>0.10429440000000002</v>
      </c>
      <c r="AT492" s="10">
        <f t="shared" si="354"/>
        <v>0.26818262016000005</v>
      </c>
      <c r="AU492" s="10">
        <f t="shared" si="355"/>
        <v>0</v>
      </c>
      <c r="AV492" s="10">
        <f t="shared" si="356"/>
        <v>0</v>
      </c>
      <c r="AW492" s="10">
        <f t="shared" si="357"/>
        <v>6.9617538201600002</v>
      </c>
      <c r="AX492" s="10">
        <f t="shared" si="358"/>
        <v>6.9617538201600002</v>
      </c>
      <c r="AY492" s="10">
        <v>6.7854528000000007</v>
      </c>
      <c r="AZ492" s="10">
        <f t="shared" si="359"/>
        <v>-0.17630102015999949</v>
      </c>
      <c r="BA492" s="10">
        <v>6.79</v>
      </c>
      <c r="BB492" s="10">
        <v>6.79</v>
      </c>
      <c r="BC492" s="10">
        <f t="shared" si="360"/>
        <v>9.1363313664000003</v>
      </c>
      <c r="BD492" s="9"/>
      <c r="BE492" s="24">
        <f t="shared" si="361"/>
        <v>3.7545999999999999</v>
      </c>
      <c r="BF492" s="24">
        <f t="shared" si="362"/>
        <v>0.58960000000000001</v>
      </c>
      <c r="BG492" s="24">
        <f t="shared" si="363"/>
        <v>0</v>
      </c>
      <c r="BH492" s="24">
        <f t="shared" si="364"/>
        <v>0</v>
      </c>
      <c r="BI492" s="24">
        <f t="shared" si="365"/>
        <v>0</v>
      </c>
      <c r="BJ492" s="24">
        <f t="shared" si="366"/>
        <v>0</v>
      </c>
      <c r="BK492" s="24">
        <f t="shared" si="367"/>
        <v>0.98780000000000001</v>
      </c>
      <c r="BL492" s="24">
        <f t="shared" si="368"/>
        <v>6.8999999999999999E-3</v>
      </c>
      <c r="BM492" s="24">
        <f t="shared" si="369"/>
        <v>7.9000000000000008E-3</v>
      </c>
      <c r="BN492" s="24">
        <f t="shared" si="370"/>
        <v>0.1862</v>
      </c>
      <c r="BO492" s="24">
        <f t="shared" si="371"/>
        <v>0.35449999999999998</v>
      </c>
      <c r="BP492" s="24">
        <f t="shared" si="372"/>
        <v>0.35499999999999998</v>
      </c>
      <c r="BQ492" s="24">
        <f t="shared" si="373"/>
        <v>0</v>
      </c>
      <c r="BR492" s="24">
        <f t="shared" si="374"/>
        <v>0.45119999999999999</v>
      </c>
      <c r="BS492" s="24">
        <f t="shared" si="375"/>
        <v>0</v>
      </c>
      <c r="BT492" s="24">
        <f t="shared" si="376"/>
        <v>0.1043</v>
      </c>
      <c r="BU492" s="24">
        <f t="shared" si="377"/>
        <v>0.26819999999999999</v>
      </c>
      <c r="BV492" s="24">
        <f t="shared" si="378"/>
        <v>0</v>
      </c>
      <c r="BW492" s="24">
        <f t="shared" si="379"/>
        <v>0</v>
      </c>
      <c r="BX492" s="24"/>
      <c r="BY492" s="24"/>
      <c r="BZ492" s="24"/>
      <c r="CA492" s="25">
        <f t="shared" si="380"/>
        <v>6.9619</v>
      </c>
      <c r="CB492" s="25">
        <f t="shared" si="381"/>
        <v>6.9619</v>
      </c>
      <c r="CC492" s="26">
        <f t="shared" si="382"/>
        <v>6.798</v>
      </c>
      <c r="CD492" s="26">
        <f t="shared" si="383"/>
        <v>6.798</v>
      </c>
      <c r="CE492" s="26">
        <f t="shared" si="384"/>
        <v>6.79</v>
      </c>
      <c r="CF492" s="26">
        <f t="shared" si="385"/>
        <v>6.79</v>
      </c>
      <c r="CG492" s="26">
        <f t="shared" si="386"/>
        <v>9.1359999999999992</v>
      </c>
      <c r="CH492" s="13"/>
      <c r="CI492" s="13"/>
    </row>
    <row r="493" spans="2:87" x14ac:dyDescent="0.2">
      <c r="B493" s="11">
        <f t="shared" si="387"/>
        <v>489</v>
      </c>
      <c r="C493" s="3" t="s">
        <v>358</v>
      </c>
      <c r="D493" s="3" t="s">
        <v>31</v>
      </c>
      <c r="E493" s="10">
        <v>2.7710490171049273</v>
      </c>
      <c r="F493" s="10">
        <v>0.43250880776104161</v>
      </c>
      <c r="G493" s="10"/>
      <c r="H493" s="10">
        <v>0</v>
      </c>
      <c r="I493" s="10">
        <v>0</v>
      </c>
      <c r="J493" s="10">
        <v>0</v>
      </c>
      <c r="K493" s="10">
        <v>0.72619202621053536</v>
      </c>
      <c r="L493" s="10">
        <v>1.8E-3</v>
      </c>
      <c r="M493" s="10">
        <v>2.0999999999999999E-3</v>
      </c>
      <c r="N493" s="10">
        <v>0.12939999999999999</v>
      </c>
      <c r="O493" s="10">
        <v>0.2567501489234959</v>
      </c>
      <c r="P493" s="10">
        <v>0.1986</v>
      </c>
      <c r="Q493" s="10">
        <v>0</v>
      </c>
      <c r="R493" s="10">
        <v>0.3367</v>
      </c>
      <c r="S493" s="10">
        <v>0</v>
      </c>
      <c r="T493" s="10">
        <v>0.20080000000000001</v>
      </c>
      <c r="U493" s="10"/>
      <c r="V493" s="10">
        <v>0</v>
      </c>
      <c r="W493" s="10"/>
      <c r="X493" s="10">
        <v>5.0559000000000003</v>
      </c>
      <c r="Y493" s="10">
        <v>6.7951296000000001</v>
      </c>
      <c r="Z493" s="10">
        <v>6.8</v>
      </c>
      <c r="AA493" s="10">
        <v>6.8</v>
      </c>
      <c r="AB493" s="10">
        <f t="shared" si="340"/>
        <v>6.7951296000000001</v>
      </c>
      <c r="AC493" s="10"/>
      <c r="AD493" s="10">
        <f t="shared" si="341"/>
        <v>3.7242898789890222</v>
      </c>
      <c r="AE493" s="10">
        <f t="shared" si="342"/>
        <v>0.58129183763083991</v>
      </c>
      <c r="AF493" s="10"/>
      <c r="AG493" s="10">
        <v>0</v>
      </c>
      <c r="AH493" s="10">
        <f t="shared" si="343"/>
        <v>0</v>
      </c>
      <c r="AI493" s="10">
        <f t="shared" si="344"/>
        <v>0</v>
      </c>
      <c r="AJ493" s="10">
        <f t="shared" si="345"/>
        <v>0.97600208322695958</v>
      </c>
      <c r="AK493" s="10">
        <f t="shared" si="346"/>
        <v>2.4191999999999998E-3</v>
      </c>
      <c r="AL493" s="10">
        <f t="shared" si="347"/>
        <v>2.8223999999999996E-3</v>
      </c>
      <c r="AM493" s="10">
        <f t="shared" si="348"/>
        <v>0.18633599999999997</v>
      </c>
      <c r="AN493" s="10">
        <f t="shared" si="349"/>
        <v>0.34507220015317852</v>
      </c>
      <c r="AO493" s="10">
        <f t="shared" si="350"/>
        <v>0.2669184</v>
      </c>
      <c r="AP493" s="10">
        <f t="shared" si="351"/>
        <v>0</v>
      </c>
      <c r="AQ493" s="10">
        <f t="shared" si="352"/>
        <v>0.45252480000000006</v>
      </c>
      <c r="AR493" s="10">
        <v>0</v>
      </c>
      <c r="AS493" s="10">
        <f t="shared" si="353"/>
        <v>0.26987520000000004</v>
      </c>
      <c r="AT493" s="10">
        <f t="shared" si="354"/>
        <v>0.69395708928000011</v>
      </c>
      <c r="AU493" s="10">
        <f t="shared" si="355"/>
        <v>0</v>
      </c>
      <c r="AV493" s="10">
        <f t="shared" si="356"/>
        <v>0</v>
      </c>
      <c r="AW493" s="10">
        <f t="shared" si="357"/>
        <v>7.2316338892800012</v>
      </c>
      <c r="AX493" s="10">
        <f t="shared" si="358"/>
        <v>7.2316338892800012</v>
      </c>
      <c r="AY493" s="10">
        <v>6.7951296000000001</v>
      </c>
      <c r="AZ493" s="10">
        <f t="shared" si="359"/>
        <v>-0.43650428928000107</v>
      </c>
      <c r="BA493" s="10">
        <v>6.8</v>
      </c>
      <c r="BB493" s="10">
        <v>6.8</v>
      </c>
      <c r="BC493" s="10">
        <f t="shared" si="360"/>
        <v>9.1493498880000015</v>
      </c>
      <c r="BD493" s="9"/>
      <c r="BE493" s="24">
        <f t="shared" si="361"/>
        <v>3.7242999999999999</v>
      </c>
      <c r="BF493" s="24">
        <f t="shared" si="362"/>
        <v>0.58130000000000004</v>
      </c>
      <c r="BG493" s="24">
        <f t="shared" si="363"/>
        <v>0</v>
      </c>
      <c r="BH493" s="24">
        <f t="shared" si="364"/>
        <v>0</v>
      </c>
      <c r="BI493" s="24">
        <f t="shared" si="365"/>
        <v>0</v>
      </c>
      <c r="BJ493" s="24">
        <f t="shared" si="366"/>
        <v>0</v>
      </c>
      <c r="BK493" s="24">
        <f t="shared" si="367"/>
        <v>0.97599999999999998</v>
      </c>
      <c r="BL493" s="24">
        <f t="shared" si="368"/>
        <v>2.3999999999999998E-3</v>
      </c>
      <c r="BM493" s="24">
        <f t="shared" si="369"/>
        <v>2.8E-3</v>
      </c>
      <c r="BN493" s="24">
        <f t="shared" si="370"/>
        <v>0.18629999999999999</v>
      </c>
      <c r="BO493" s="24">
        <f t="shared" si="371"/>
        <v>0.34510000000000002</v>
      </c>
      <c r="BP493" s="24">
        <f t="shared" si="372"/>
        <v>0.26690000000000003</v>
      </c>
      <c r="BQ493" s="24">
        <f t="shared" si="373"/>
        <v>0</v>
      </c>
      <c r="BR493" s="24">
        <f t="shared" si="374"/>
        <v>0.45250000000000001</v>
      </c>
      <c r="BS493" s="24">
        <f t="shared" si="375"/>
        <v>0</v>
      </c>
      <c r="BT493" s="24">
        <f t="shared" si="376"/>
        <v>0.26989999999999997</v>
      </c>
      <c r="BU493" s="24">
        <f t="shared" si="377"/>
        <v>0.69399999999999995</v>
      </c>
      <c r="BV493" s="24">
        <f t="shared" si="378"/>
        <v>0</v>
      </c>
      <c r="BW493" s="24">
        <f t="shared" si="379"/>
        <v>0</v>
      </c>
      <c r="BX493" s="24"/>
      <c r="BY493" s="24"/>
      <c r="BZ493" s="24"/>
      <c r="CA493" s="25">
        <f t="shared" si="380"/>
        <v>7.2315999999999994</v>
      </c>
      <c r="CB493" s="25">
        <f t="shared" si="381"/>
        <v>7.2315999999999994</v>
      </c>
      <c r="CC493" s="26">
        <f t="shared" si="382"/>
        <v>6.8074999999999992</v>
      </c>
      <c r="CD493" s="26">
        <f t="shared" si="383"/>
        <v>6.8074999999999992</v>
      </c>
      <c r="CE493" s="26">
        <f t="shared" si="384"/>
        <v>6.8</v>
      </c>
      <c r="CF493" s="26">
        <f t="shared" si="385"/>
        <v>6.8</v>
      </c>
      <c r="CG493" s="26">
        <f t="shared" si="386"/>
        <v>9.1489999999999991</v>
      </c>
      <c r="CH493" s="13"/>
      <c r="CI493" s="13"/>
    </row>
    <row r="494" spans="2:87" x14ac:dyDescent="0.2">
      <c r="B494" s="11">
        <f t="shared" si="387"/>
        <v>490</v>
      </c>
      <c r="C494" s="3" t="s">
        <v>358</v>
      </c>
      <c r="D494" s="2" t="s">
        <v>108</v>
      </c>
      <c r="E494" s="10">
        <v>2.3271378293418024</v>
      </c>
      <c r="F494" s="10">
        <v>0.44862566030398293</v>
      </c>
      <c r="G494" s="10"/>
      <c r="H494" s="10">
        <v>0</v>
      </c>
      <c r="I494" s="10">
        <v>0</v>
      </c>
      <c r="J494" s="10">
        <v>0.1716</v>
      </c>
      <c r="K494" s="10">
        <v>0.75312940337686751</v>
      </c>
      <c r="L494" s="10">
        <v>1.8E-3</v>
      </c>
      <c r="M494" s="10">
        <v>2.0999999999999999E-3</v>
      </c>
      <c r="N494" s="10">
        <v>0.13</v>
      </c>
      <c r="O494" s="10">
        <v>0.27210710697734714</v>
      </c>
      <c r="P494" s="10">
        <v>0.35470000000000002</v>
      </c>
      <c r="Q494" s="10">
        <v>8.7900000000000006E-2</v>
      </c>
      <c r="R494" s="10">
        <v>0.27250000000000002</v>
      </c>
      <c r="S494" s="10">
        <v>0</v>
      </c>
      <c r="T494" s="10">
        <v>0.21990000000000001</v>
      </c>
      <c r="U494" s="10"/>
      <c r="V494" s="10">
        <v>0</v>
      </c>
      <c r="W494" s="10"/>
      <c r="X494" s="10">
        <v>5.0415000000000001</v>
      </c>
      <c r="Y494" s="10">
        <v>6.7757760000000005</v>
      </c>
      <c r="Z494" s="10">
        <v>6.78</v>
      </c>
      <c r="AA494" s="10">
        <v>6.78</v>
      </c>
      <c r="AB494" s="10">
        <f t="shared" si="340"/>
        <v>6.7757760000000005</v>
      </c>
      <c r="AC494" s="10"/>
      <c r="AD494" s="10">
        <f t="shared" si="341"/>
        <v>3.1276732426353826</v>
      </c>
      <c r="AE494" s="10">
        <f t="shared" si="342"/>
        <v>0.60295288744855302</v>
      </c>
      <c r="AF494" s="10"/>
      <c r="AG494" s="10">
        <v>0</v>
      </c>
      <c r="AH494" s="10">
        <f t="shared" si="343"/>
        <v>0</v>
      </c>
      <c r="AI494" s="10">
        <f t="shared" si="344"/>
        <v>0.23063040000000001</v>
      </c>
      <c r="AJ494" s="10">
        <f t="shared" si="345"/>
        <v>1.0122059181385101</v>
      </c>
      <c r="AK494" s="10">
        <f t="shared" si="346"/>
        <v>2.4191999999999998E-3</v>
      </c>
      <c r="AL494" s="10">
        <f t="shared" si="347"/>
        <v>2.8223999999999996E-3</v>
      </c>
      <c r="AM494" s="10">
        <f t="shared" si="348"/>
        <v>0.18720000000000001</v>
      </c>
      <c r="AN494" s="10">
        <f t="shared" si="349"/>
        <v>0.36571195177755461</v>
      </c>
      <c r="AO494" s="10">
        <f t="shared" si="350"/>
        <v>0.47671680000000005</v>
      </c>
      <c r="AP494" s="10">
        <f t="shared" si="351"/>
        <v>0.11813760000000002</v>
      </c>
      <c r="AQ494" s="10">
        <f t="shared" si="352"/>
        <v>0.36624000000000001</v>
      </c>
      <c r="AR494" s="10">
        <v>0</v>
      </c>
      <c r="AS494" s="10">
        <f t="shared" si="353"/>
        <v>0.29554560000000002</v>
      </c>
      <c r="AT494" s="10">
        <f t="shared" si="354"/>
        <v>0.75996595584000004</v>
      </c>
      <c r="AU494" s="10">
        <f t="shared" si="355"/>
        <v>0</v>
      </c>
      <c r="AV494" s="10">
        <f t="shared" si="356"/>
        <v>0</v>
      </c>
      <c r="AW494" s="10">
        <f t="shared" si="357"/>
        <v>7.2526763558400011</v>
      </c>
      <c r="AX494" s="10">
        <f t="shared" si="358"/>
        <v>7.2526763558400011</v>
      </c>
      <c r="AY494" s="10">
        <v>6.7757760000000005</v>
      </c>
      <c r="AZ494" s="10">
        <f t="shared" si="359"/>
        <v>-0.47690035584000068</v>
      </c>
      <c r="BA494" s="10">
        <v>6.78</v>
      </c>
      <c r="BB494" s="10">
        <v>6.78</v>
      </c>
      <c r="BC494" s="10">
        <f t="shared" si="360"/>
        <v>9.1234160640000006</v>
      </c>
      <c r="BD494" s="9"/>
      <c r="BE494" s="24">
        <f t="shared" si="361"/>
        <v>3.1276999999999999</v>
      </c>
      <c r="BF494" s="24">
        <f t="shared" si="362"/>
        <v>0.60299999999999998</v>
      </c>
      <c r="BG494" s="24">
        <f t="shared" si="363"/>
        <v>0</v>
      </c>
      <c r="BH494" s="24">
        <f t="shared" si="364"/>
        <v>0</v>
      </c>
      <c r="BI494" s="24">
        <f t="shared" si="365"/>
        <v>0</v>
      </c>
      <c r="BJ494" s="24">
        <f t="shared" si="366"/>
        <v>0.2306</v>
      </c>
      <c r="BK494" s="24">
        <f t="shared" si="367"/>
        <v>1.0122</v>
      </c>
      <c r="BL494" s="24">
        <f t="shared" si="368"/>
        <v>2.3999999999999998E-3</v>
      </c>
      <c r="BM494" s="24">
        <f t="shared" si="369"/>
        <v>2.8E-3</v>
      </c>
      <c r="BN494" s="24">
        <f t="shared" si="370"/>
        <v>0.18720000000000001</v>
      </c>
      <c r="BO494" s="24">
        <f t="shared" si="371"/>
        <v>0.36570000000000003</v>
      </c>
      <c r="BP494" s="24">
        <f t="shared" si="372"/>
        <v>0.47670000000000001</v>
      </c>
      <c r="BQ494" s="24">
        <f t="shared" si="373"/>
        <v>0.1181</v>
      </c>
      <c r="BR494" s="24">
        <f t="shared" si="374"/>
        <v>0.36620000000000003</v>
      </c>
      <c r="BS494" s="24">
        <f t="shared" si="375"/>
        <v>0</v>
      </c>
      <c r="BT494" s="24">
        <f t="shared" si="376"/>
        <v>0.29549999999999998</v>
      </c>
      <c r="BU494" s="24">
        <f t="shared" si="377"/>
        <v>0.76</v>
      </c>
      <c r="BV494" s="24">
        <f t="shared" si="378"/>
        <v>0</v>
      </c>
      <c r="BW494" s="24">
        <f t="shared" si="379"/>
        <v>0</v>
      </c>
      <c r="BX494" s="24"/>
      <c r="BY494" s="24"/>
      <c r="BZ494" s="24"/>
      <c r="CA494" s="25">
        <f t="shared" si="380"/>
        <v>7.2525999999999993</v>
      </c>
      <c r="CB494" s="25">
        <f t="shared" si="381"/>
        <v>7.2525999999999993</v>
      </c>
      <c r="CC494" s="26">
        <f t="shared" si="382"/>
        <v>6.7880999999999991</v>
      </c>
      <c r="CD494" s="26">
        <f t="shared" si="383"/>
        <v>6.7880999999999991</v>
      </c>
      <c r="CE494" s="26">
        <f t="shared" si="384"/>
        <v>6.78</v>
      </c>
      <c r="CF494" s="26">
        <f t="shared" si="385"/>
        <v>6.78</v>
      </c>
      <c r="CG494" s="26">
        <f t="shared" si="386"/>
        <v>9.1229999999999993</v>
      </c>
      <c r="CH494" s="13"/>
      <c r="CI494" s="13"/>
    </row>
    <row r="495" spans="2:87" x14ac:dyDescent="0.2">
      <c r="B495" s="11">
        <f t="shared" si="387"/>
        <v>491</v>
      </c>
      <c r="C495" s="3" t="s">
        <v>358</v>
      </c>
      <c r="D495" s="2" t="s">
        <v>44</v>
      </c>
      <c r="E495" s="10">
        <v>1.4784489213105163</v>
      </c>
      <c r="F495" s="10">
        <v>0.87218555653064211</v>
      </c>
      <c r="G495" s="10"/>
      <c r="H495" s="10">
        <v>0</v>
      </c>
      <c r="I495" s="10">
        <v>0.59109999999999996</v>
      </c>
      <c r="J495" s="10">
        <v>0.21379999999999999</v>
      </c>
      <c r="K495" s="10">
        <v>0.75019727585198193</v>
      </c>
      <c r="L495" s="10">
        <v>7.6E-3</v>
      </c>
      <c r="M495" s="10">
        <v>8.6999999999999994E-3</v>
      </c>
      <c r="N495" s="10">
        <v>0.12180000000000001</v>
      </c>
      <c r="O495" s="10">
        <v>0.25206824630685976</v>
      </c>
      <c r="P495" s="10">
        <v>0.18959999999999999</v>
      </c>
      <c r="Q495" s="10">
        <v>3.8199999999999998E-2</v>
      </c>
      <c r="R495" s="10">
        <v>0.1741</v>
      </c>
      <c r="S495" s="10">
        <v>0</v>
      </c>
      <c r="T495" s="10">
        <v>0.13189999999999999</v>
      </c>
      <c r="U495" s="10"/>
      <c r="V495" s="10">
        <v>0.24959999999999999</v>
      </c>
      <c r="W495" s="10"/>
      <c r="X495" s="10">
        <v>5.0792999999999999</v>
      </c>
      <c r="Y495" s="10">
        <v>6.8265792000000003</v>
      </c>
      <c r="Z495" s="10">
        <v>6.83</v>
      </c>
      <c r="AA495" s="10">
        <v>5.7</v>
      </c>
      <c r="AB495" s="10">
        <f t="shared" si="340"/>
        <v>5.6966784000000006</v>
      </c>
      <c r="AC495" s="10"/>
      <c r="AD495" s="10">
        <f t="shared" si="341"/>
        <v>1.987035350241334</v>
      </c>
      <c r="AE495" s="10">
        <f t="shared" si="342"/>
        <v>1.1722173879771831</v>
      </c>
      <c r="AF495" s="10"/>
      <c r="AG495" s="10">
        <v>0</v>
      </c>
      <c r="AH495" s="10">
        <f t="shared" si="343"/>
        <v>0.7944384000000001</v>
      </c>
      <c r="AI495" s="10">
        <f t="shared" si="344"/>
        <v>0.28734719999999997</v>
      </c>
      <c r="AJ495" s="10">
        <f t="shared" si="345"/>
        <v>1.0082651387450638</v>
      </c>
      <c r="AK495" s="10">
        <f t="shared" si="346"/>
        <v>1.02144E-2</v>
      </c>
      <c r="AL495" s="10">
        <f t="shared" si="347"/>
        <v>1.1692800000000001E-2</v>
      </c>
      <c r="AM495" s="10">
        <f t="shared" si="348"/>
        <v>0.17539200000000002</v>
      </c>
      <c r="AN495" s="10">
        <f t="shared" si="349"/>
        <v>0.33877972303641951</v>
      </c>
      <c r="AO495" s="10">
        <f t="shared" si="350"/>
        <v>0.2548224</v>
      </c>
      <c r="AP495" s="10">
        <f t="shared" si="351"/>
        <v>5.1340799999999999E-2</v>
      </c>
      <c r="AQ495" s="10">
        <f t="shared" si="352"/>
        <v>0.23399040000000002</v>
      </c>
      <c r="AR495" s="10">
        <v>0</v>
      </c>
      <c r="AS495" s="10">
        <f t="shared" si="353"/>
        <v>0.1772736</v>
      </c>
      <c r="AT495" s="10">
        <f t="shared" si="354"/>
        <v>0.45584133504000002</v>
      </c>
      <c r="AU495" s="10">
        <f t="shared" si="355"/>
        <v>0.33546239999999999</v>
      </c>
      <c r="AV495" s="10">
        <f t="shared" si="356"/>
        <v>0.86260801535999998</v>
      </c>
      <c r="AW495" s="10">
        <f t="shared" si="357"/>
        <v>7.6439853503999995</v>
      </c>
      <c r="AX495" s="10">
        <f t="shared" si="358"/>
        <v>7.6439853504000004</v>
      </c>
      <c r="AY495" s="10">
        <v>6.8265792000000003</v>
      </c>
      <c r="AZ495" s="10">
        <f t="shared" si="359"/>
        <v>-0.8174061503999992</v>
      </c>
      <c r="BA495" s="10">
        <v>6.83</v>
      </c>
      <c r="BB495" s="10">
        <v>5.7</v>
      </c>
      <c r="BC495" s="10">
        <f t="shared" si="360"/>
        <v>7.6720508928000015</v>
      </c>
      <c r="BD495" s="9"/>
      <c r="BE495" s="24">
        <f t="shared" si="361"/>
        <v>1.9870000000000001</v>
      </c>
      <c r="BF495" s="24">
        <f t="shared" si="362"/>
        <v>1.1721999999999999</v>
      </c>
      <c r="BG495" s="24">
        <f t="shared" si="363"/>
        <v>0</v>
      </c>
      <c r="BH495" s="24">
        <f t="shared" si="364"/>
        <v>0</v>
      </c>
      <c r="BI495" s="24">
        <f t="shared" si="365"/>
        <v>0.7944</v>
      </c>
      <c r="BJ495" s="24">
        <f t="shared" si="366"/>
        <v>0.2873</v>
      </c>
      <c r="BK495" s="24">
        <f t="shared" si="367"/>
        <v>1.0083</v>
      </c>
      <c r="BL495" s="24">
        <f t="shared" si="368"/>
        <v>1.0200000000000001E-2</v>
      </c>
      <c r="BM495" s="24">
        <f t="shared" si="369"/>
        <v>1.17E-2</v>
      </c>
      <c r="BN495" s="24">
        <f t="shared" si="370"/>
        <v>0.1754</v>
      </c>
      <c r="BO495" s="24">
        <f t="shared" si="371"/>
        <v>0.33879999999999999</v>
      </c>
      <c r="BP495" s="24">
        <f t="shared" si="372"/>
        <v>0.25480000000000003</v>
      </c>
      <c r="BQ495" s="24">
        <f t="shared" si="373"/>
        <v>5.1299999999999998E-2</v>
      </c>
      <c r="BR495" s="24">
        <f t="shared" si="374"/>
        <v>0.23400000000000001</v>
      </c>
      <c r="BS495" s="24">
        <f t="shared" si="375"/>
        <v>0</v>
      </c>
      <c r="BT495" s="24">
        <f t="shared" si="376"/>
        <v>0.17730000000000001</v>
      </c>
      <c r="BU495" s="24">
        <f t="shared" si="377"/>
        <v>0.45579999999999998</v>
      </c>
      <c r="BV495" s="24">
        <f t="shared" si="378"/>
        <v>0.33550000000000002</v>
      </c>
      <c r="BW495" s="24">
        <f t="shared" si="379"/>
        <v>0.86260000000000003</v>
      </c>
      <c r="BX495" s="24"/>
      <c r="BY495" s="24"/>
      <c r="BZ495" s="24"/>
      <c r="CA495" s="25">
        <f t="shared" si="380"/>
        <v>7.6438000000000006</v>
      </c>
      <c r="CB495" s="25">
        <f t="shared" si="381"/>
        <v>5.9868000000000015</v>
      </c>
      <c r="CC495" s="26">
        <f t="shared" si="382"/>
        <v>6.8381999999999996</v>
      </c>
      <c r="CD495" s="26">
        <f t="shared" si="383"/>
        <v>5.7083000000000013</v>
      </c>
      <c r="CE495" s="26">
        <f t="shared" si="384"/>
        <v>6.83</v>
      </c>
      <c r="CF495" s="26">
        <f t="shared" si="385"/>
        <v>5.7</v>
      </c>
      <c r="CG495" s="26">
        <f t="shared" si="386"/>
        <v>7.6719999999999997</v>
      </c>
      <c r="CH495" s="13"/>
      <c r="CI495" s="13"/>
    </row>
    <row r="496" spans="2:87" x14ac:dyDescent="0.2">
      <c r="B496" s="11">
        <f t="shared" si="387"/>
        <v>492</v>
      </c>
      <c r="C496" s="3" t="s">
        <v>359</v>
      </c>
      <c r="D496" s="3" t="s">
        <v>360</v>
      </c>
      <c r="E496" s="10">
        <v>2.3434768976897691</v>
      </c>
      <c r="F496" s="10">
        <v>0.26324620462046205</v>
      </c>
      <c r="G496" s="10"/>
      <c r="H496" s="10">
        <v>0</v>
      </c>
      <c r="I496" s="10">
        <v>0</v>
      </c>
      <c r="J496" s="10">
        <v>0</v>
      </c>
      <c r="K496" s="10">
        <v>0.94432640264026402</v>
      </c>
      <c r="L496" s="10">
        <v>2.5100000000000001E-2</v>
      </c>
      <c r="M496" s="10">
        <v>2.8799999999999999E-2</v>
      </c>
      <c r="N496" s="10">
        <v>6.8999999999999999E-3</v>
      </c>
      <c r="O496" s="10">
        <v>9.1550495049504951E-2</v>
      </c>
      <c r="P496" s="10">
        <v>0.19020000000000001</v>
      </c>
      <c r="Q496" s="10">
        <v>0</v>
      </c>
      <c r="R496" s="10">
        <v>0.21940000000000001</v>
      </c>
      <c r="S496" s="10">
        <v>0</v>
      </c>
      <c r="T496" s="10">
        <v>0.79200000000000004</v>
      </c>
      <c r="U496" s="10"/>
      <c r="V496" s="10">
        <v>0</v>
      </c>
      <c r="W496" s="10"/>
      <c r="X496" s="10">
        <v>4.9049999999999994</v>
      </c>
      <c r="Y496" s="10">
        <v>6.59232</v>
      </c>
      <c r="Z496" s="10">
        <v>6.59</v>
      </c>
      <c r="AA496" s="10">
        <v>6.59</v>
      </c>
      <c r="AB496" s="10">
        <f t="shared" si="340"/>
        <v>6.59232</v>
      </c>
      <c r="AC496" s="10"/>
      <c r="AD496" s="10">
        <f t="shared" si="341"/>
        <v>3.1496329504950498</v>
      </c>
      <c r="AE496" s="10">
        <f t="shared" si="342"/>
        <v>0.35380289900990097</v>
      </c>
      <c r="AF496" s="10"/>
      <c r="AG496" s="10">
        <v>0</v>
      </c>
      <c r="AH496" s="10">
        <f t="shared" si="343"/>
        <v>0</v>
      </c>
      <c r="AI496" s="10">
        <f t="shared" si="344"/>
        <v>0</v>
      </c>
      <c r="AJ496" s="10">
        <f t="shared" si="345"/>
        <v>1.2691746851485148</v>
      </c>
      <c r="AK496" s="10">
        <f t="shared" si="346"/>
        <v>3.3734400000000005E-2</v>
      </c>
      <c r="AL496" s="10">
        <f t="shared" si="347"/>
        <v>3.8707199999999997E-2</v>
      </c>
      <c r="AM496" s="10">
        <f t="shared" si="348"/>
        <v>9.9359999999999987E-3</v>
      </c>
      <c r="AN496" s="10">
        <f t="shared" si="349"/>
        <v>0.12304386534653466</v>
      </c>
      <c r="AO496" s="10">
        <f t="shared" si="350"/>
        <v>0.25562879999999999</v>
      </c>
      <c r="AP496" s="10">
        <f t="shared" si="351"/>
        <v>0</v>
      </c>
      <c r="AQ496" s="10">
        <f t="shared" si="352"/>
        <v>0.29487360000000001</v>
      </c>
      <c r="AR496" s="10">
        <v>0</v>
      </c>
      <c r="AS496" s="10">
        <f t="shared" si="353"/>
        <v>1.0644480000000001</v>
      </c>
      <c r="AT496" s="10">
        <f t="shared" si="354"/>
        <v>2.7371215872000003</v>
      </c>
      <c r="AU496" s="10">
        <f t="shared" si="355"/>
        <v>0</v>
      </c>
      <c r="AV496" s="10">
        <f t="shared" si="356"/>
        <v>0</v>
      </c>
      <c r="AW496" s="10">
        <f t="shared" si="357"/>
        <v>8.2656559872000006</v>
      </c>
      <c r="AX496" s="10">
        <f t="shared" si="358"/>
        <v>8.2656559872000006</v>
      </c>
      <c r="AY496" s="10">
        <v>6.59232</v>
      </c>
      <c r="AZ496" s="10">
        <f t="shared" si="359"/>
        <v>-1.6733359872000007</v>
      </c>
      <c r="BA496" s="10">
        <v>6.59</v>
      </c>
      <c r="BB496" s="10">
        <v>6.59</v>
      </c>
      <c r="BC496" s="10">
        <f t="shared" si="360"/>
        <v>8.8609683456000017</v>
      </c>
      <c r="BD496" s="9"/>
      <c r="BE496" s="24">
        <f t="shared" si="361"/>
        <v>3.1496</v>
      </c>
      <c r="BF496" s="24">
        <f t="shared" si="362"/>
        <v>0.3538</v>
      </c>
      <c r="BG496" s="24">
        <f t="shared" si="363"/>
        <v>0</v>
      </c>
      <c r="BH496" s="24">
        <f t="shared" si="364"/>
        <v>0</v>
      </c>
      <c r="BI496" s="24">
        <f t="shared" si="365"/>
        <v>0</v>
      </c>
      <c r="BJ496" s="24">
        <f t="shared" si="366"/>
        <v>0</v>
      </c>
      <c r="BK496" s="24">
        <f t="shared" si="367"/>
        <v>1.2692000000000001</v>
      </c>
      <c r="BL496" s="24">
        <f t="shared" si="368"/>
        <v>3.3700000000000001E-2</v>
      </c>
      <c r="BM496" s="24">
        <f t="shared" si="369"/>
        <v>3.8699999999999998E-2</v>
      </c>
      <c r="BN496" s="24">
        <f t="shared" si="370"/>
        <v>9.9000000000000008E-3</v>
      </c>
      <c r="BO496" s="24">
        <f t="shared" si="371"/>
        <v>0.123</v>
      </c>
      <c r="BP496" s="24">
        <f t="shared" si="372"/>
        <v>0.25559999999999999</v>
      </c>
      <c r="BQ496" s="24">
        <f t="shared" si="373"/>
        <v>0</v>
      </c>
      <c r="BR496" s="24">
        <f t="shared" si="374"/>
        <v>0.2949</v>
      </c>
      <c r="BS496" s="24">
        <f t="shared" si="375"/>
        <v>0</v>
      </c>
      <c r="BT496" s="24">
        <f t="shared" si="376"/>
        <v>1.0644</v>
      </c>
      <c r="BU496" s="24">
        <f t="shared" si="377"/>
        <v>2.7370999999999999</v>
      </c>
      <c r="BV496" s="24">
        <f t="shared" si="378"/>
        <v>0</v>
      </c>
      <c r="BW496" s="24">
        <f t="shared" si="379"/>
        <v>0</v>
      </c>
      <c r="BX496" s="24"/>
      <c r="BY496" s="24"/>
      <c r="BZ496" s="24"/>
      <c r="CA496" s="25">
        <f t="shared" si="380"/>
        <v>8.2655000000000012</v>
      </c>
      <c r="CB496" s="25">
        <f t="shared" si="381"/>
        <v>8.2655000000000012</v>
      </c>
      <c r="CC496" s="26">
        <f t="shared" si="382"/>
        <v>6.5928000000000013</v>
      </c>
      <c r="CD496" s="26">
        <f t="shared" si="383"/>
        <v>6.5928000000000013</v>
      </c>
      <c r="CE496" s="26">
        <f t="shared" si="384"/>
        <v>6.59</v>
      </c>
      <c r="CF496" s="26">
        <f t="shared" si="385"/>
        <v>6.59</v>
      </c>
      <c r="CG496" s="26">
        <f t="shared" si="386"/>
        <v>8.8610000000000007</v>
      </c>
      <c r="CH496" s="13"/>
      <c r="CI496" s="13"/>
    </row>
    <row r="497" spans="2:89" x14ac:dyDescent="0.2">
      <c r="B497" s="11">
        <f t="shared" si="387"/>
        <v>493</v>
      </c>
      <c r="C497" s="3" t="s">
        <v>359</v>
      </c>
      <c r="D497" s="3" t="s">
        <v>219</v>
      </c>
      <c r="E497" s="10">
        <v>0.99297017850892555</v>
      </c>
      <c r="F497" s="10">
        <v>1.3654826041302066</v>
      </c>
      <c r="G497" s="10"/>
      <c r="H497" s="10">
        <v>0</v>
      </c>
      <c r="I497" s="10">
        <v>0.16850000000000001</v>
      </c>
      <c r="J497" s="10">
        <v>0</v>
      </c>
      <c r="K497" s="10">
        <v>0.6402722436121806</v>
      </c>
      <c r="L497" s="10">
        <v>3.4700000000000002E-2</v>
      </c>
      <c r="M497" s="10">
        <v>3.9600000000000003E-2</v>
      </c>
      <c r="N497" s="10">
        <v>0.21260000000000001</v>
      </c>
      <c r="O497" s="10">
        <v>0.39787497374868747</v>
      </c>
      <c r="P497" s="10">
        <v>0.1268</v>
      </c>
      <c r="Q497" s="10">
        <v>0</v>
      </c>
      <c r="R497" s="10">
        <v>0.1086</v>
      </c>
      <c r="S497" s="10">
        <v>0</v>
      </c>
      <c r="T497" s="10">
        <v>0.75780000000000003</v>
      </c>
      <c r="U497" s="10"/>
      <c r="V497" s="10">
        <v>0.20780000000000001</v>
      </c>
      <c r="W497" s="10"/>
      <c r="X497" s="10">
        <v>5.0529999999999999</v>
      </c>
      <c r="Y497" s="10">
        <v>6.7912319999999999</v>
      </c>
      <c r="Z497" s="10">
        <v>6.79</v>
      </c>
      <c r="AA497" s="10">
        <v>6.29</v>
      </c>
      <c r="AB497" s="10">
        <f t="shared" si="340"/>
        <v>6.2854848000000016</v>
      </c>
      <c r="AC497" s="10"/>
      <c r="AD497" s="10">
        <f t="shared" si="341"/>
        <v>1.3345519199159961</v>
      </c>
      <c r="AE497" s="10">
        <f t="shared" si="342"/>
        <v>1.8352086199509978</v>
      </c>
      <c r="AF497" s="10"/>
      <c r="AG497" s="10">
        <v>0</v>
      </c>
      <c r="AH497" s="10">
        <f t="shared" si="343"/>
        <v>0.22646400000000003</v>
      </c>
      <c r="AI497" s="10">
        <f t="shared" si="344"/>
        <v>0</v>
      </c>
      <c r="AJ497" s="10">
        <f t="shared" si="345"/>
        <v>0.86052589541477087</v>
      </c>
      <c r="AK497" s="10">
        <f t="shared" si="346"/>
        <v>4.6636799999999999E-2</v>
      </c>
      <c r="AL497" s="10">
        <f t="shared" si="347"/>
        <v>5.322240000000001E-2</v>
      </c>
      <c r="AM497" s="10">
        <f t="shared" si="348"/>
        <v>0.30614400000000003</v>
      </c>
      <c r="AN497" s="10">
        <f t="shared" si="349"/>
        <v>0.53474396471823593</v>
      </c>
      <c r="AO497" s="10">
        <f t="shared" si="350"/>
        <v>0.17041919999999999</v>
      </c>
      <c r="AP497" s="10">
        <f t="shared" si="351"/>
        <v>0</v>
      </c>
      <c r="AQ497" s="10">
        <f t="shared" si="352"/>
        <v>0.14595840000000002</v>
      </c>
      <c r="AR497" s="10">
        <v>0</v>
      </c>
      <c r="AS497" s="10">
        <f t="shared" si="353"/>
        <v>1.0184832000000001</v>
      </c>
      <c r="AT497" s="10">
        <f t="shared" si="354"/>
        <v>2.6189277004800005</v>
      </c>
      <c r="AU497" s="10">
        <f t="shared" si="355"/>
        <v>0.27928320000000001</v>
      </c>
      <c r="AV497" s="10">
        <f t="shared" si="356"/>
        <v>0.71814882048000006</v>
      </c>
      <c r="AW497" s="10">
        <f t="shared" si="357"/>
        <v>8.8509517209599995</v>
      </c>
      <c r="AX497" s="10">
        <f t="shared" si="358"/>
        <v>8.8509517209599995</v>
      </c>
      <c r="AY497" s="10">
        <v>6.7912319999999999</v>
      </c>
      <c r="AZ497" s="10">
        <f t="shared" si="359"/>
        <v>-2.0597197209599996</v>
      </c>
      <c r="BA497" s="10">
        <v>6.79</v>
      </c>
      <c r="BB497" s="10">
        <v>6.29</v>
      </c>
      <c r="BC497" s="10">
        <f t="shared" si="360"/>
        <v>8.4751220735999997</v>
      </c>
      <c r="BD497" s="9"/>
      <c r="BE497" s="24">
        <f t="shared" si="361"/>
        <v>1.3346</v>
      </c>
      <c r="BF497" s="24">
        <f t="shared" si="362"/>
        <v>1.8351999999999999</v>
      </c>
      <c r="BG497" s="24">
        <f t="shared" si="363"/>
        <v>0</v>
      </c>
      <c r="BH497" s="24">
        <f t="shared" si="364"/>
        <v>0</v>
      </c>
      <c r="BI497" s="24">
        <f t="shared" si="365"/>
        <v>0.22650000000000001</v>
      </c>
      <c r="BJ497" s="24">
        <f t="shared" si="366"/>
        <v>0</v>
      </c>
      <c r="BK497" s="24">
        <f t="shared" si="367"/>
        <v>0.86050000000000004</v>
      </c>
      <c r="BL497" s="24">
        <f t="shared" si="368"/>
        <v>4.6600000000000003E-2</v>
      </c>
      <c r="BM497" s="24">
        <f t="shared" si="369"/>
        <v>5.3199999999999997E-2</v>
      </c>
      <c r="BN497" s="24">
        <f t="shared" si="370"/>
        <v>0.30609999999999998</v>
      </c>
      <c r="BO497" s="24">
        <f t="shared" si="371"/>
        <v>0.53469999999999995</v>
      </c>
      <c r="BP497" s="24">
        <f t="shared" si="372"/>
        <v>0.1704</v>
      </c>
      <c r="BQ497" s="24">
        <f t="shared" si="373"/>
        <v>0</v>
      </c>
      <c r="BR497" s="24">
        <f t="shared" si="374"/>
        <v>0.14599999999999999</v>
      </c>
      <c r="BS497" s="24">
        <f t="shared" si="375"/>
        <v>0</v>
      </c>
      <c r="BT497" s="24">
        <f t="shared" si="376"/>
        <v>1.0185</v>
      </c>
      <c r="BU497" s="24">
        <f t="shared" si="377"/>
        <v>2.6189</v>
      </c>
      <c r="BV497" s="24">
        <f t="shared" si="378"/>
        <v>0.27929999999999999</v>
      </c>
      <c r="BW497" s="24">
        <f t="shared" si="379"/>
        <v>0.71809999999999996</v>
      </c>
      <c r="BX497" s="24"/>
      <c r="BY497" s="24"/>
      <c r="BZ497" s="24"/>
      <c r="CA497" s="25">
        <f t="shared" si="380"/>
        <v>8.8507999999999996</v>
      </c>
      <c r="CB497" s="25">
        <f t="shared" si="381"/>
        <v>7.9062000000000001</v>
      </c>
      <c r="CC497" s="26">
        <f t="shared" si="382"/>
        <v>6.8116000000000003</v>
      </c>
      <c r="CD497" s="26">
        <f t="shared" si="383"/>
        <v>6.3057999999999996</v>
      </c>
      <c r="CE497" s="26">
        <f t="shared" si="384"/>
        <v>6.79</v>
      </c>
      <c r="CF497" s="26">
        <f t="shared" si="385"/>
        <v>6.29</v>
      </c>
      <c r="CG497" s="26">
        <f t="shared" si="386"/>
        <v>8.4749999999999996</v>
      </c>
      <c r="CH497" s="13"/>
      <c r="CI497" s="13"/>
    </row>
    <row r="498" spans="2:89" x14ac:dyDescent="0.2">
      <c r="B498" s="11">
        <f t="shared" si="387"/>
        <v>494</v>
      </c>
      <c r="C498" s="3" t="s">
        <v>359</v>
      </c>
      <c r="D498" s="3" t="s">
        <v>361</v>
      </c>
      <c r="E498" s="10">
        <v>0.62278506972928627</v>
      </c>
      <c r="F498" s="10">
        <v>1.4289967315746299</v>
      </c>
      <c r="G498" s="10"/>
      <c r="H498" s="10">
        <v>0</v>
      </c>
      <c r="I498" s="10">
        <v>0.18440000000000001</v>
      </c>
      <c r="J498" s="10">
        <v>0</v>
      </c>
      <c r="K498" s="10">
        <v>0.62396508354561542</v>
      </c>
      <c r="L498" s="10">
        <v>2.4199999999999999E-2</v>
      </c>
      <c r="M498" s="10">
        <v>2.75E-2</v>
      </c>
      <c r="N498" s="10">
        <v>0.1938</v>
      </c>
      <c r="O498" s="10">
        <v>0.36095311515046846</v>
      </c>
      <c r="P498" s="10">
        <v>0.11600000000000001</v>
      </c>
      <c r="Q498" s="10">
        <v>0</v>
      </c>
      <c r="R498" s="10">
        <v>6.8500000000000005E-2</v>
      </c>
      <c r="S498" s="10">
        <v>0</v>
      </c>
      <c r="T498" s="10">
        <v>1.0078</v>
      </c>
      <c r="U498" s="10"/>
      <c r="V498" s="10">
        <v>0.36930000000000002</v>
      </c>
      <c r="W498" s="10"/>
      <c r="X498" s="10">
        <v>5.0282000000000009</v>
      </c>
      <c r="Y498" s="10">
        <v>6.7579008000000025</v>
      </c>
      <c r="Z498" s="10">
        <v>6.76</v>
      </c>
      <c r="AA498" s="10">
        <v>6.01</v>
      </c>
      <c r="AB498" s="10">
        <f t="shared" si="340"/>
        <v>6.0137280000000013</v>
      </c>
      <c r="AC498" s="10"/>
      <c r="AD498" s="10">
        <f t="shared" si="341"/>
        <v>0.83702313371616077</v>
      </c>
      <c r="AE498" s="10">
        <f t="shared" si="342"/>
        <v>1.9205716072363028</v>
      </c>
      <c r="AF498" s="10"/>
      <c r="AG498" s="10">
        <v>0</v>
      </c>
      <c r="AH498" s="10">
        <f t="shared" si="343"/>
        <v>0.24783360000000001</v>
      </c>
      <c r="AI498" s="10">
        <f t="shared" si="344"/>
        <v>0</v>
      </c>
      <c r="AJ498" s="10">
        <f t="shared" si="345"/>
        <v>0.83860907228530723</v>
      </c>
      <c r="AK498" s="10">
        <f t="shared" si="346"/>
        <v>3.25248E-2</v>
      </c>
      <c r="AL498" s="10">
        <f t="shared" si="347"/>
        <v>3.6960000000000007E-2</v>
      </c>
      <c r="AM498" s="10">
        <f t="shared" si="348"/>
        <v>0.27907199999999999</v>
      </c>
      <c r="AN498" s="10">
        <f t="shared" si="349"/>
        <v>0.48512098676222964</v>
      </c>
      <c r="AO498" s="10">
        <f t="shared" si="350"/>
        <v>0.15590400000000001</v>
      </c>
      <c r="AP498" s="10">
        <f t="shared" si="351"/>
        <v>0</v>
      </c>
      <c r="AQ498" s="10">
        <f t="shared" si="352"/>
        <v>9.2064000000000007E-2</v>
      </c>
      <c r="AR498" s="10">
        <v>0</v>
      </c>
      <c r="AS498" s="10">
        <f t="shared" si="353"/>
        <v>1.3544832000000002</v>
      </c>
      <c r="AT498" s="10">
        <f t="shared" si="354"/>
        <v>3.4829181004800009</v>
      </c>
      <c r="AU498" s="10">
        <f t="shared" si="355"/>
        <v>0.49633920000000004</v>
      </c>
      <c r="AV498" s="10">
        <f t="shared" si="356"/>
        <v>1.2762866188800002</v>
      </c>
      <c r="AW498" s="10">
        <f t="shared" si="357"/>
        <v>9.6848879193599995</v>
      </c>
      <c r="AX498" s="10">
        <f t="shared" si="358"/>
        <v>9.6848879193600013</v>
      </c>
      <c r="AY498" s="10">
        <v>6.7579008000000025</v>
      </c>
      <c r="AZ498" s="10">
        <f t="shared" si="359"/>
        <v>-2.926987119359997</v>
      </c>
      <c r="BA498" s="10">
        <v>6.76</v>
      </c>
      <c r="BB498" s="10">
        <v>6.01</v>
      </c>
      <c r="BC498" s="10">
        <f t="shared" si="360"/>
        <v>8.1074552831999984</v>
      </c>
      <c r="BD498" s="9"/>
      <c r="BE498" s="24">
        <f t="shared" si="361"/>
        <v>0.83699999999999997</v>
      </c>
      <c r="BF498" s="24">
        <f t="shared" si="362"/>
        <v>1.9206000000000001</v>
      </c>
      <c r="BG498" s="24">
        <f t="shared" si="363"/>
        <v>0</v>
      </c>
      <c r="BH498" s="24">
        <f t="shared" si="364"/>
        <v>0</v>
      </c>
      <c r="BI498" s="24">
        <f t="shared" si="365"/>
        <v>0.24779999999999999</v>
      </c>
      <c r="BJ498" s="24">
        <f t="shared" si="366"/>
        <v>0</v>
      </c>
      <c r="BK498" s="24">
        <f t="shared" si="367"/>
        <v>0.83860000000000001</v>
      </c>
      <c r="BL498" s="24">
        <f t="shared" si="368"/>
        <v>3.2500000000000001E-2</v>
      </c>
      <c r="BM498" s="24">
        <f t="shared" si="369"/>
        <v>3.6999999999999998E-2</v>
      </c>
      <c r="BN498" s="24">
        <f t="shared" si="370"/>
        <v>0.27910000000000001</v>
      </c>
      <c r="BO498" s="24">
        <f t="shared" si="371"/>
        <v>0.48509999999999998</v>
      </c>
      <c r="BP498" s="24">
        <f t="shared" si="372"/>
        <v>0.15590000000000001</v>
      </c>
      <c r="BQ498" s="24">
        <f t="shared" si="373"/>
        <v>0</v>
      </c>
      <c r="BR498" s="24">
        <f t="shared" si="374"/>
        <v>9.2100000000000001E-2</v>
      </c>
      <c r="BS498" s="24">
        <f t="shared" si="375"/>
        <v>0</v>
      </c>
      <c r="BT498" s="24">
        <f t="shared" si="376"/>
        <v>1.3545</v>
      </c>
      <c r="BU498" s="24">
        <f t="shared" si="377"/>
        <v>3.4828999999999999</v>
      </c>
      <c r="BV498" s="24">
        <f t="shared" si="378"/>
        <v>0.49630000000000002</v>
      </c>
      <c r="BW498" s="24">
        <f t="shared" si="379"/>
        <v>1.2763</v>
      </c>
      <c r="BX498" s="24"/>
      <c r="BY498" s="24"/>
      <c r="BZ498" s="24"/>
      <c r="CA498" s="25">
        <f t="shared" si="380"/>
        <v>9.684899999999999</v>
      </c>
      <c r="CB498" s="25">
        <f t="shared" si="381"/>
        <v>8.1608000000000001</v>
      </c>
      <c r="CC498" s="26">
        <f t="shared" si="382"/>
        <v>6.7764999999999986</v>
      </c>
      <c r="CD498" s="26">
        <f t="shared" si="383"/>
        <v>6.0324</v>
      </c>
      <c r="CE498" s="26">
        <f t="shared" si="384"/>
        <v>6.76</v>
      </c>
      <c r="CF498" s="26">
        <f t="shared" si="385"/>
        <v>6.01</v>
      </c>
      <c r="CG498" s="26">
        <f t="shared" si="386"/>
        <v>8.1069999999999993</v>
      </c>
      <c r="CH498" s="13"/>
      <c r="CI498" s="13"/>
    </row>
    <row r="499" spans="2:89" x14ac:dyDescent="0.2">
      <c r="B499" s="11">
        <f t="shared" si="387"/>
        <v>495</v>
      </c>
      <c r="C499" s="3" t="s">
        <v>359</v>
      </c>
      <c r="D499" s="3" t="s">
        <v>300</v>
      </c>
      <c r="E499" s="10">
        <v>1.0644139166509523</v>
      </c>
      <c r="F499" s="10">
        <v>0.66937497642843669</v>
      </c>
      <c r="G499" s="10"/>
      <c r="H499" s="10">
        <v>0</v>
      </c>
      <c r="I499" s="10">
        <v>0.36149999999999999</v>
      </c>
      <c r="J499" s="10">
        <v>0</v>
      </c>
      <c r="K499" s="10">
        <v>0.72879794455968328</v>
      </c>
      <c r="L499" s="10">
        <v>3.2599999999999997E-2</v>
      </c>
      <c r="M499" s="10">
        <v>3.73E-2</v>
      </c>
      <c r="N499" s="10">
        <v>8.2500000000000004E-2</v>
      </c>
      <c r="O499" s="10">
        <v>0.16341316236092779</v>
      </c>
      <c r="P499" s="10">
        <v>0.48380000000000001</v>
      </c>
      <c r="Q499" s="10">
        <v>1.83E-2</v>
      </c>
      <c r="R499" s="10">
        <v>0.124</v>
      </c>
      <c r="S499" s="10">
        <v>0</v>
      </c>
      <c r="T499" s="10">
        <v>0.1014</v>
      </c>
      <c r="U499" s="10"/>
      <c r="V499" s="10">
        <v>0.2185</v>
      </c>
      <c r="W499" s="10"/>
      <c r="X499" s="10">
        <v>4.0858999999999996</v>
      </c>
      <c r="Y499" s="10">
        <v>5.4914496000000002</v>
      </c>
      <c r="Z499" s="10">
        <v>5.49</v>
      </c>
      <c r="AA499" s="10">
        <v>4.71</v>
      </c>
      <c r="AB499" s="10">
        <f t="shared" si="340"/>
        <v>4.7119296000000004</v>
      </c>
      <c r="AC499" s="10"/>
      <c r="AD499" s="10">
        <f t="shared" si="341"/>
        <v>1.4305723039788798</v>
      </c>
      <c r="AE499" s="10">
        <f t="shared" si="342"/>
        <v>0.89963996831981896</v>
      </c>
      <c r="AF499" s="10"/>
      <c r="AG499" s="10">
        <v>0</v>
      </c>
      <c r="AH499" s="10">
        <f t="shared" si="343"/>
        <v>0.48585600000000001</v>
      </c>
      <c r="AI499" s="10">
        <f t="shared" si="344"/>
        <v>0</v>
      </c>
      <c r="AJ499" s="10">
        <f t="shared" si="345"/>
        <v>0.97950443748821436</v>
      </c>
      <c r="AK499" s="10">
        <f t="shared" si="346"/>
        <v>4.3814400000000003E-2</v>
      </c>
      <c r="AL499" s="10">
        <f t="shared" si="347"/>
        <v>5.0131200000000001E-2</v>
      </c>
      <c r="AM499" s="10">
        <f t="shared" si="348"/>
        <v>0.1188</v>
      </c>
      <c r="AN499" s="10">
        <f t="shared" si="349"/>
        <v>0.21962729021308697</v>
      </c>
      <c r="AO499" s="10">
        <f t="shared" si="350"/>
        <v>0.65022720000000012</v>
      </c>
      <c r="AP499" s="10">
        <f t="shared" si="351"/>
        <v>2.4595200000000005E-2</v>
      </c>
      <c r="AQ499" s="10">
        <f t="shared" si="352"/>
        <v>0.166656</v>
      </c>
      <c r="AR499" s="10">
        <v>0</v>
      </c>
      <c r="AS499" s="10">
        <f t="shared" si="353"/>
        <v>0.1362816</v>
      </c>
      <c r="AT499" s="10">
        <f t="shared" si="354"/>
        <v>0.35043450624</v>
      </c>
      <c r="AU499" s="10">
        <f t="shared" si="355"/>
        <v>0.29366400000000004</v>
      </c>
      <c r="AV499" s="10">
        <f t="shared" si="356"/>
        <v>0.75512760960000014</v>
      </c>
      <c r="AW499" s="10">
        <f t="shared" si="357"/>
        <v>6.1749861158400012</v>
      </c>
      <c r="AX499" s="10">
        <f t="shared" si="358"/>
        <v>6.1749861158400012</v>
      </c>
      <c r="AY499" s="10">
        <v>5.4914496000000002</v>
      </c>
      <c r="AZ499" s="10">
        <f t="shared" si="359"/>
        <v>-0.68353651584000108</v>
      </c>
      <c r="BA499" s="10">
        <v>5.49</v>
      </c>
      <c r="BB499" s="10">
        <v>4.71</v>
      </c>
      <c r="BC499" s="10">
        <f t="shared" si="360"/>
        <v>6.3434778624000003</v>
      </c>
      <c r="BD499" s="9"/>
      <c r="BE499" s="24">
        <f t="shared" si="361"/>
        <v>1.4306000000000001</v>
      </c>
      <c r="BF499" s="24">
        <f t="shared" si="362"/>
        <v>0.89959999999999996</v>
      </c>
      <c r="BG499" s="24">
        <f t="shared" si="363"/>
        <v>0</v>
      </c>
      <c r="BH499" s="24">
        <f t="shared" si="364"/>
        <v>0</v>
      </c>
      <c r="BI499" s="24">
        <f t="shared" si="365"/>
        <v>0.4859</v>
      </c>
      <c r="BJ499" s="24">
        <f t="shared" si="366"/>
        <v>0</v>
      </c>
      <c r="BK499" s="24">
        <f t="shared" si="367"/>
        <v>0.97950000000000004</v>
      </c>
      <c r="BL499" s="24">
        <f t="shared" si="368"/>
        <v>4.3799999999999999E-2</v>
      </c>
      <c r="BM499" s="24">
        <f t="shared" si="369"/>
        <v>5.0099999999999999E-2</v>
      </c>
      <c r="BN499" s="24">
        <f t="shared" si="370"/>
        <v>0.1188</v>
      </c>
      <c r="BO499" s="24">
        <f t="shared" si="371"/>
        <v>0.21959999999999999</v>
      </c>
      <c r="BP499" s="24">
        <f t="shared" si="372"/>
        <v>0.6502</v>
      </c>
      <c r="BQ499" s="24">
        <f t="shared" si="373"/>
        <v>2.46E-2</v>
      </c>
      <c r="BR499" s="24">
        <f t="shared" si="374"/>
        <v>0.16669999999999999</v>
      </c>
      <c r="BS499" s="24">
        <f t="shared" si="375"/>
        <v>0</v>
      </c>
      <c r="BT499" s="24">
        <f t="shared" si="376"/>
        <v>0.1363</v>
      </c>
      <c r="BU499" s="24">
        <f t="shared" si="377"/>
        <v>0.35039999999999999</v>
      </c>
      <c r="BV499" s="24">
        <f t="shared" si="378"/>
        <v>0.29370000000000002</v>
      </c>
      <c r="BW499" s="24">
        <f t="shared" si="379"/>
        <v>0.75509999999999999</v>
      </c>
      <c r="BX499" s="24"/>
      <c r="BY499" s="24"/>
      <c r="BZ499" s="24"/>
      <c r="CA499" s="25">
        <f t="shared" si="380"/>
        <v>6.1748999999999992</v>
      </c>
      <c r="CB499" s="25">
        <f t="shared" si="381"/>
        <v>4.9338999999999995</v>
      </c>
      <c r="CC499" s="26">
        <f t="shared" si="382"/>
        <v>5.4994000000000005</v>
      </c>
      <c r="CD499" s="26">
        <f t="shared" si="383"/>
        <v>4.7198000000000002</v>
      </c>
      <c r="CE499" s="26">
        <f t="shared" si="384"/>
        <v>5.49</v>
      </c>
      <c r="CF499" s="26">
        <f t="shared" si="385"/>
        <v>4.71</v>
      </c>
      <c r="CG499" s="26">
        <f t="shared" si="386"/>
        <v>6.343</v>
      </c>
      <c r="CH499" s="13"/>
      <c r="CI499" s="13"/>
    </row>
    <row r="500" spans="2:89" x14ac:dyDescent="0.2">
      <c r="B500" s="11">
        <f t="shared" si="387"/>
        <v>496</v>
      </c>
      <c r="C500" s="3" t="s">
        <v>359</v>
      </c>
      <c r="D500" s="3" t="s">
        <v>224</v>
      </c>
      <c r="E500" s="10">
        <v>0.99550175996366519</v>
      </c>
      <c r="F500" s="10">
        <v>1.4212088868702926</v>
      </c>
      <c r="G500" s="10"/>
      <c r="H500" s="10">
        <v>0</v>
      </c>
      <c r="I500" s="10">
        <v>0.1847</v>
      </c>
      <c r="J500" s="10">
        <v>0</v>
      </c>
      <c r="K500" s="10">
        <v>0.68162961280799372</v>
      </c>
      <c r="L500" s="10">
        <v>3.2599999999999997E-2</v>
      </c>
      <c r="M500" s="10">
        <v>3.7199999999999997E-2</v>
      </c>
      <c r="N500" s="10">
        <v>0.1963</v>
      </c>
      <c r="O500" s="10">
        <v>0.36565974035804849</v>
      </c>
      <c r="P500" s="10">
        <v>0.2162</v>
      </c>
      <c r="Q500" s="10">
        <v>1.6400000000000001E-2</v>
      </c>
      <c r="R500" s="10">
        <v>0.1096</v>
      </c>
      <c r="S500" s="10">
        <v>0</v>
      </c>
      <c r="T500" s="10">
        <v>0.46289999999999998</v>
      </c>
      <c r="U500" s="10"/>
      <c r="V500" s="10">
        <v>0.21010000000000001</v>
      </c>
      <c r="W500" s="10"/>
      <c r="X500" s="10">
        <v>4.93</v>
      </c>
      <c r="Y500" s="10">
        <v>6.6259199999999998</v>
      </c>
      <c r="Z500" s="10">
        <v>6.63</v>
      </c>
      <c r="AA500" s="10">
        <v>6.1</v>
      </c>
      <c r="AB500" s="10">
        <f t="shared" si="340"/>
        <v>6.0953088000000015</v>
      </c>
      <c r="AC500" s="10"/>
      <c r="AD500" s="10">
        <f t="shared" si="341"/>
        <v>1.3379543653911661</v>
      </c>
      <c r="AE500" s="10">
        <f t="shared" si="342"/>
        <v>1.9101047439536734</v>
      </c>
      <c r="AF500" s="10"/>
      <c r="AG500" s="10">
        <v>0</v>
      </c>
      <c r="AH500" s="10">
        <f t="shared" si="343"/>
        <v>0.24823680000000001</v>
      </c>
      <c r="AI500" s="10">
        <f t="shared" si="344"/>
        <v>0</v>
      </c>
      <c r="AJ500" s="10">
        <f t="shared" si="345"/>
        <v>0.91611019961394358</v>
      </c>
      <c r="AK500" s="10">
        <f t="shared" si="346"/>
        <v>4.3814400000000003E-2</v>
      </c>
      <c r="AL500" s="10">
        <f t="shared" si="347"/>
        <v>4.9996800000000001E-2</v>
      </c>
      <c r="AM500" s="10">
        <f t="shared" si="348"/>
        <v>0.28267199999999998</v>
      </c>
      <c r="AN500" s="10">
        <f t="shared" si="349"/>
        <v>0.49144669104121719</v>
      </c>
      <c r="AO500" s="10">
        <f t="shared" si="350"/>
        <v>0.29057280000000002</v>
      </c>
      <c r="AP500" s="10">
        <f t="shared" si="351"/>
        <v>2.2041600000000001E-2</v>
      </c>
      <c r="AQ500" s="10">
        <f t="shared" si="352"/>
        <v>0.1473024</v>
      </c>
      <c r="AR500" s="10">
        <v>0</v>
      </c>
      <c r="AS500" s="10">
        <f t="shared" si="353"/>
        <v>0.62213759999999996</v>
      </c>
      <c r="AT500" s="10">
        <f t="shared" si="354"/>
        <v>1.5997646246399999</v>
      </c>
      <c r="AU500" s="10">
        <f t="shared" si="355"/>
        <v>0.28237440000000003</v>
      </c>
      <c r="AV500" s="10">
        <f t="shared" si="356"/>
        <v>0.72609753216000006</v>
      </c>
      <c r="AW500" s="10">
        <f t="shared" si="357"/>
        <v>8.0661149567999981</v>
      </c>
      <c r="AX500" s="10">
        <f t="shared" si="358"/>
        <v>8.0661149567999981</v>
      </c>
      <c r="AY500" s="10">
        <v>6.6259199999999998</v>
      </c>
      <c r="AZ500" s="10">
        <f t="shared" si="359"/>
        <v>-1.4401949567999983</v>
      </c>
      <c r="BA500" s="10">
        <v>6.63</v>
      </c>
      <c r="BB500" s="10">
        <v>6.1</v>
      </c>
      <c r="BC500" s="10">
        <f t="shared" si="360"/>
        <v>8.2174224383999999</v>
      </c>
      <c r="BD500" s="9"/>
      <c r="BE500" s="24">
        <f t="shared" si="361"/>
        <v>1.3380000000000001</v>
      </c>
      <c r="BF500" s="24">
        <f t="shared" si="362"/>
        <v>1.9100999999999999</v>
      </c>
      <c r="BG500" s="24">
        <f t="shared" si="363"/>
        <v>0</v>
      </c>
      <c r="BH500" s="24">
        <f t="shared" si="364"/>
        <v>0</v>
      </c>
      <c r="BI500" s="24">
        <f t="shared" si="365"/>
        <v>0.2482</v>
      </c>
      <c r="BJ500" s="24">
        <f t="shared" si="366"/>
        <v>0</v>
      </c>
      <c r="BK500" s="24">
        <f t="shared" si="367"/>
        <v>0.91610000000000003</v>
      </c>
      <c r="BL500" s="24">
        <f t="shared" si="368"/>
        <v>4.3799999999999999E-2</v>
      </c>
      <c r="BM500" s="24">
        <f t="shared" si="369"/>
        <v>0.05</v>
      </c>
      <c r="BN500" s="24">
        <f t="shared" si="370"/>
        <v>0.28270000000000001</v>
      </c>
      <c r="BO500" s="24">
        <f t="shared" si="371"/>
        <v>0.4914</v>
      </c>
      <c r="BP500" s="24">
        <f t="shared" si="372"/>
        <v>0.29060000000000002</v>
      </c>
      <c r="BQ500" s="24">
        <f t="shared" si="373"/>
        <v>2.1999999999999999E-2</v>
      </c>
      <c r="BR500" s="24">
        <f t="shared" si="374"/>
        <v>0.14729999999999999</v>
      </c>
      <c r="BS500" s="24">
        <f t="shared" si="375"/>
        <v>0</v>
      </c>
      <c r="BT500" s="24">
        <f t="shared" si="376"/>
        <v>0.62209999999999999</v>
      </c>
      <c r="BU500" s="24">
        <f t="shared" si="377"/>
        <v>1.5998000000000001</v>
      </c>
      <c r="BV500" s="24">
        <f t="shared" si="378"/>
        <v>0.28239999999999998</v>
      </c>
      <c r="BW500" s="24">
        <f t="shared" si="379"/>
        <v>0.72609999999999997</v>
      </c>
      <c r="BX500" s="24"/>
      <c r="BY500" s="24"/>
      <c r="BZ500" s="24"/>
      <c r="CA500" s="25">
        <f t="shared" si="380"/>
        <v>8.0661000000000005</v>
      </c>
      <c r="CB500" s="25">
        <f t="shared" si="381"/>
        <v>7.091800000000001</v>
      </c>
      <c r="CC500" s="26">
        <f t="shared" si="382"/>
        <v>6.6447000000000003</v>
      </c>
      <c r="CD500" s="26">
        <f t="shared" si="383"/>
        <v>6.1141000000000005</v>
      </c>
      <c r="CE500" s="26">
        <f t="shared" si="384"/>
        <v>6.63</v>
      </c>
      <c r="CF500" s="26">
        <f t="shared" si="385"/>
        <v>6.1</v>
      </c>
      <c r="CG500" s="26">
        <f t="shared" si="386"/>
        <v>8.2170000000000005</v>
      </c>
      <c r="CH500" s="13"/>
      <c r="CI500" s="13"/>
    </row>
    <row r="501" spans="2:89" x14ac:dyDescent="0.2">
      <c r="B501" s="11">
        <f t="shared" si="387"/>
        <v>497</v>
      </c>
      <c r="C501" s="3" t="s">
        <v>362</v>
      </c>
      <c r="D501" s="2" t="s">
        <v>107</v>
      </c>
      <c r="E501" s="10">
        <v>2.6764872084458631</v>
      </c>
      <c r="F501" s="10">
        <v>0.42929980085658942</v>
      </c>
      <c r="G501" s="10"/>
      <c r="H501" s="10">
        <v>0</v>
      </c>
      <c r="I501" s="10">
        <v>0</v>
      </c>
      <c r="J501" s="10">
        <v>0</v>
      </c>
      <c r="K501" s="10">
        <v>0.78609459584799635</v>
      </c>
      <c r="L501" s="10">
        <v>4.3499999999999997E-2</v>
      </c>
      <c r="M501" s="10">
        <v>4.99E-2</v>
      </c>
      <c r="N501" s="10">
        <v>0.1454</v>
      </c>
      <c r="O501" s="10">
        <v>0.39491839484955127</v>
      </c>
      <c r="P501" s="10">
        <v>0</v>
      </c>
      <c r="Q501" s="10">
        <v>0</v>
      </c>
      <c r="R501" s="10">
        <v>0.33079999999999998</v>
      </c>
      <c r="S501" s="10">
        <v>0</v>
      </c>
      <c r="T501" s="10">
        <v>0.21029999999999999</v>
      </c>
      <c r="U501" s="10"/>
      <c r="V501" s="10">
        <v>0</v>
      </c>
      <c r="W501" s="10"/>
      <c r="X501" s="10">
        <v>5.0667</v>
      </c>
      <c r="Y501" s="10">
        <v>6.8096448000000001</v>
      </c>
      <c r="Z501" s="10">
        <v>6.81</v>
      </c>
      <c r="AA501" s="10">
        <v>6.81</v>
      </c>
      <c r="AB501" s="10">
        <f t="shared" si="340"/>
        <v>6.8096448000000001</v>
      </c>
      <c r="AC501" s="10"/>
      <c r="AD501" s="10">
        <f t="shared" si="341"/>
        <v>3.5971988081512403</v>
      </c>
      <c r="AE501" s="10">
        <f t="shared" si="342"/>
        <v>0.57697893235125619</v>
      </c>
      <c r="AF501" s="10"/>
      <c r="AG501" s="10">
        <v>0</v>
      </c>
      <c r="AH501" s="10">
        <f t="shared" si="343"/>
        <v>0</v>
      </c>
      <c r="AI501" s="10">
        <f t="shared" si="344"/>
        <v>0</v>
      </c>
      <c r="AJ501" s="10">
        <f t="shared" si="345"/>
        <v>1.0565111368197071</v>
      </c>
      <c r="AK501" s="10">
        <f t="shared" si="346"/>
        <v>5.8463999999999995E-2</v>
      </c>
      <c r="AL501" s="10">
        <f t="shared" si="347"/>
        <v>6.7065600000000003E-2</v>
      </c>
      <c r="AM501" s="10">
        <f t="shared" si="348"/>
        <v>0.20937599999999998</v>
      </c>
      <c r="AN501" s="10">
        <f t="shared" si="349"/>
        <v>0.530770322677797</v>
      </c>
      <c r="AO501" s="10">
        <f t="shared" si="350"/>
        <v>0</v>
      </c>
      <c r="AP501" s="10">
        <f t="shared" si="351"/>
        <v>0</v>
      </c>
      <c r="AQ501" s="10">
        <f t="shared" si="352"/>
        <v>0.44459519999999997</v>
      </c>
      <c r="AR501" s="10">
        <v>0</v>
      </c>
      <c r="AS501" s="10">
        <f t="shared" si="353"/>
        <v>0.28264319999999998</v>
      </c>
      <c r="AT501" s="10">
        <f t="shared" si="354"/>
        <v>0.72678872447999998</v>
      </c>
      <c r="AU501" s="10">
        <f t="shared" si="355"/>
        <v>0</v>
      </c>
      <c r="AV501" s="10">
        <f t="shared" si="356"/>
        <v>0</v>
      </c>
      <c r="AW501" s="10">
        <f t="shared" si="357"/>
        <v>7.2677487244800014</v>
      </c>
      <c r="AX501" s="10">
        <f t="shared" si="358"/>
        <v>7.2677487244800005</v>
      </c>
      <c r="AY501" s="10">
        <v>6.8096448000000001</v>
      </c>
      <c r="AZ501" s="10">
        <f t="shared" si="359"/>
        <v>-0.45810392448000137</v>
      </c>
      <c r="BA501" s="10">
        <v>6.81</v>
      </c>
      <c r="BB501" s="10">
        <v>6.81</v>
      </c>
      <c r="BC501" s="10">
        <f t="shared" si="360"/>
        <v>9.170922700800002</v>
      </c>
      <c r="BD501" s="9"/>
      <c r="BE501" s="24">
        <f t="shared" si="361"/>
        <v>3.5972</v>
      </c>
      <c r="BF501" s="24">
        <f t="shared" si="362"/>
        <v>0.57699999999999996</v>
      </c>
      <c r="BG501" s="24">
        <f t="shared" si="363"/>
        <v>0</v>
      </c>
      <c r="BH501" s="24">
        <f t="shared" si="364"/>
        <v>0</v>
      </c>
      <c r="BI501" s="24">
        <f t="shared" si="365"/>
        <v>0</v>
      </c>
      <c r="BJ501" s="24">
        <f t="shared" si="366"/>
        <v>0</v>
      </c>
      <c r="BK501" s="24">
        <f t="shared" si="367"/>
        <v>1.0565</v>
      </c>
      <c r="BL501" s="24">
        <f t="shared" si="368"/>
        <v>5.8500000000000003E-2</v>
      </c>
      <c r="BM501" s="24">
        <f t="shared" si="369"/>
        <v>6.7100000000000007E-2</v>
      </c>
      <c r="BN501" s="24">
        <f t="shared" si="370"/>
        <v>0.2094</v>
      </c>
      <c r="BO501" s="24">
        <f t="shared" si="371"/>
        <v>0.53080000000000005</v>
      </c>
      <c r="BP501" s="24">
        <f t="shared" si="372"/>
        <v>0</v>
      </c>
      <c r="BQ501" s="24">
        <f t="shared" si="373"/>
        <v>0</v>
      </c>
      <c r="BR501" s="24">
        <f t="shared" si="374"/>
        <v>0.4446</v>
      </c>
      <c r="BS501" s="24">
        <f t="shared" si="375"/>
        <v>0</v>
      </c>
      <c r="BT501" s="24">
        <f t="shared" si="376"/>
        <v>0.28260000000000002</v>
      </c>
      <c r="BU501" s="24">
        <f t="shared" si="377"/>
        <v>0.7268</v>
      </c>
      <c r="BV501" s="24">
        <f t="shared" si="378"/>
        <v>0</v>
      </c>
      <c r="BW501" s="24">
        <f t="shared" si="379"/>
        <v>0</v>
      </c>
      <c r="BX501" s="24"/>
      <c r="BY501" s="24"/>
      <c r="BZ501" s="24"/>
      <c r="CA501" s="25">
        <f t="shared" si="380"/>
        <v>7.2679</v>
      </c>
      <c r="CB501" s="25">
        <f t="shared" si="381"/>
        <v>7.2679</v>
      </c>
      <c r="CC501" s="26">
        <f t="shared" si="382"/>
        <v>6.8237000000000005</v>
      </c>
      <c r="CD501" s="26">
        <f t="shared" si="383"/>
        <v>6.8237000000000005</v>
      </c>
      <c r="CE501" s="26">
        <f t="shared" si="384"/>
        <v>6.81</v>
      </c>
      <c r="CF501" s="26">
        <f t="shared" si="385"/>
        <v>6.81</v>
      </c>
      <c r="CG501" s="26">
        <f t="shared" si="386"/>
        <v>9.1709999999999994</v>
      </c>
      <c r="CH501" s="13"/>
      <c r="CI501" s="13"/>
    </row>
    <row r="502" spans="2:89" x14ac:dyDescent="0.2">
      <c r="B502" s="11">
        <f t="shared" si="387"/>
        <v>498</v>
      </c>
      <c r="C502" s="3" t="s">
        <v>362</v>
      </c>
      <c r="D502" s="3" t="s">
        <v>103</v>
      </c>
      <c r="E502" s="10">
        <v>1.6565457487613873</v>
      </c>
      <c r="F502" s="10">
        <v>0.47089303979542912</v>
      </c>
      <c r="G502" s="10"/>
      <c r="H502" s="10">
        <v>0</v>
      </c>
      <c r="I502" s="10">
        <v>0</v>
      </c>
      <c r="J502" s="10">
        <v>0</v>
      </c>
      <c r="K502" s="10">
        <v>0.77452345373182041</v>
      </c>
      <c r="L502" s="10">
        <v>4.8399999999999999E-2</v>
      </c>
      <c r="M502" s="10">
        <v>5.5500000000000001E-2</v>
      </c>
      <c r="N502" s="10">
        <v>0.13569999999999999</v>
      </c>
      <c r="O502" s="10">
        <v>0.26703775771136329</v>
      </c>
      <c r="P502" s="10">
        <v>0.14380000000000001</v>
      </c>
      <c r="Q502" s="10">
        <v>3.8E-3</v>
      </c>
      <c r="R502" s="10">
        <v>0.18890000000000001</v>
      </c>
      <c r="S502" s="10">
        <v>0</v>
      </c>
      <c r="T502" s="10">
        <v>0.16389999999999999</v>
      </c>
      <c r="U502" s="10"/>
      <c r="V502" s="10">
        <v>0</v>
      </c>
      <c r="W502" s="10"/>
      <c r="X502" s="10">
        <v>3.9089999999999998</v>
      </c>
      <c r="Y502" s="10">
        <v>5.2536960000000006</v>
      </c>
      <c r="Z502" s="10">
        <v>5.25</v>
      </c>
      <c r="AA502" s="10">
        <v>5.25</v>
      </c>
      <c r="AB502" s="10">
        <f t="shared" si="340"/>
        <v>5.2536960000000006</v>
      </c>
      <c r="AC502" s="10"/>
      <c r="AD502" s="10">
        <f t="shared" si="341"/>
        <v>2.2263974863353044</v>
      </c>
      <c r="AE502" s="10">
        <f t="shared" si="342"/>
        <v>0.63288024548505672</v>
      </c>
      <c r="AF502" s="10"/>
      <c r="AG502" s="10">
        <v>0</v>
      </c>
      <c r="AH502" s="10">
        <f t="shared" si="343"/>
        <v>0</v>
      </c>
      <c r="AI502" s="10">
        <f t="shared" si="344"/>
        <v>0</v>
      </c>
      <c r="AJ502" s="10">
        <f t="shared" si="345"/>
        <v>1.0409595218155667</v>
      </c>
      <c r="AK502" s="10">
        <f t="shared" si="346"/>
        <v>6.5049599999999999E-2</v>
      </c>
      <c r="AL502" s="10">
        <f t="shared" si="347"/>
        <v>7.4592000000000006E-2</v>
      </c>
      <c r="AM502" s="10">
        <f t="shared" si="348"/>
        <v>0.19540799999999997</v>
      </c>
      <c r="AN502" s="10">
        <f t="shared" si="349"/>
        <v>0.35889874636407232</v>
      </c>
      <c r="AO502" s="10">
        <f t="shared" si="350"/>
        <v>0.19326720000000003</v>
      </c>
      <c r="AP502" s="10">
        <f t="shared" si="351"/>
        <v>5.1072000000000001E-3</v>
      </c>
      <c r="AQ502" s="10">
        <f t="shared" si="352"/>
        <v>0.25388160000000004</v>
      </c>
      <c r="AR502" s="10">
        <v>0</v>
      </c>
      <c r="AS502" s="10">
        <f t="shared" si="353"/>
        <v>0.22028159999999999</v>
      </c>
      <c r="AT502" s="10">
        <f t="shared" si="354"/>
        <v>0.56643210624000007</v>
      </c>
      <c r="AU502" s="10">
        <f t="shared" si="355"/>
        <v>0</v>
      </c>
      <c r="AV502" s="10">
        <f t="shared" si="356"/>
        <v>0</v>
      </c>
      <c r="AW502" s="10">
        <f t="shared" si="357"/>
        <v>5.6128737062400003</v>
      </c>
      <c r="AX502" s="10">
        <f t="shared" si="358"/>
        <v>5.6128737062400003</v>
      </c>
      <c r="AY502" s="10">
        <v>5.2536960000000006</v>
      </c>
      <c r="AZ502" s="10">
        <f t="shared" si="359"/>
        <v>-0.35917770623999967</v>
      </c>
      <c r="BA502" s="10">
        <v>5.25</v>
      </c>
      <c r="BB502" s="10">
        <v>5.25</v>
      </c>
      <c r="BC502" s="10">
        <f t="shared" si="360"/>
        <v>7.0784759808000013</v>
      </c>
      <c r="BD502" s="9"/>
      <c r="BE502" s="24">
        <f t="shared" si="361"/>
        <v>2.2263999999999999</v>
      </c>
      <c r="BF502" s="24">
        <f t="shared" si="362"/>
        <v>0.63290000000000002</v>
      </c>
      <c r="BG502" s="24">
        <f t="shared" si="363"/>
        <v>0</v>
      </c>
      <c r="BH502" s="24">
        <f t="shared" si="364"/>
        <v>0</v>
      </c>
      <c r="BI502" s="24">
        <f t="shared" si="365"/>
        <v>0</v>
      </c>
      <c r="BJ502" s="24">
        <f t="shared" si="366"/>
        <v>0</v>
      </c>
      <c r="BK502" s="24">
        <f t="shared" si="367"/>
        <v>1.0409999999999999</v>
      </c>
      <c r="BL502" s="24">
        <f t="shared" si="368"/>
        <v>6.5000000000000002E-2</v>
      </c>
      <c r="BM502" s="24">
        <f t="shared" si="369"/>
        <v>7.46E-2</v>
      </c>
      <c r="BN502" s="24">
        <f t="shared" si="370"/>
        <v>0.19539999999999999</v>
      </c>
      <c r="BO502" s="24">
        <f t="shared" si="371"/>
        <v>0.3589</v>
      </c>
      <c r="BP502" s="24">
        <f t="shared" si="372"/>
        <v>0.1933</v>
      </c>
      <c r="BQ502" s="24">
        <f t="shared" si="373"/>
        <v>5.1000000000000004E-3</v>
      </c>
      <c r="BR502" s="24">
        <f t="shared" si="374"/>
        <v>0.25390000000000001</v>
      </c>
      <c r="BS502" s="24">
        <f t="shared" si="375"/>
        <v>0</v>
      </c>
      <c r="BT502" s="24">
        <f t="shared" si="376"/>
        <v>0.2203</v>
      </c>
      <c r="BU502" s="24">
        <f t="shared" si="377"/>
        <v>0.56640000000000001</v>
      </c>
      <c r="BV502" s="24">
        <f t="shared" si="378"/>
        <v>0</v>
      </c>
      <c r="BW502" s="24">
        <f t="shared" si="379"/>
        <v>0</v>
      </c>
      <c r="BX502" s="24"/>
      <c r="BY502" s="24"/>
      <c r="BZ502" s="24"/>
      <c r="CA502" s="25">
        <f t="shared" si="380"/>
        <v>5.6128999999999998</v>
      </c>
      <c r="CB502" s="25">
        <f t="shared" si="381"/>
        <v>5.6128999999999998</v>
      </c>
      <c r="CC502" s="26">
        <f t="shared" si="382"/>
        <v>5.2667999999999999</v>
      </c>
      <c r="CD502" s="26">
        <f t="shared" si="383"/>
        <v>5.2667999999999999</v>
      </c>
      <c r="CE502" s="26">
        <f t="shared" si="384"/>
        <v>5.25</v>
      </c>
      <c r="CF502" s="26">
        <f t="shared" si="385"/>
        <v>5.25</v>
      </c>
      <c r="CG502" s="26">
        <f t="shared" si="386"/>
        <v>7.0780000000000003</v>
      </c>
      <c r="CH502" s="13"/>
      <c r="CI502" s="13"/>
    </row>
    <row r="503" spans="2:89" x14ac:dyDescent="0.2">
      <c r="B503" s="11">
        <f t="shared" si="387"/>
        <v>499</v>
      </c>
      <c r="C503" s="3" t="s">
        <v>362</v>
      </c>
      <c r="D503" s="3" t="s">
        <v>104</v>
      </c>
      <c r="E503" s="10">
        <v>2.5764030551550108</v>
      </c>
      <c r="F503" s="10">
        <v>0.44924497716894979</v>
      </c>
      <c r="G503" s="10"/>
      <c r="H503" s="10">
        <v>0</v>
      </c>
      <c r="I503" s="10">
        <v>0</v>
      </c>
      <c r="J503" s="10">
        <v>0</v>
      </c>
      <c r="K503" s="10">
        <v>0.7372008741888969</v>
      </c>
      <c r="L503" s="10">
        <v>4.8500000000000001E-2</v>
      </c>
      <c r="M503" s="10">
        <v>5.57E-2</v>
      </c>
      <c r="N503" s="10">
        <v>0.13469999999999999</v>
      </c>
      <c r="O503" s="10">
        <v>0.25285109348714252</v>
      </c>
      <c r="P503" s="10">
        <v>0.35549999999999998</v>
      </c>
      <c r="Q503" s="10">
        <v>2.92E-2</v>
      </c>
      <c r="R503" s="10">
        <v>0.30830000000000002</v>
      </c>
      <c r="S503" s="10">
        <v>0</v>
      </c>
      <c r="T503" s="10">
        <v>0.1648</v>
      </c>
      <c r="U503" s="10"/>
      <c r="V503" s="10">
        <v>0</v>
      </c>
      <c r="W503" s="10"/>
      <c r="X503" s="10">
        <v>5.1124000000000001</v>
      </c>
      <c r="Y503" s="10">
        <v>6.8710656000000006</v>
      </c>
      <c r="Z503" s="10">
        <v>6.87</v>
      </c>
      <c r="AA503" s="10">
        <v>6.87</v>
      </c>
      <c r="AB503" s="10">
        <f t="shared" si="340"/>
        <v>6.8710656000000006</v>
      </c>
      <c r="AC503" s="10"/>
      <c r="AD503" s="10">
        <f t="shared" si="341"/>
        <v>3.4626857061283345</v>
      </c>
      <c r="AE503" s="10">
        <f t="shared" si="342"/>
        <v>0.60378524931506861</v>
      </c>
      <c r="AF503" s="10"/>
      <c r="AG503" s="10">
        <v>0</v>
      </c>
      <c r="AH503" s="10">
        <f t="shared" si="343"/>
        <v>0</v>
      </c>
      <c r="AI503" s="10">
        <f t="shared" si="344"/>
        <v>0</v>
      </c>
      <c r="AJ503" s="10">
        <f t="shared" si="345"/>
        <v>0.99079797490987753</v>
      </c>
      <c r="AK503" s="10">
        <f t="shared" si="346"/>
        <v>6.5184000000000006E-2</v>
      </c>
      <c r="AL503" s="10">
        <f t="shared" si="347"/>
        <v>7.4860800000000005E-2</v>
      </c>
      <c r="AM503" s="10">
        <f t="shared" si="348"/>
        <v>0.19396799999999997</v>
      </c>
      <c r="AN503" s="10">
        <f t="shared" si="349"/>
        <v>0.33983186964671958</v>
      </c>
      <c r="AO503" s="10">
        <f t="shared" si="350"/>
        <v>0.47779199999999999</v>
      </c>
      <c r="AP503" s="10">
        <f t="shared" si="351"/>
        <v>3.9244800000000003E-2</v>
      </c>
      <c r="AQ503" s="10">
        <f t="shared" si="352"/>
        <v>0.41435520000000003</v>
      </c>
      <c r="AR503" s="10">
        <v>0</v>
      </c>
      <c r="AS503" s="10">
        <f t="shared" si="353"/>
        <v>0.22149120000000003</v>
      </c>
      <c r="AT503" s="10">
        <f t="shared" si="354"/>
        <v>0.56954247168000005</v>
      </c>
      <c r="AU503" s="10">
        <f t="shared" si="355"/>
        <v>0</v>
      </c>
      <c r="AV503" s="10">
        <f t="shared" si="356"/>
        <v>0</v>
      </c>
      <c r="AW503" s="10">
        <f t="shared" si="357"/>
        <v>7.2320480716800004</v>
      </c>
      <c r="AX503" s="10">
        <f t="shared" si="358"/>
        <v>7.2320480716800004</v>
      </c>
      <c r="AY503" s="10">
        <v>6.8710656000000006</v>
      </c>
      <c r="AZ503" s="10">
        <f t="shared" si="359"/>
        <v>-0.36098247167999986</v>
      </c>
      <c r="BA503" s="10">
        <v>6.87</v>
      </c>
      <c r="BB503" s="10">
        <v>6.87</v>
      </c>
      <c r="BC503" s="10">
        <f t="shared" si="360"/>
        <v>9.2520916992000011</v>
      </c>
      <c r="BD503" s="9"/>
      <c r="BE503" s="24">
        <f t="shared" si="361"/>
        <v>3.4626999999999999</v>
      </c>
      <c r="BF503" s="24">
        <f t="shared" si="362"/>
        <v>0.6038</v>
      </c>
      <c r="BG503" s="24">
        <f t="shared" si="363"/>
        <v>0</v>
      </c>
      <c r="BH503" s="24">
        <f t="shared" si="364"/>
        <v>0</v>
      </c>
      <c r="BI503" s="24">
        <f t="shared" si="365"/>
        <v>0</v>
      </c>
      <c r="BJ503" s="24">
        <f t="shared" si="366"/>
        <v>0</v>
      </c>
      <c r="BK503" s="24">
        <f t="shared" si="367"/>
        <v>0.99080000000000001</v>
      </c>
      <c r="BL503" s="24">
        <f t="shared" si="368"/>
        <v>6.5199999999999994E-2</v>
      </c>
      <c r="BM503" s="24">
        <f t="shared" si="369"/>
        <v>7.4899999999999994E-2</v>
      </c>
      <c r="BN503" s="24">
        <f t="shared" si="370"/>
        <v>0.19400000000000001</v>
      </c>
      <c r="BO503" s="24">
        <f t="shared" si="371"/>
        <v>0.33979999999999999</v>
      </c>
      <c r="BP503" s="24">
        <f t="shared" si="372"/>
        <v>0.4778</v>
      </c>
      <c r="BQ503" s="24">
        <f t="shared" si="373"/>
        <v>3.9199999999999999E-2</v>
      </c>
      <c r="BR503" s="24">
        <f t="shared" si="374"/>
        <v>0.41439999999999999</v>
      </c>
      <c r="BS503" s="24">
        <f t="shared" si="375"/>
        <v>0</v>
      </c>
      <c r="BT503" s="24">
        <f t="shared" si="376"/>
        <v>0.2215</v>
      </c>
      <c r="BU503" s="24">
        <f t="shared" si="377"/>
        <v>0.56950000000000001</v>
      </c>
      <c r="BV503" s="24">
        <f t="shared" si="378"/>
        <v>0</v>
      </c>
      <c r="BW503" s="24">
        <f t="shared" si="379"/>
        <v>0</v>
      </c>
      <c r="BX503" s="24"/>
      <c r="BY503" s="24"/>
      <c r="BZ503" s="24"/>
      <c r="CA503" s="25">
        <f t="shared" si="380"/>
        <v>7.2321</v>
      </c>
      <c r="CB503" s="25">
        <f t="shared" si="381"/>
        <v>7.2321</v>
      </c>
      <c r="CC503" s="26">
        <f t="shared" si="382"/>
        <v>6.8841000000000001</v>
      </c>
      <c r="CD503" s="26">
        <f t="shared" si="383"/>
        <v>6.8841000000000001</v>
      </c>
      <c r="CE503" s="26">
        <f t="shared" si="384"/>
        <v>6.87</v>
      </c>
      <c r="CF503" s="26">
        <f t="shared" si="385"/>
        <v>6.87</v>
      </c>
      <c r="CG503" s="26">
        <f t="shared" si="386"/>
        <v>9.2520000000000007</v>
      </c>
      <c r="CH503" s="13"/>
      <c r="CI503" s="13"/>
    </row>
    <row r="504" spans="2:89" x14ac:dyDescent="0.2">
      <c r="B504" s="11">
        <f t="shared" si="387"/>
        <v>500</v>
      </c>
      <c r="C504" s="3" t="s">
        <v>362</v>
      </c>
      <c r="D504" s="3" t="s">
        <v>314</v>
      </c>
      <c r="E504" s="10">
        <v>2.3928651148159799</v>
      </c>
      <c r="F504" s="10">
        <v>0.46181507392261723</v>
      </c>
      <c r="G504" s="10"/>
      <c r="H504" s="10">
        <v>0</v>
      </c>
      <c r="I504" s="10">
        <v>0</v>
      </c>
      <c r="J504" s="10">
        <v>0</v>
      </c>
      <c r="K504" s="10">
        <v>0.7437857816923561</v>
      </c>
      <c r="L504" s="10">
        <v>4.87E-2</v>
      </c>
      <c r="M504" s="10">
        <v>5.5899999999999998E-2</v>
      </c>
      <c r="N504" s="10">
        <v>0.13880000000000001</v>
      </c>
      <c r="O504" s="10">
        <v>0.26193402956904688</v>
      </c>
      <c r="P504" s="10">
        <v>0.52690000000000003</v>
      </c>
      <c r="Q504" s="10">
        <v>3.0200000000000001E-2</v>
      </c>
      <c r="R504" s="10">
        <v>0.28460000000000002</v>
      </c>
      <c r="S504" s="10">
        <v>0</v>
      </c>
      <c r="T504" s="10">
        <v>9.4700000000000006E-2</v>
      </c>
      <c r="U504" s="10"/>
      <c r="V504" s="10">
        <v>0</v>
      </c>
      <c r="W504" s="10"/>
      <c r="X504" s="10">
        <v>5.0402000000000005</v>
      </c>
      <c r="Y504" s="10">
        <v>6.7740288000000008</v>
      </c>
      <c r="Z504" s="10">
        <v>6.77</v>
      </c>
      <c r="AA504" s="10">
        <v>6.77</v>
      </c>
      <c r="AB504" s="10">
        <f t="shared" si="340"/>
        <v>6.7740288000000008</v>
      </c>
      <c r="AC504" s="10"/>
      <c r="AD504" s="10">
        <f t="shared" si="341"/>
        <v>3.2160107143126773</v>
      </c>
      <c r="AE504" s="10">
        <f t="shared" si="342"/>
        <v>0.62067945935199764</v>
      </c>
      <c r="AF504" s="10"/>
      <c r="AG504" s="10">
        <v>0</v>
      </c>
      <c r="AH504" s="10">
        <f t="shared" si="343"/>
        <v>0</v>
      </c>
      <c r="AI504" s="10">
        <f t="shared" si="344"/>
        <v>0</v>
      </c>
      <c r="AJ504" s="10">
        <f t="shared" si="345"/>
        <v>0.99964809059452664</v>
      </c>
      <c r="AK504" s="10">
        <f t="shared" si="346"/>
        <v>6.5452800000000005E-2</v>
      </c>
      <c r="AL504" s="10">
        <f t="shared" si="347"/>
        <v>7.5129600000000005E-2</v>
      </c>
      <c r="AM504" s="10">
        <f t="shared" si="348"/>
        <v>0.19987200000000002</v>
      </c>
      <c r="AN504" s="10">
        <f t="shared" si="349"/>
        <v>0.35203933574079899</v>
      </c>
      <c r="AO504" s="10">
        <f t="shared" si="350"/>
        <v>0.70815360000000005</v>
      </c>
      <c r="AP504" s="10">
        <f t="shared" si="351"/>
        <v>4.0588800000000008E-2</v>
      </c>
      <c r="AQ504" s="10">
        <f t="shared" si="352"/>
        <v>0.38250240000000002</v>
      </c>
      <c r="AR504" s="10">
        <v>0</v>
      </c>
      <c r="AS504" s="10">
        <f t="shared" si="353"/>
        <v>0.12727680000000002</v>
      </c>
      <c r="AT504" s="10">
        <f t="shared" si="354"/>
        <v>0.32727956352000009</v>
      </c>
      <c r="AU504" s="10">
        <f t="shared" si="355"/>
        <v>0</v>
      </c>
      <c r="AV504" s="10">
        <f t="shared" si="356"/>
        <v>0</v>
      </c>
      <c r="AW504" s="10">
        <f t="shared" si="357"/>
        <v>6.9873563635200018</v>
      </c>
      <c r="AX504" s="10">
        <f t="shared" si="358"/>
        <v>6.9873563635200018</v>
      </c>
      <c r="AY504" s="10">
        <v>6.7740288000000008</v>
      </c>
      <c r="AZ504" s="10">
        <f t="shared" si="359"/>
        <v>-0.21332756352000093</v>
      </c>
      <c r="BA504" s="10">
        <v>6.77</v>
      </c>
      <c r="BB504" s="10">
        <v>6.77</v>
      </c>
      <c r="BC504" s="10">
        <f t="shared" si="360"/>
        <v>9.1222032384000027</v>
      </c>
      <c r="BD504" s="9"/>
      <c r="BE504" s="24">
        <f t="shared" si="361"/>
        <v>3.2160000000000002</v>
      </c>
      <c r="BF504" s="24">
        <f t="shared" si="362"/>
        <v>0.62070000000000003</v>
      </c>
      <c r="BG504" s="24">
        <f t="shared" si="363"/>
        <v>0</v>
      </c>
      <c r="BH504" s="24">
        <f t="shared" si="364"/>
        <v>0</v>
      </c>
      <c r="BI504" s="24">
        <f t="shared" si="365"/>
        <v>0</v>
      </c>
      <c r="BJ504" s="24">
        <f t="shared" si="366"/>
        <v>0</v>
      </c>
      <c r="BK504" s="24">
        <f t="shared" si="367"/>
        <v>0.99960000000000004</v>
      </c>
      <c r="BL504" s="24">
        <f t="shared" si="368"/>
        <v>6.5500000000000003E-2</v>
      </c>
      <c r="BM504" s="24">
        <f t="shared" si="369"/>
        <v>7.51E-2</v>
      </c>
      <c r="BN504" s="24">
        <f t="shared" si="370"/>
        <v>0.19989999999999999</v>
      </c>
      <c r="BO504" s="24">
        <f t="shared" si="371"/>
        <v>0.35199999999999998</v>
      </c>
      <c r="BP504" s="24">
        <f t="shared" si="372"/>
        <v>0.70820000000000005</v>
      </c>
      <c r="BQ504" s="24">
        <f t="shared" si="373"/>
        <v>4.0599999999999997E-2</v>
      </c>
      <c r="BR504" s="24">
        <f t="shared" si="374"/>
        <v>0.38250000000000001</v>
      </c>
      <c r="BS504" s="24">
        <f t="shared" si="375"/>
        <v>0</v>
      </c>
      <c r="BT504" s="24">
        <f t="shared" si="376"/>
        <v>0.1273</v>
      </c>
      <c r="BU504" s="24">
        <f t="shared" si="377"/>
        <v>0.32729999999999998</v>
      </c>
      <c r="BV504" s="24">
        <f t="shared" si="378"/>
        <v>0</v>
      </c>
      <c r="BW504" s="24">
        <f t="shared" si="379"/>
        <v>0</v>
      </c>
      <c r="BX504" s="24"/>
      <c r="BY504" s="24"/>
      <c r="BZ504" s="24"/>
      <c r="CA504" s="25">
        <f t="shared" si="380"/>
        <v>6.9874000000000018</v>
      </c>
      <c r="CB504" s="25">
        <f t="shared" si="381"/>
        <v>6.9874000000000018</v>
      </c>
      <c r="CC504" s="26">
        <f t="shared" si="382"/>
        <v>6.7874000000000017</v>
      </c>
      <c r="CD504" s="26">
        <f t="shared" si="383"/>
        <v>6.7874000000000017</v>
      </c>
      <c r="CE504" s="26">
        <f t="shared" si="384"/>
        <v>6.77</v>
      </c>
      <c r="CF504" s="26">
        <f t="shared" si="385"/>
        <v>6.77</v>
      </c>
      <c r="CG504" s="26">
        <f t="shared" si="386"/>
        <v>9.1219999999999999</v>
      </c>
      <c r="CH504" s="13"/>
      <c r="CI504" s="13"/>
    </row>
    <row r="505" spans="2:89" x14ac:dyDescent="0.2">
      <c r="B505" s="11">
        <f t="shared" si="387"/>
        <v>501</v>
      </c>
      <c r="C505" s="3" t="s">
        <v>363</v>
      </c>
      <c r="D505" s="3" t="s">
        <v>216</v>
      </c>
      <c r="E505" s="10">
        <v>2.8851280513616482</v>
      </c>
      <c r="F505" s="10">
        <v>0.3737212501763793</v>
      </c>
      <c r="G505" s="10"/>
      <c r="H505" s="10">
        <v>0</v>
      </c>
      <c r="I505" s="10">
        <v>0</v>
      </c>
      <c r="J505" s="10">
        <v>0</v>
      </c>
      <c r="K505" s="10">
        <v>0.731297742345139</v>
      </c>
      <c r="L505" s="10">
        <v>2.29E-2</v>
      </c>
      <c r="M505" s="10">
        <v>2.5999999999999999E-2</v>
      </c>
      <c r="N505" s="10">
        <v>8.3099999999999993E-2</v>
      </c>
      <c r="O505" s="10">
        <v>0.24755295611683364</v>
      </c>
      <c r="P505" s="10">
        <v>0</v>
      </c>
      <c r="Q505" s="10">
        <v>0</v>
      </c>
      <c r="R505" s="10">
        <v>0.34799999999999998</v>
      </c>
      <c r="S505" s="10">
        <v>0</v>
      </c>
      <c r="T505" s="10">
        <v>0.3034</v>
      </c>
      <c r="U505" s="10"/>
      <c r="V505" s="10">
        <v>0</v>
      </c>
      <c r="W505" s="10"/>
      <c r="X505" s="10">
        <v>5.0210999999999997</v>
      </c>
      <c r="Y505" s="10">
        <v>6.7483583999999999</v>
      </c>
      <c r="Z505" s="10">
        <v>6.75</v>
      </c>
      <c r="AA505" s="10">
        <v>6.75</v>
      </c>
      <c r="AB505" s="10">
        <f t="shared" si="340"/>
        <v>6.7483583999999999</v>
      </c>
      <c r="AC505" s="10"/>
      <c r="AD505" s="10">
        <f t="shared" si="341"/>
        <v>3.8776121010300555</v>
      </c>
      <c r="AE505" s="10">
        <f t="shared" si="342"/>
        <v>0.50228136023705383</v>
      </c>
      <c r="AF505" s="10"/>
      <c r="AG505" s="10">
        <v>0</v>
      </c>
      <c r="AH505" s="10">
        <f t="shared" si="343"/>
        <v>0</v>
      </c>
      <c r="AI505" s="10">
        <f t="shared" si="344"/>
        <v>0</v>
      </c>
      <c r="AJ505" s="10">
        <f t="shared" si="345"/>
        <v>0.98286416571186686</v>
      </c>
      <c r="AK505" s="10">
        <f t="shared" si="346"/>
        <v>3.0777600000000002E-2</v>
      </c>
      <c r="AL505" s="10">
        <f t="shared" si="347"/>
        <v>3.4943999999999996E-2</v>
      </c>
      <c r="AM505" s="10">
        <f t="shared" si="348"/>
        <v>0.11966399999999998</v>
      </c>
      <c r="AN505" s="10">
        <f t="shared" si="349"/>
        <v>0.33271117302102443</v>
      </c>
      <c r="AO505" s="10">
        <f t="shared" si="350"/>
        <v>0</v>
      </c>
      <c r="AP505" s="10">
        <f t="shared" si="351"/>
        <v>0</v>
      </c>
      <c r="AQ505" s="10">
        <f t="shared" si="352"/>
        <v>0.46771199999999996</v>
      </c>
      <c r="AR505" s="10">
        <v>0</v>
      </c>
      <c r="AS505" s="10">
        <f t="shared" si="353"/>
        <v>0.40776960000000007</v>
      </c>
      <c r="AT505" s="10">
        <f t="shared" si="354"/>
        <v>1.0485387494400003</v>
      </c>
      <c r="AU505" s="10">
        <f t="shared" si="355"/>
        <v>0</v>
      </c>
      <c r="AV505" s="10">
        <f t="shared" si="356"/>
        <v>0</v>
      </c>
      <c r="AW505" s="10">
        <f t="shared" si="357"/>
        <v>7.3971051494400015</v>
      </c>
      <c r="AX505" s="10">
        <f t="shared" si="358"/>
        <v>7.3971051494400015</v>
      </c>
      <c r="AY505" s="10">
        <v>6.7483583999999999</v>
      </c>
      <c r="AZ505" s="10">
        <f t="shared" si="359"/>
        <v>-0.64874674944000166</v>
      </c>
      <c r="BA505" s="10">
        <v>6.75</v>
      </c>
      <c r="BB505" s="10">
        <v>6.75</v>
      </c>
      <c r="BC505" s="10">
        <f t="shared" si="360"/>
        <v>9.0805155840000022</v>
      </c>
      <c r="BD505" s="9"/>
      <c r="BE505" s="30">
        <v>1.1299999999999999</v>
      </c>
      <c r="BF505" s="24">
        <v>0.56000000000000005</v>
      </c>
      <c r="BG505" s="24"/>
      <c r="BH505" s="24"/>
      <c r="BI505" s="24">
        <v>1.01</v>
      </c>
      <c r="BJ505" s="24"/>
      <c r="BK505" s="24">
        <v>0.61399999999999999</v>
      </c>
      <c r="BL505" s="24"/>
      <c r="BM505" s="24"/>
      <c r="BN505" s="24">
        <v>0.09</v>
      </c>
      <c r="BO505" s="24"/>
      <c r="BP505" s="24">
        <v>0.65</v>
      </c>
      <c r="BQ505" s="24">
        <v>8.2000000000000003E-2</v>
      </c>
      <c r="BR505" s="24">
        <v>8.2000000000000003E-2</v>
      </c>
      <c r="BS505" s="24"/>
      <c r="BT505" s="24"/>
      <c r="BU505" s="24"/>
      <c r="BV505" s="24"/>
      <c r="BW505" s="24"/>
      <c r="BX505" s="24">
        <f>1.2*2.5714</f>
        <v>3.08568</v>
      </c>
      <c r="BY505" s="24">
        <v>0.54</v>
      </c>
      <c r="BZ505" s="24">
        <v>1</v>
      </c>
      <c r="CA505" s="25">
        <f t="shared" si="380"/>
        <v>8.8436799999999991</v>
      </c>
      <c r="CB505" s="25"/>
      <c r="CC505" s="26">
        <f t="shared" si="382"/>
        <v>8.8436799999999991</v>
      </c>
      <c r="CD505" s="26">
        <f t="shared" si="383"/>
        <v>0</v>
      </c>
      <c r="CE505" s="26">
        <f t="shared" si="384"/>
        <v>6.75</v>
      </c>
      <c r="CF505" s="26">
        <f t="shared" si="385"/>
        <v>6.75</v>
      </c>
      <c r="CG505" s="26">
        <f t="shared" si="386"/>
        <v>9.0809999999999995</v>
      </c>
      <c r="CH505" s="13"/>
      <c r="CI505" s="13"/>
      <c r="CK505" s="13"/>
    </row>
    <row r="506" spans="2:89" x14ac:dyDescent="0.2">
      <c r="B506" s="11">
        <f t="shared" si="387"/>
        <v>502</v>
      </c>
      <c r="C506" s="3" t="s">
        <v>363</v>
      </c>
      <c r="D506" s="3" t="s">
        <v>364</v>
      </c>
      <c r="E506" s="10">
        <v>2.7430608272646153</v>
      </c>
      <c r="F506" s="10">
        <v>0.55355549926599701</v>
      </c>
      <c r="G506" s="10"/>
      <c r="H506" s="10">
        <v>0</v>
      </c>
      <c r="I506" s="10">
        <v>0</v>
      </c>
      <c r="J506" s="10">
        <v>0</v>
      </c>
      <c r="K506" s="10">
        <v>0.50754823407501226</v>
      </c>
      <c r="L506" s="10">
        <v>4.5100000000000001E-2</v>
      </c>
      <c r="M506" s="10">
        <v>5.1799999999999999E-2</v>
      </c>
      <c r="N506" s="10">
        <v>0.17749999999999999</v>
      </c>
      <c r="O506" s="10">
        <v>0.44673543939437549</v>
      </c>
      <c r="P506" s="10">
        <v>0</v>
      </c>
      <c r="Q506" s="10">
        <v>0</v>
      </c>
      <c r="R506" s="10">
        <v>0.3231</v>
      </c>
      <c r="S506" s="10">
        <v>0</v>
      </c>
      <c r="T506" s="10">
        <v>0.1822</v>
      </c>
      <c r="U506" s="10"/>
      <c r="V506" s="10">
        <v>0</v>
      </c>
      <c r="W506" s="10"/>
      <c r="X506" s="10">
        <v>5.0306000000000006</v>
      </c>
      <c r="Y506" s="10">
        <v>6.7611264000000011</v>
      </c>
      <c r="Z506" s="10">
        <v>6.76</v>
      </c>
      <c r="AA506" s="10">
        <v>6.76</v>
      </c>
      <c r="AB506" s="10">
        <f t="shared" si="340"/>
        <v>6.7611264000000011</v>
      </c>
      <c r="AC506" s="10"/>
      <c r="AD506" s="10">
        <f t="shared" si="341"/>
        <v>3.6866737518436432</v>
      </c>
      <c r="AE506" s="10">
        <f t="shared" si="342"/>
        <v>0.74397859101349995</v>
      </c>
      <c r="AF506" s="10"/>
      <c r="AG506" s="10">
        <v>0</v>
      </c>
      <c r="AH506" s="10">
        <f t="shared" si="343"/>
        <v>0</v>
      </c>
      <c r="AI506" s="10">
        <f t="shared" si="344"/>
        <v>0</v>
      </c>
      <c r="AJ506" s="10">
        <f t="shared" si="345"/>
        <v>0.68214482659681652</v>
      </c>
      <c r="AK506" s="10">
        <f t="shared" si="346"/>
        <v>6.0614400000000006E-2</v>
      </c>
      <c r="AL506" s="10">
        <f t="shared" si="347"/>
        <v>6.9619200000000006E-2</v>
      </c>
      <c r="AM506" s="10">
        <f t="shared" si="348"/>
        <v>0.25559999999999999</v>
      </c>
      <c r="AN506" s="10">
        <f t="shared" si="349"/>
        <v>0.60041243054604065</v>
      </c>
      <c r="AO506" s="10">
        <f t="shared" si="350"/>
        <v>0</v>
      </c>
      <c r="AP506" s="10">
        <f t="shared" si="351"/>
        <v>0</v>
      </c>
      <c r="AQ506" s="10">
        <f t="shared" si="352"/>
        <v>0.43424640000000003</v>
      </c>
      <c r="AR506" s="10">
        <v>0</v>
      </c>
      <c r="AS506" s="10">
        <f t="shared" si="353"/>
        <v>0.24487680000000001</v>
      </c>
      <c r="AT506" s="10">
        <f t="shared" si="354"/>
        <v>0.62967620352000009</v>
      </c>
      <c r="AU506" s="10">
        <f t="shared" si="355"/>
        <v>0</v>
      </c>
      <c r="AV506" s="10">
        <f t="shared" si="356"/>
        <v>0</v>
      </c>
      <c r="AW506" s="10">
        <f t="shared" si="357"/>
        <v>7.1629658035200015</v>
      </c>
      <c r="AX506" s="10">
        <f t="shared" si="358"/>
        <v>7.1629658035200015</v>
      </c>
      <c r="AY506" s="10">
        <v>6.7611264000000011</v>
      </c>
      <c r="AZ506" s="10">
        <f t="shared" si="359"/>
        <v>-0.40183940352000036</v>
      </c>
      <c r="BA506" s="10">
        <v>6.76</v>
      </c>
      <c r="BB506" s="10">
        <v>6.76</v>
      </c>
      <c r="BC506" s="10">
        <f t="shared" si="360"/>
        <v>9.1098556416000029</v>
      </c>
      <c r="BD506" s="9"/>
      <c r="BE506" s="24">
        <f t="shared" si="361"/>
        <v>3.6867000000000001</v>
      </c>
      <c r="BF506" s="24">
        <f t="shared" si="362"/>
        <v>0.74399999999999999</v>
      </c>
      <c r="BG506" s="24">
        <f t="shared" si="363"/>
        <v>0</v>
      </c>
      <c r="BH506" s="24">
        <f t="shared" si="364"/>
        <v>0</v>
      </c>
      <c r="BI506" s="24">
        <f t="shared" si="365"/>
        <v>0</v>
      </c>
      <c r="BJ506" s="24">
        <f t="shared" si="366"/>
        <v>0</v>
      </c>
      <c r="BK506" s="24">
        <f t="shared" si="367"/>
        <v>0.68210000000000004</v>
      </c>
      <c r="BL506" s="24">
        <f t="shared" si="368"/>
        <v>6.0600000000000001E-2</v>
      </c>
      <c r="BM506" s="24">
        <f t="shared" si="369"/>
        <v>6.9599999999999995E-2</v>
      </c>
      <c r="BN506" s="24">
        <f t="shared" si="370"/>
        <v>0.25559999999999999</v>
      </c>
      <c r="BO506" s="24">
        <f t="shared" si="371"/>
        <v>0.60040000000000004</v>
      </c>
      <c r="BP506" s="24">
        <f t="shared" si="372"/>
        <v>0</v>
      </c>
      <c r="BQ506" s="24">
        <f t="shared" si="373"/>
        <v>0</v>
      </c>
      <c r="BR506" s="24">
        <f t="shared" si="374"/>
        <v>0.43419999999999997</v>
      </c>
      <c r="BS506" s="24">
        <f t="shared" si="375"/>
        <v>0</v>
      </c>
      <c r="BT506" s="24">
        <f t="shared" si="376"/>
        <v>0.24490000000000001</v>
      </c>
      <c r="BU506" s="24">
        <f t="shared" si="377"/>
        <v>0.62970000000000004</v>
      </c>
      <c r="BV506" s="24">
        <f t="shared" si="378"/>
        <v>0</v>
      </c>
      <c r="BW506" s="24">
        <f t="shared" si="379"/>
        <v>0</v>
      </c>
      <c r="BX506" s="24"/>
      <c r="BY506" s="24"/>
      <c r="BZ506" s="24"/>
      <c r="CA506" s="25">
        <f t="shared" si="380"/>
        <v>7.1628999999999996</v>
      </c>
      <c r="CB506" s="25">
        <f t="shared" si="381"/>
        <v>7.1628999999999996</v>
      </c>
      <c r="CC506" s="26">
        <f t="shared" si="382"/>
        <v>6.7781000000000002</v>
      </c>
      <c r="CD506" s="26">
        <f t="shared" si="383"/>
        <v>6.7781000000000002</v>
      </c>
      <c r="CE506" s="26">
        <f t="shared" si="384"/>
        <v>6.76</v>
      </c>
      <c r="CF506" s="26">
        <f t="shared" si="385"/>
        <v>6.76</v>
      </c>
      <c r="CG506" s="26">
        <f t="shared" si="386"/>
        <v>9.11</v>
      </c>
      <c r="CH506" s="13"/>
      <c r="CI506" s="13"/>
    </row>
    <row r="507" spans="2:89" x14ac:dyDescent="0.2">
      <c r="B507" s="11">
        <f t="shared" si="387"/>
        <v>503</v>
      </c>
      <c r="C507" s="3" t="s">
        <v>363</v>
      </c>
      <c r="D507" s="3" t="s">
        <v>365</v>
      </c>
      <c r="E507" s="10">
        <v>1.4225681280941973</v>
      </c>
      <c r="F507" s="10">
        <v>0.47629454529235982</v>
      </c>
      <c r="G507" s="10"/>
      <c r="H507" s="10">
        <v>0</v>
      </c>
      <c r="I507" s="10">
        <v>0</v>
      </c>
      <c r="J507" s="10">
        <v>0</v>
      </c>
      <c r="K507" s="10">
        <v>0.80522724231747023</v>
      </c>
      <c r="L507" s="10">
        <v>3.8E-3</v>
      </c>
      <c r="M507" s="10">
        <v>4.4000000000000003E-3</v>
      </c>
      <c r="N507" s="10">
        <v>0.1137</v>
      </c>
      <c r="O507" s="10">
        <v>0.24591008429597255</v>
      </c>
      <c r="P507" s="10">
        <v>1.1556</v>
      </c>
      <c r="Q507" s="10">
        <v>4.9500000000000002E-2</v>
      </c>
      <c r="R507" s="10">
        <v>0.156</v>
      </c>
      <c r="S507" s="10">
        <v>0</v>
      </c>
      <c r="T507" s="10">
        <v>0.18920000000000001</v>
      </c>
      <c r="U507" s="10"/>
      <c r="V507" s="10">
        <v>0</v>
      </c>
      <c r="W507" s="10"/>
      <c r="X507" s="10">
        <v>4.6221999999999994</v>
      </c>
      <c r="Y507" s="10">
        <v>6.2122368000000003</v>
      </c>
      <c r="Z507" s="10">
        <v>6.21</v>
      </c>
      <c r="AA507" s="10">
        <v>6.21</v>
      </c>
      <c r="AB507" s="10">
        <f t="shared" si="340"/>
        <v>6.2122368000000003</v>
      </c>
      <c r="AC507" s="10"/>
      <c r="AD507" s="10">
        <f t="shared" si="341"/>
        <v>1.9119315641586012</v>
      </c>
      <c r="AE507" s="10">
        <f t="shared" si="342"/>
        <v>0.64013986887293173</v>
      </c>
      <c r="AF507" s="10"/>
      <c r="AG507" s="10">
        <v>0</v>
      </c>
      <c r="AH507" s="10">
        <f t="shared" si="343"/>
        <v>0</v>
      </c>
      <c r="AI507" s="10">
        <f t="shared" si="344"/>
        <v>0</v>
      </c>
      <c r="AJ507" s="10">
        <f t="shared" si="345"/>
        <v>1.0822254136746801</v>
      </c>
      <c r="AK507" s="10">
        <f t="shared" si="346"/>
        <v>5.1072000000000001E-3</v>
      </c>
      <c r="AL507" s="10">
        <f t="shared" si="347"/>
        <v>5.9136000000000006E-3</v>
      </c>
      <c r="AM507" s="10">
        <f t="shared" si="348"/>
        <v>0.16372799999999996</v>
      </c>
      <c r="AN507" s="10">
        <f t="shared" si="349"/>
        <v>0.3305031532937871</v>
      </c>
      <c r="AO507" s="10">
        <f t="shared" si="350"/>
        <v>1.5531264</v>
      </c>
      <c r="AP507" s="10">
        <f t="shared" si="351"/>
        <v>6.6528000000000004E-2</v>
      </c>
      <c r="AQ507" s="10">
        <f t="shared" si="352"/>
        <v>0.20966400000000002</v>
      </c>
      <c r="AR507" s="10">
        <v>0</v>
      </c>
      <c r="AS507" s="10">
        <f t="shared" si="353"/>
        <v>0.25428480000000003</v>
      </c>
      <c r="AT507" s="10">
        <f t="shared" si="354"/>
        <v>0.65386793472000015</v>
      </c>
      <c r="AU507" s="10">
        <f t="shared" si="355"/>
        <v>0</v>
      </c>
      <c r="AV507" s="10">
        <f t="shared" si="356"/>
        <v>0</v>
      </c>
      <c r="AW507" s="10">
        <f t="shared" si="357"/>
        <v>6.6227351347200001</v>
      </c>
      <c r="AX507" s="10">
        <f t="shared" si="358"/>
        <v>6.6227351347200001</v>
      </c>
      <c r="AY507" s="10">
        <v>6.2122368000000003</v>
      </c>
      <c r="AZ507" s="10">
        <f t="shared" si="359"/>
        <v>-0.41049833471999975</v>
      </c>
      <c r="BA507" s="10">
        <v>6.21</v>
      </c>
      <c r="BB507" s="10">
        <v>6.21</v>
      </c>
      <c r="BC507" s="10">
        <f t="shared" si="360"/>
        <v>8.3639162880000004</v>
      </c>
      <c r="BD507" s="9"/>
      <c r="BE507" s="24">
        <f t="shared" si="361"/>
        <v>1.9118999999999999</v>
      </c>
      <c r="BF507" s="24">
        <f t="shared" si="362"/>
        <v>0.6401</v>
      </c>
      <c r="BG507" s="24">
        <f t="shared" si="363"/>
        <v>0</v>
      </c>
      <c r="BH507" s="24">
        <f t="shared" si="364"/>
        <v>0</v>
      </c>
      <c r="BI507" s="24">
        <f t="shared" si="365"/>
        <v>0</v>
      </c>
      <c r="BJ507" s="24">
        <f t="shared" si="366"/>
        <v>0</v>
      </c>
      <c r="BK507" s="24">
        <f t="shared" si="367"/>
        <v>1.0822000000000001</v>
      </c>
      <c r="BL507" s="24">
        <f t="shared" si="368"/>
        <v>5.1000000000000004E-3</v>
      </c>
      <c r="BM507" s="24">
        <f t="shared" si="369"/>
        <v>5.8999999999999999E-3</v>
      </c>
      <c r="BN507" s="24">
        <f t="shared" si="370"/>
        <v>0.16370000000000001</v>
      </c>
      <c r="BO507" s="24">
        <f t="shared" si="371"/>
        <v>0.33050000000000002</v>
      </c>
      <c r="BP507" s="24">
        <f t="shared" si="372"/>
        <v>1.5530999999999999</v>
      </c>
      <c r="BQ507" s="24">
        <f t="shared" si="373"/>
        <v>6.6500000000000004E-2</v>
      </c>
      <c r="BR507" s="24">
        <f t="shared" si="374"/>
        <v>0.2097</v>
      </c>
      <c r="BS507" s="24">
        <f t="shared" si="375"/>
        <v>0</v>
      </c>
      <c r="BT507" s="24">
        <f t="shared" si="376"/>
        <v>0.25430000000000003</v>
      </c>
      <c r="BU507" s="24">
        <f t="shared" si="377"/>
        <v>0.65390000000000004</v>
      </c>
      <c r="BV507" s="24">
        <f t="shared" si="378"/>
        <v>0</v>
      </c>
      <c r="BW507" s="24">
        <f t="shared" si="379"/>
        <v>0</v>
      </c>
      <c r="BX507" s="24"/>
      <c r="BY507" s="24"/>
      <c r="BZ507" s="24"/>
      <c r="CA507" s="25">
        <f t="shared" si="380"/>
        <v>6.6226000000000003</v>
      </c>
      <c r="CB507" s="25">
        <f t="shared" si="381"/>
        <v>6.6226000000000003</v>
      </c>
      <c r="CC507" s="26">
        <f t="shared" si="382"/>
        <v>6.2229999999999999</v>
      </c>
      <c r="CD507" s="26">
        <f t="shared" si="383"/>
        <v>6.2229999999999999</v>
      </c>
      <c r="CE507" s="26">
        <f t="shared" si="384"/>
        <v>6.21</v>
      </c>
      <c r="CF507" s="26">
        <f t="shared" si="385"/>
        <v>6.21</v>
      </c>
      <c r="CG507" s="26">
        <f t="shared" si="386"/>
        <v>8.3640000000000008</v>
      </c>
      <c r="CH507" s="13"/>
      <c r="CI507" s="13"/>
    </row>
    <row r="508" spans="2:89" x14ac:dyDescent="0.2">
      <c r="B508" s="11">
        <f t="shared" si="387"/>
        <v>504</v>
      </c>
      <c r="C508" s="3" t="s">
        <v>363</v>
      </c>
      <c r="D508" s="3" t="s">
        <v>366</v>
      </c>
      <c r="E508" s="10">
        <v>1.4436427075614551</v>
      </c>
      <c r="F508" s="10">
        <v>1.3300670253551981</v>
      </c>
      <c r="G508" s="10"/>
      <c r="H508" s="10">
        <v>0</v>
      </c>
      <c r="I508" s="10">
        <v>0.22670000000000001</v>
      </c>
      <c r="J508" s="10">
        <v>0</v>
      </c>
      <c r="K508" s="10">
        <v>0.76131782596088793</v>
      </c>
      <c r="L508" s="10">
        <v>2.4799999999999999E-2</v>
      </c>
      <c r="M508" s="10">
        <v>2.8299999999999999E-2</v>
      </c>
      <c r="N508" s="10">
        <v>0.18410000000000001</v>
      </c>
      <c r="O508" s="10">
        <v>0.3261724411224588</v>
      </c>
      <c r="P508" s="10">
        <v>0</v>
      </c>
      <c r="Q508" s="10">
        <v>2.93E-2</v>
      </c>
      <c r="R508" s="10">
        <v>0.16750000000000001</v>
      </c>
      <c r="S508" s="10">
        <v>0</v>
      </c>
      <c r="T508" s="10">
        <v>0.1124</v>
      </c>
      <c r="U508" s="10"/>
      <c r="V508" s="10">
        <v>0.41199999999999998</v>
      </c>
      <c r="W508" s="10"/>
      <c r="X508" s="10">
        <v>5.0463000000000005</v>
      </c>
      <c r="Y508" s="10">
        <v>6.7822272000000012</v>
      </c>
      <c r="Z508" s="10">
        <v>6.78</v>
      </c>
      <c r="AA508" s="10">
        <v>5.92</v>
      </c>
      <c r="AB508" s="10">
        <f t="shared" si="340"/>
        <v>5.9238144000000013</v>
      </c>
      <c r="AC508" s="10"/>
      <c r="AD508" s="10">
        <f t="shared" si="341"/>
        <v>1.9402557989625957</v>
      </c>
      <c r="AE508" s="10">
        <f t="shared" si="342"/>
        <v>1.7876100820773864</v>
      </c>
      <c r="AF508" s="10"/>
      <c r="AG508" s="10">
        <v>0</v>
      </c>
      <c r="AH508" s="10">
        <f t="shared" si="343"/>
        <v>0.30468480000000003</v>
      </c>
      <c r="AI508" s="10">
        <f t="shared" si="344"/>
        <v>0</v>
      </c>
      <c r="AJ508" s="10">
        <f t="shared" si="345"/>
        <v>1.0232111580914334</v>
      </c>
      <c r="AK508" s="10">
        <f t="shared" si="346"/>
        <v>3.3331199999999998E-2</v>
      </c>
      <c r="AL508" s="10">
        <f t="shared" si="347"/>
        <v>3.8035199999999998E-2</v>
      </c>
      <c r="AM508" s="10">
        <f t="shared" si="348"/>
        <v>0.26510400000000001</v>
      </c>
      <c r="AN508" s="10">
        <f t="shared" si="349"/>
        <v>0.43837576086858465</v>
      </c>
      <c r="AO508" s="10">
        <f t="shared" si="350"/>
        <v>0</v>
      </c>
      <c r="AP508" s="10">
        <f t="shared" si="351"/>
        <v>3.9379200000000003E-2</v>
      </c>
      <c r="AQ508" s="10">
        <f t="shared" si="352"/>
        <v>0.22512000000000001</v>
      </c>
      <c r="AR508" s="10">
        <v>0</v>
      </c>
      <c r="AS508" s="10">
        <f t="shared" si="353"/>
        <v>0.15106559999999999</v>
      </c>
      <c r="AT508" s="10">
        <f t="shared" si="354"/>
        <v>0.38845008384000002</v>
      </c>
      <c r="AU508" s="10">
        <f t="shared" si="355"/>
        <v>0.553728</v>
      </c>
      <c r="AV508" s="10">
        <f t="shared" si="356"/>
        <v>1.4238561792</v>
      </c>
      <c r="AW508" s="10">
        <f t="shared" si="357"/>
        <v>7.9074134630399993</v>
      </c>
      <c r="AX508" s="10">
        <f t="shared" si="358"/>
        <v>7.907413463040001</v>
      </c>
      <c r="AY508" s="10">
        <v>6.7822272000000012</v>
      </c>
      <c r="AZ508" s="10">
        <f t="shared" si="359"/>
        <v>-1.125186263039998</v>
      </c>
      <c r="BA508" s="10">
        <v>6.78</v>
      </c>
      <c r="BB508" s="10">
        <v>5.92</v>
      </c>
      <c r="BC508" s="10">
        <f t="shared" si="360"/>
        <v>7.985359872000001</v>
      </c>
      <c r="BD508" s="9"/>
      <c r="BE508" s="24">
        <f t="shared" si="361"/>
        <v>1.9402999999999999</v>
      </c>
      <c r="BF508" s="24">
        <f t="shared" si="362"/>
        <v>1.7876000000000001</v>
      </c>
      <c r="BG508" s="24">
        <f t="shared" si="363"/>
        <v>0</v>
      </c>
      <c r="BH508" s="24">
        <f t="shared" si="364"/>
        <v>0</v>
      </c>
      <c r="BI508" s="24">
        <f t="shared" si="365"/>
        <v>0.30470000000000003</v>
      </c>
      <c r="BJ508" s="24">
        <f t="shared" si="366"/>
        <v>0</v>
      </c>
      <c r="BK508" s="24">
        <f t="shared" si="367"/>
        <v>1.0232000000000001</v>
      </c>
      <c r="BL508" s="24">
        <f t="shared" si="368"/>
        <v>3.3300000000000003E-2</v>
      </c>
      <c r="BM508" s="24">
        <f t="shared" si="369"/>
        <v>3.7999999999999999E-2</v>
      </c>
      <c r="BN508" s="24">
        <f t="shared" si="370"/>
        <v>0.2651</v>
      </c>
      <c r="BO508" s="24">
        <f t="shared" si="371"/>
        <v>0.43840000000000001</v>
      </c>
      <c r="BP508" s="24">
        <f t="shared" si="372"/>
        <v>0</v>
      </c>
      <c r="BQ508" s="24">
        <f t="shared" si="373"/>
        <v>3.9399999999999998E-2</v>
      </c>
      <c r="BR508" s="24">
        <f t="shared" si="374"/>
        <v>0.22509999999999999</v>
      </c>
      <c r="BS508" s="24">
        <f t="shared" si="375"/>
        <v>0</v>
      </c>
      <c r="BT508" s="24">
        <f t="shared" si="376"/>
        <v>0.15110000000000001</v>
      </c>
      <c r="BU508" s="24">
        <f t="shared" si="377"/>
        <v>0.38850000000000001</v>
      </c>
      <c r="BV508" s="24">
        <f t="shared" si="378"/>
        <v>0.55369999999999997</v>
      </c>
      <c r="BW508" s="24">
        <f t="shared" si="379"/>
        <v>1.4238999999999999</v>
      </c>
      <c r="BX508" s="24"/>
      <c r="BY508" s="24"/>
      <c r="BZ508" s="24"/>
      <c r="CA508" s="25">
        <f t="shared" si="380"/>
        <v>7.9074999999999998</v>
      </c>
      <c r="CB508" s="25">
        <f t="shared" si="381"/>
        <v>6.1788999999999996</v>
      </c>
      <c r="CC508" s="26">
        <f t="shared" si="382"/>
        <v>6.7999000000000009</v>
      </c>
      <c r="CD508" s="26">
        <f t="shared" si="383"/>
        <v>5.9414999999999996</v>
      </c>
      <c r="CE508" s="26">
        <f t="shared" si="384"/>
        <v>6.78</v>
      </c>
      <c r="CF508" s="26">
        <f t="shared" si="385"/>
        <v>5.92</v>
      </c>
      <c r="CG508" s="26">
        <f t="shared" si="386"/>
        <v>7.9850000000000003</v>
      </c>
      <c r="CH508" s="13"/>
      <c r="CI508" s="13"/>
    </row>
    <row r="509" spans="2:89" x14ac:dyDescent="0.2">
      <c r="B509" s="11">
        <f t="shared" si="387"/>
        <v>505</v>
      </c>
      <c r="C509" s="3" t="s">
        <v>367</v>
      </c>
      <c r="D509" s="3" t="s">
        <v>99</v>
      </c>
      <c r="E509" s="10">
        <v>2.849779089908878</v>
      </c>
      <c r="F509" s="10">
        <v>0.45494079611814825</v>
      </c>
      <c r="G509" s="10"/>
      <c r="H509" s="10">
        <v>0</v>
      </c>
      <c r="I509" s="10">
        <v>0</v>
      </c>
      <c r="J509" s="10">
        <v>0</v>
      </c>
      <c r="K509" s="10">
        <v>0.7379506756566141</v>
      </c>
      <c r="L509" s="10">
        <v>4.8800000000000003E-2</v>
      </c>
      <c r="M509" s="10">
        <v>5.6000000000000001E-2</v>
      </c>
      <c r="N509" s="10">
        <v>0.1237</v>
      </c>
      <c r="O509" s="10">
        <v>0.23712943831635963</v>
      </c>
      <c r="P509" s="10">
        <v>0</v>
      </c>
      <c r="Q509" s="10">
        <v>4.9399999999999999E-2</v>
      </c>
      <c r="R509" s="10">
        <v>0.34060000000000001</v>
      </c>
      <c r="S509" s="10">
        <v>0</v>
      </c>
      <c r="T509" s="10">
        <v>0.16600000000000001</v>
      </c>
      <c r="U509" s="10"/>
      <c r="V509" s="10">
        <v>0</v>
      </c>
      <c r="W509" s="10"/>
      <c r="X509" s="10">
        <v>5.0643000000000011</v>
      </c>
      <c r="Y509" s="10">
        <v>6.8064192000000023</v>
      </c>
      <c r="Z509" s="10">
        <v>6.81</v>
      </c>
      <c r="AA509" s="10">
        <v>6.81</v>
      </c>
      <c r="AB509" s="10">
        <f t="shared" si="340"/>
        <v>6.8064192000000023</v>
      </c>
      <c r="AC509" s="10"/>
      <c r="AD509" s="10">
        <f t="shared" si="341"/>
        <v>3.830103096837532</v>
      </c>
      <c r="AE509" s="10">
        <f t="shared" si="342"/>
        <v>0.61144042998279124</v>
      </c>
      <c r="AF509" s="10"/>
      <c r="AG509" s="10">
        <v>0</v>
      </c>
      <c r="AH509" s="10">
        <f t="shared" si="343"/>
        <v>0</v>
      </c>
      <c r="AI509" s="10">
        <f t="shared" si="344"/>
        <v>0</v>
      </c>
      <c r="AJ509" s="10">
        <f t="shared" si="345"/>
        <v>0.99180570808248947</v>
      </c>
      <c r="AK509" s="10">
        <f t="shared" si="346"/>
        <v>6.5587200000000012E-2</v>
      </c>
      <c r="AL509" s="10">
        <f t="shared" si="347"/>
        <v>7.5264000000000011E-2</v>
      </c>
      <c r="AM509" s="10">
        <f t="shared" si="348"/>
        <v>0.17812799999999998</v>
      </c>
      <c r="AN509" s="10">
        <f t="shared" si="349"/>
        <v>0.31870196509718735</v>
      </c>
      <c r="AO509" s="10">
        <f t="shared" si="350"/>
        <v>0</v>
      </c>
      <c r="AP509" s="10">
        <f t="shared" si="351"/>
        <v>6.6393599999999997E-2</v>
      </c>
      <c r="AQ509" s="10">
        <f t="shared" si="352"/>
        <v>0.45776640000000002</v>
      </c>
      <c r="AR509" s="10">
        <v>0</v>
      </c>
      <c r="AS509" s="10">
        <f t="shared" si="353"/>
        <v>0.22310400000000002</v>
      </c>
      <c r="AT509" s="10">
        <f t="shared" si="354"/>
        <v>0.57368962560000014</v>
      </c>
      <c r="AU509" s="10">
        <f t="shared" si="355"/>
        <v>0</v>
      </c>
      <c r="AV509" s="10">
        <f t="shared" si="356"/>
        <v>0</v>
      </c>
      <c r="AW509" s="10">
        <f t="shared" si="357"/>
        <v>7.1688800256</v>
      </c>
      <c r="AX509" s="10">
        <f t="shared" si="358"/>
        <v>7.1688800256</v>
      </c>
      <c r="AY509" s="10">
        <v>6.8064192000000023</v>
      </c>
      <c r="AZ509" s="10">
        <f t="shared" si="359"/>
        <v>-0.3624608255999977</v>
      </c>
      <c r="BA509" s="10">
        <v>6.81</v>
      </c>
      <c r="BB509" s="10">
        <v>6.81</v>
      </c>
      <c r="BC509" s="10">
        <f t="shared" si="360"/>
        <v>9.1637876735999999</v>
      </c>
      <c r="BD509" s="9"/>
      <c r="BE509" s="24">
        <f t="shared" si="361"/>
        <v>3.8300999999999998</v>
      </c>
      <c r="BF509" s="24">
        <f t="shared" si="362"/>
        <v>0.61140000000000005</v>
      </c>
      <c r="BG509" s="24">
        <f t="shared" si="363"/>
        <v>0</v>
      </c>
      <c r="BH509" s="24">
        <f t="shared" si="364"/>
        <v>0</v>
      </c>
      <c r="BI509" s="24">
        <f t="shared" si="365"/>
        <v>0</v>
      </c>
      <c r="BJ509" s="24">
        <f t="shared" si="366"/>
        <v>0</v>
      </c>
      <c r="BK509" s="24">
        <f t="shared" si="367"/>
        <v>0.99180000000000001</v>
      </c>
      <c r="BL509" s="24">
        <f t="shared" si="368"/>
        <v>6.5600000000000006E-2</v>
      </c>
      <c r="BM509" s="24">
        <f t="shared" si="369"/>
        <v>7.5300000000000006E-2</v>
      </c>
      <c r="BN509" s="24">
        <f t="shared" si="370"/>
        <v>0.17810000000000001</v>
      </c>
      <c r="BO509" s="24">
        <f t="shared" si="371"/>
        <v>0.31869999999999998</v>
      </c>
      <c r="BP509" s="24">
        <f t="shared" si="372"/>
        <v>0</v>
      </c>
      <c r="BQ509" s="24">
        <f t="shared" si="373"/>
        <v>6.6400000000000001E-2</v>
      </c>
      <c r="BR509" s="24">
        <f t="shared" si="374"/>
        <v>0.45779999999999998</v>
      </c>
      <c r="BS509" s="24">
        <f t="shared" si="375"/>
        <v>0</v>
      </c>
      <c r="BT509" s="24">
        <f t="shared" si="376"/>
        <v>0.22309999999999999</v>
      </c>
      <c r="BU509" s="24">
        <f t="shared" si="377"/>
        <v>0.57369999999999999</v>
      </c>
      <c r="BV509" s="24">
        <f t="shared" si="378"/>
        <v>0</v>
      </c>
      <c r="BW509" s="24">
        <f t="shared" si="379"/>
        <v>0</v>
      </c>
      <c r="BX509" s="24"/>
      <c r="BY509" s="24"/>
      <c r="BZ509" s="24"/>
      <c r="CA509" s="25">
        <f t="shared" si="380"/>
        <v>7.1688999999999981</v>
      </c>
      <c r="CB509" s="25">
        <f t="shared" si="381"/>
        <v>7.1688999999999981</v>
      </c>
      <c r="CC509" s="26">
        <f t="shared" si="382"/>
        <v>6.818299999999998</v>
      </c>
      <c r="CD509" s="26">
        <f t="shared" si="383"/>
        <v>6.818299999999998</v>
      </c>
      <c r="CE509" s="26">
        <f t="shared" si="384"/>
        <v>6.81</v>
      </c>
      <c r="CF509" s="26">
        <f t="shared" si="385"/>
        <v>6.81</v>
      </c>
      <c r="CG509" s="26">
        <f t="shared" si="386"/>
        <v>9.1639999999999997</v>
      </c>
      <c r="CH509" s="13"/>
      <c r="CI509" s="13"/>
    </row>
    <row r="510" spans="2:89" x14ac:dyDescent="0.2">
      <c r="B510" s="11">
        <f t="shared" si="387"/>
        <v>506</v>
      </c>
      <c r="C510" s="3" t="s">
        <v>367</v>
      </c>
      <c r="D510" s="3" t="s">
        <v>101</v>
      </c>
      <c r="E510" s="10">
        <v>2.9277924434893778</v>
      </c>
      <c r="F510" s="10">
        <v>0.4406337078040421</v>
      </c>
      <c r="G510" s="10"/>
      <c r="H510" s="10">
        <v>0</v>
      </c>
      <c r="I510" s="10">
        <v>0</v>
      </c>
      <c r="J510" s="10">
        <v>0</v>
      </c>
      <c r="K510" s="10">
        <v>0.72297005141038539</v>
      </c>
      <c r="L510" s="10">
        <v>4.8300000000000003E-2</v>
      </c>
      <c r="M510" s="10">
        <v>5.5399999999999998E-2</v>
      </c>
      <c r="N510" s="10">
        <v>0.1366</v>
      </c>
      <c r="O510" s="10">
        <v>0.25150379729619454</v>
      </c>
      <c r="P510" s="10">
        <v>0</v>
      </c>
      <c r="Q510" s="10">
        <v>0</v>
      </c>
      <c r="R510" s="10">
        <v>0.35780000000000001</v>
      </c>
      <c r="S510" s="10">
        <v>0</v>
      </c>
      <c r="T510" s="10">
        <v>0.12870000000000001</v>
      </c>
      <c r="U510" s="10"/>
      <c r="V510" s="10">
        <v>0</v>
      </c>
      <c r="W510" s="10"/>
      <c r="X510" s="10">
        <v>5.0697000000000001</v>
      </c>
      <c r="Y510" s="10">
        <v>6.8136768000000005</v>
      </c>
      <c r="Z510" s="10">
        <v>6.81</v>
      </c>
      <c r="AA510" s="10">
        <v>6.81</v>
      </c>
      <c r="AB510" s="10">
        <f t="shared" si="340"/>
        <v>6.8136768000000005</v>
      </c>
      <c r="AC510" s="10"/>
      <c r="AD510" s="10">
        <f t="shared" si="341"/>
        <v>3.934953044049724</v>
      </c>
      <c r="AE510" s="10">
        <f t="shared" si="342"/>
        <v>0.5922117032886326</v>
      </c>
      <c r="AF510" s="10"/>
      <c r="AG510" s="10">
        <v>0</v>
      </c>
      <c r="AH510" s="10">
        <f t="shared" si="343"/>
        <v>0</v>
      </c>
      <c r="AI510" s="10">
        <f t="shared" si="344"/>
        <v>0</v>
      </c>
      <c r="AJ510" s="10">
        <f t="shared" si="345"/>
        <v>0.97167174909555798</v>
      </c>
      <c r="AK510" s="10">
        <f t="shared" si="346"/>
        <v>6.4915200000000006E-2</v>
      </c>
      <c r="AL510" s="10">
        <f t="shared" si="347"/>
        <v>7.4457599999999999E-2</v>
      </c>
      <c r="AM510" s="10">
        <f t="shared" si="348"/>
        <v>0.19670399999999996</v>
      </c>
      <c r="AN510" s="10">
        <f t="shared" si="349"/>
        <v>0.3380211035660855</v>
      </c>
      <c r="AO510" s="10">
        <f t="shared" si="350"/>
        <v>0</v>
      </c>
      <c r="AP510" s="10">
        <f t="shared" si="351"/>
        <v>0</v>
      </c>
      <c r="AQ510" s="10">
        <f t="shared" si="352"/>
        <v>0.48088320000000001</v>
      </c>
      <c r="AR510" s="10">
        <v>0</v>
      </c>
      <c r="AS510" s="10">
        <f t="shared" si="353"/>
        <v>0.17297280000000001</v>
      </c>
      <c r="AT510" s="10">
        <f t="shared" si="354"/>
        <v>0.44478225792000003</v>
      </c>
      <c r="AU510" s="10">
        <f t="shared" si="355"/>
        <v>0</v>
      </c>
      <c r="AV510" s="10">
        <f t="shared" si="356"/>
        <v>0</v>
      </c>
      <c r="AW510" s="10">
        <f t="shared" si="357"/>
        <v>7.0985998579199991</v>
      </c>
      <c r="AX510" s="10">
        <f t="shared" si="358"/>
        <v>7.0985998579199991</v>
      </c>
      <c r="AY510" s="10">
        <v>6.8136768000000005</v>
      </c>
      <c r="AZ510" s="10">
        <f t="shared" si="359"/>
        <v>-0.28492305791999861</v>
      </c>
      <c r="BA510" s="10">
        <v>6.81</v>
      </c>
      <c r="BB510" s="10">
        <v>6.81</v>
      </c>
      <c r="BC510" s="10">
        <f t="shared" si="360"/>
        <v>9.1752062975999991</v>
      </c>
      <c r="BD510" s="9"/>
      <c r="BE510" s="24">
        <f t="shared" si="361"/>
        <v>3.9350000000000001</v>
      </c>
      <c r="BF510" s="24">
        <f t="shared" si="362"/>
        <v>0.59219999999999995</v>
      </c>
      <c r="BG510" s="24">
        <f t="shared" si="363"/>
        <v>0</v>
      </c>
      <c r="BH510" s="24">
        <f t="shared" si="364"/>
        <v>0</v>
      </c>
      <c r="BI510" s="24">
        <f t="shared" si="365"/>
        <v>0</v>
      </c>
      <c r="BJ510" s="24">
        <f t="shared" si="366"/>
        <v>0</v>
      </c>
      <c r="BK510" s="24">
        <f t="shared" si="367"/>
        <v>0.97170000000000001</v>
      </c>
      <c r="BL510" s="24">
        <f t="shared" si="368"/>
        <v>6.4899999999999999E-2</v>
      </c>
      <c r="BM510" s="24">
        <f t="shared" si="369"/>
        <v>7.4499999999999997E-2</v>
      </c>
      <c r="BN510" s="24">
        <f t="shared" si="370"/>
        <v>0.19670000000000001</v>
      </c>
      <c r="BO510" s="24">
        <f t="shared" si="371"/>
        <v>0.33800000000000002</v>
      </c>
      <c r="BP510" s="24">
        <f t="shared" si="372"/>
        <v>0</v>
      </c>
      <c r="BQ510" s="24">
        <f t="shared" si="373"/>
        <v>0</v>
      </c>
      <c r="BR510" s="24">
        <f t="shared" si="374"/>
        <v>0.48089999999999999</v>
      </c>
      <c r="BS510" s="24">
        <f t="shared" si="375"/>
        <v>0</v>
      </c>
      <c r="BT510" s="24">
        <f t="shared" si="376"/>
        <v>0.17299999999999999</v>
      </c>
      <c r="BU510" s="24">
        <f t="shared" si="377"/>
        <v>0.44479999999999997</v>
      </c>
      <c r="BV510" s="24">
        <f t="shared" si="378"/>
        <v>0</v>
      </c>
      <c r="BW510" s="24">
        <f t="shared" si="379"/>
        <v>0</v>
      </c>
      <c r="BX510" s="24"/>
      <c r="BY510" s="24"/>
      <c r="BZ510" s="24"/>
      <c r="CA510" s="25">
        <f t="shared" si="380"/>
        <v>7.0986999999999991</v>
      </c>
      <c r="CB510" s="25">
        <f t="shared" si="381"/>
        <v>7.0986999999999991</v>
      </c>
      <c r="CC510" s="26">
        <f t="shared" si="382"/>
        <v>6.8268999999999993</v>
      </c>
      <c r="CD510" s="26">
        <f t="shared" si="383"/>
        <v>6.8268999999999993</v>
      </c>
      <c r="CE510" s="26">
        <f t="shared" si="384"/>
        <v>6.81</v>
      </c>
      <c r="CF510" s="26">
        <f t="shared" si="385"/>
        <v>6.81</v>
      </c>
      <c r="CG510" s="26">
        <f t="shared" si="386"/>
        <v>9.1750000000000007</v>
      </c>
      <c r="CH510" s="13"/>
      <c r="CI510" s="13"/>
    </row>
    <row r="511" spans="2:89" x14ac:dyDescent="0.2">
      <c r="B511" s="11">
        <f t="shared" si="387"/>
        <v>507</v>
      </c>
      <c r="C511" s="3" t="s">
        <v>367</v>
      </c>
      <c r="D511" s="3" t="s">
        <v>24</v>
      </c>
      <c r="E511" s="10">
        <v>2.7418302817519531</v>
      </c>
      <c r="F511" s="10">
        <v>0.46276601421925745</v>
      </c>
      <c r="G511" s="10"/>
      <c r="H511" s="10">
        <v>0</v>
      </c>
      <c r="I511" s="10">
        <v>0</v>
      </c>
      <c r="J511" s="10">
        <v>0</v>
      </c>
      <c r="K511" s="10">
        <v>0.75207155270780301</v>
      </c>
      <c r="L511" s="10">
        <v>4.8599999999999997E-2</v>
      </c>
      <c r="M511" s="10">
        <v>5.57E-2</v>
      </c>
      <c r="N511" s="10">
        <v>0.1242</v>
      </c>
      <c r="O511" s="10">
        <v>0.24213215132098656</v>
      </c>
      <c r="P511" s="10">
        <v>0.10349999999999999</v>
      </c>
      <c r="Q511" s="10">
        <v>4.1700000000000001E-2</v>
      </c>
      <c r="R511" s="10">
        <v>0.3221</v>
      </c>
      <c r="S511" s="10">
        <v>0</v>
      </c>
      <c r="T511" s="10">
        <v>0.1666</v>
      </c>
      <c r="U511" s="10"/>
      <c r="V511" s="10">
        <v>0</v>
      </c>
      <c r="W511" s="10"/>
      <c r="X511" s="10">
        <v>5.0612000000000004</v>
      </c>
      <c r="Y511" s="10">
        <v>6.8022528000000007</v>
      </c>
      <c r="Z511" s="10">
        <v>6.8</v>
      </c>
      <c r="AA511" s="10">
        <v>6.8</v>
      </c>
      <c r="AB511" s="10">
        <f t="shared" si="340"/>
        <v>6.8022528000000007</v>
      </c>
      <c r="AC511" s="10"/>
      <c r="AD511" s="10">
        <f t="shared" si="341"/>
        <v>3.685019898674625</v>
      </c>
      <c r="AE511" s="10">
        <f t="shared" si="342"/>
        <v>0.62195752311068209</v>
      </c>
      <c r="AF511" s="10"/>
      <c r="AG511" s="10">
        <v>0</v>
      </c>
      <c r="AH511" s="10">
        <f t="shared" si="343"/>
        <v>0</v>
      </c>
      <c r="AI511" s="10">
        <f t="shared" si="344"/>
        <v>0</v>
      </c>
      <c r="AJ511" s="10">
        <f t="shared" si="345"/>
        <v>1.0107841668392874</v>
      </c>
      <c r="AK511" s="10">
        <f t="shared" si="346"/>
        <v>6.5318399999999999E-2</v>
      </c>
      <c r="AL511" s="10">
        <f t="shared" si="347"/>
        <v>7.4860800000000005E-2</v>
      </c>
      <c r="AM511" s="10">
        <f t="shared" si="348"/>
        <v>0.17884800000000001</v>
      </c>
      <c r="AN511" s="10">
        <f t="shared" si="349"/>
        <v>0.32542561137540599</v>
      </c>
      <c r="AO511" s="10">
        <f t="shared" si="350"/>
        <v>0.13910400000000001</v>
      </c>
      <c r="AP511" s="10">
        <f t="shared" si="351"/>
        <v>5.6044799999999999E-2</v>
      </c>
      <c r="AQ511" s="10">
        <f t="shared" si="352"/>
        <v>0.43290240000000002</v>
      </c>
      <c r="AR511" s="10">
        <v>0</v>
      </c>
      <c r="AS511" s="10">
        <f t="shared" si="353"/>
        <v>0.22391040000000001</v>
      </c>
      <c r="AT511" s="10">
        <f t="shared" si="354"/>
        <v>0.57576320256000002</v>
      </c>
      <c r="AU511" s="10">
        <f t="shared" si="355"/>
        <v>0</v>
      </c>
      <c r="AV511" s="10">
        <f t="shared" si="356"/>
        <v>0</v>
      </c>
      <c r="AW511" s="10">
        <f t="shared" si="357"/>
        <v>7.1660288025599996</v>
      </c>
      <c r="AX511" s="10">
        <f t="shared" si="358"/>
        <v>7.1660288025599996</v>
      </c>
      <c r="AY511" s="10">
        <v>6.8022528000000007</v>
      </c>
      <c r="AZ511" s="10">
        <f t="shared" si="359"/>
        <v>-0.36377600255999898</v>
      </c>
      <c r="BA511" s="10">
        <v>6.8</v>
      </c>
      <c r="BB511" s="10">
        <v>6.8</v>
      </c>
      <c r="BC511" s="10">
        <f t="shared" si="360"/>
        <v>9.1582525439999998</v>
      </c>
      <c r="BD511" s="9"/>
      <c r="BE511" s="24">
        <f t="shared" si="361"/>
        <v>3.6850000000000001</v>
      </c>
      <c r="BF511" s="24">
        <f t="shared" si="362"/>
        <v>0.622</v>
      </c>
      <c r="BG511" s="24">
        <f t="shared" si="363"/>
        <v>0</v>
      </c>
      <c r="BH511" s="24">
        <f t="shared" si="364"/>
        <v>0</v>
      </c>
      <c r="BI511" s="24">
        <f t="shared" si="365"/>
        <v>0</v>
      </c>
      <c r="BJ511" s="24">
        <f t="shared" si="366"/>
        <v>0</v>
      </c>
      <c r="BK511" s="24">
        <f t="shared" si="367"/>
        <v>1.0107999999999999</v>
      </c>
      <c r="BL511" s="24">
        <f t="shared" si="368"/>
        <v>6.5299999999999997E-2</v>
      </c>
      <c r="BM511" s="24">
        <f t="shared" si="369"/>
        <v>7.4899999999999994E-2</v>
      </c>
      <c r="BN511" s="24">
        <f t="shared" si="370"/>
        <v>0.17879999999999999</v>
      </c>
      <c r="BO511" s="24">
        <f t="shared" si="371"/>
        <v>0.32540000000000002</v>
      </c>
      <c r="BP511" s="24">
        <f t="shared" si="372"/>
        <v>0.1391</v>
      </c>
      <c r="BQ511" s="24">
        <f t="shared" si="373"/>
        <v>5.6000000000000001E-2</v>
      </c>
      <c r="BR511" s="24">
        <f t="shared" si="374"/>
        <v>0.43290000000000001</v>
      </c>
      <c r="BS511" s="24">
        <f t="shared" si="375"/>
        <v>0</v>
      </c>
      <c r="BT511" s="24">
        <f t="shared" si="376"/>
        <v>0.22389999999999999</v>
      </c>
      <c r="BU511" s="24">
        <f t="shared" si="377"/>
        <v>0.57579999999999998</v>
      </c>
      <c r="BV511" s="24">
        <f t="shared" si="378"/>
        <v>0</v>
      </c>
      <c r="BW511" s="24">
        <f t="shared" si="379"/>
        <v>0</v>
      </c>
      <c r="BX511" s="24"/>
      <c r="BY511" s="24"/>
      <c r="BZ511" s="24"/>
      <c r="CA511" s="25">
        <f t="shared" si="380"/>
        <v>7.1660000000000004</v>
      </c>
      <c r="CB511" s="25">
        <f t="shared" si="381"/>
        <v>7.1660000000000004</v>
      </c>
      <c r="CC511" s="26">
        <f t="shared" si="382"/>
        <v>6.8140999999999998</v>
      </c>
      <c r="CD511" s="26">
        <f t="shared" si="383"/>
        <v>6.8140999999999998</v>
      </c>
      <c r="CE511" s="26">
        <f t="shared" si="384"/>
        <v>6.8</v>
      </c>
      <c r="CF511" s="26">
        <f t="shared" si="385"/>
        <v>6.8</v>
      </c>
      <c r="CG511" s="26">
        <f t="shared" si="386"/>
        <v>9.1579999999999995</v>
      </c>
      <c r="CH511" s="13"/>
      <c r="CI511" s="13"/>
    </row>
    <row r="512" spans="2:89" x14ac:dyDescent="0.2">
      <c r="B512" s="11">
        <f t="shared" si="387"/>
        <v>508</v>
      </c>
      <c r="C512" s="3" t="s">
        <v>367</v>
      </c>
      <c r="D512" s="3" t="s">
        <v>298</v>
      </c>
      <c r="E512" s="10">
        <v>1.9771855982674607</v>
      </c>
      <c r="F512" s="10">
        <v>0.47027688142934482</v>
      </c>
      <c r="G512" s="10"/>
      <c r="H512" s="10">
        <v>0</v>
      </c>
      <c r="I512" s="10">
        <v>0</v>
      </c>
      <c r="J512" s="10">
        <v>0</v>
      </c>
      <c r="K512" s="10">
        <v>0.74371088251218187</v>
      </c>
      <c r="L512" s="10">
        <v>4.8899999999999999E-2</v>
      </c>
      <c r="M512" s="10">
        <v>5.6099999999999997E-2</v>
      </c>
      <c r="N512" s="10">
        <v>0.12570000000000001</v>
      </c>
      <c r="O512" s="10">
        <v>0.22582663779101247</v>
      </c>
      <c r="P512" s="10">
        <v>0.14119999999999999</v>
      </c>
      <c r="Q512" s="10">
        <v>5.7700000000000001E-2</v>
      </c>
      <c r="R512" s="10">
        <v>0.23130000000000001</v>
      </c>
      <c r="S512" s="10">
        <v>0</v>
      </c>
      <c r="T512" s="10">
        <v>0.16869999999999999</v>
      </c>
      <c r="U512" s="10"/>
      <c r="V512" s="10">
        <v>0</v>
      </c>
      <c r="W512" s="10"/>
      <c r="X512" s="10">
        <v>4.2465999999999999</v>
      </c>
      <c r="Y512" s="10">
        <v>5.7074304000000007</v>
      </c>
      <c r="Z512" s="10">
        <v>5.71</v>
      </c>
      <c r="AA512" s="10">
        <v>5.71</v>
      </c>
      <c r="AB512" s="10">
        <f t="shared" si="340"/>
        <v>5.7074304000000007</v>
      </c>
      <c r="AC512" s="10"/>
      <c r="AD512" s="10">
        <f t="shared" si="341"/>
        <v>2.6573374440714672</v>
      </c>
      <c r="AE512" s="10">
        <f t="shared" si="342"/>
        <v>0.63205212864103943</v>
      </c>
      <c r="AF512" s="10"/>
      <c r="AG512" s="10">
        <v>0</v>
      </c>
      <c r="AH512" s="10">
        <f t="shared" si="343"/>
        <v>0</v>
      </c>
      <c r="AI512" s="10">
        <f t="shared" si="344"/>
        <v>0</v>
      </c>
      <c r="AJ512" s="10">
        <f t="shared" si="345"/>
        <v>0.99954742609637259</v>
      </c>
      <c r="AK512" s="10">
        <f t="shared" si="346"/>
        <v>6.5721600000000005E-2</v>
      </c>
      <c r="AL512" s="10">
        <f t="shared" si="347"/>
        <v>7.539839999999999E-2</v>
      </c>
      <c r="AM512" s="10">
        <f t="shared" si="348"/>
        <v>0.181008</v>
      </c>
      <c r="AN512" s="10">
        <f t="shared" si="349"/>
        <v>0.30351100119112079</v>
      </c>
      <c r="AO512" s="10">
        <f t="shared" si="350"/>
        <v>0.18977279999999999</v>
      </c>
      <c r="AP512" s="10">
        <f t="shared" si="351"/>
        <v>7.7548800000000001E-2</v>
      </c>
      <c r="AQ512" s="10">
        <f t="shared" si="352"/>
        <v>0.31086720000000001</v>
      </c>
      <c r="AR512" s="10">
        <v>0</v>
      </c>
      <c r="AS512" s="10">
        <f t="shared" si="353"/>
        <v>0.22673279999999998</v>
      </c>
      <c r="AT512" s="10">
        <f t="shared" si="354"/>
        <v>0.58302072191999998</v>
      </c>
      <c r="AU512" s="10">
        <f t="shared" si="355"/>
        <v>0</v>
      </c>
      <c r="AV512" s="10">
        <f t="shared" si="356"/>
        <v>0</v>
      </c>
      <c r="AW512" s="10">
        <f t="shared" si="357"/>
        <v>6.0757855219199985</v>
      </c>
      <c r="AX512" s="10">
        <f t="shared" si="358"/>
        <v>6.0757855219199985</v>
      </c>
      <c r="AY512" s="10">
        <v>5.7074304000000007</v>
      </c>
      <c r="AZ512" s="10">
        <f t="shared" si="359"/>
        <v>-0.36835512191999786</v>
      </c>
      <c r="BA512" s="10">
        <v>5.71</v>
      </c>
      <c r="BB512" s="10">
        <v>5.71</v>
      </c>
      <c r="BC512" s="10">
        <f t="shared" si="360"/>
        <v>7.6870047743999983</v>
      </c>
      <c r="BD512" s="9"/>
      <c r="BE512" s="24">
        <f t="shared" si="361"/>
        <v>2.6573000000000002</v>
      </c>
      <c r="BF512" s="24">
        <f t="shared" si="362"/>
        <v>0.6321</v>
      </c>
      <c r="BG512" s="24">
        <f t="shared" si="363"/>
        <v>0</v>
      </c>
      <c r="BH512" s="24">
        <f t="shared" si="364"/>
        <v>0</v>
      </c>
      <c r="BI512" s="24">
        <f t="shared" si="365"/>
        <v>0</v>
      </c>
      <c r="BJ512" s="24">
        <f t="shared" si="366"/>
        <v>0</v>
      </c>
      <c r="BK512" s="24">
        <f t="shared" si="367"/>
        <v>0.99950000000000006</v>
      </c>
      <c r="BL512" s="24">
        <f t="shared" si="368"/>
        <v>6.5699999999999995E-2</v>
      </c>
      <c r="BM512" s="24">
        <f t="shared" si="369"/>
        <v>7.5399999999999995E-2</v>
      </c>
      <c r="BN512" s="24">
        <f t="shared" si="370"/>
        <v>0.18099999999999999</v>
      </c>
      <c r="BO512" s="24">
        <f t="shared" si="371"/>
        <v>0.30349999999999999</v>
      </c>
      <c r="BP512" s="24">
        <f t="shared" si="372"/>
        <v>0.1898</v>
      </c>
      <c r="BQ512" s="24">
        <f t="shared" si="373"/>
        <v>7.7499999999999999E-2</v>
      </c>
      <c r="BR512" s="24">
        <f t="shared" si="374"/>
        <v>0.31090000000000001</v>
      </c>
      <c r="BS512" s="24">
        <f t="shared" si="375"/>
        <v>0</v>
      </c>
      <c r="BT512" s="24">
        <f t="shared" si="376"/>
        <v>0.22670000000000001</v>
      </c>
      <c r="BU512" s="24">
        <f t="shared" si="377"/>
        <v>0.58299999999999996</v>
      </c>
      <c r="BV512" s="24">
        <f t="shared" si="378"/>
        <v>0</v>
      </c>
      <c r="BW512" s="24">
        <f t="shared" si="379"/>
        <v>0</v>
      </c>
      <c r="BX512" s="24"/>
      <c r="BY512" s="24"/>
      <c r="BZ512" s="24"/>
      <c r="CA512" s="25">
        <f t="shared" si="380"/>
        <v>6.0756999999999994</v>
      </c>
      <c r="CB512" s="25">
        <f t="shared" si="381"/>
        <v>6.0756999999999994</v>
      </c>
      <c r="CC512" s="26">
        <f t="shared" si="382"/>
        <v>5.7193999999999994</v>
      </c>
      <c r="CD512" s="26">
        <f t="shared" si="383"/>
        <v>5.7193999999999994</v>
      </c>
      <c r="CE512" s="26">
        <f t="shared" si="384"/>
        <v>5.71</v>
      </c>
      <c r="CF512" s="26">
        <f t="shared" si="385"/>
        <v>5.71</v>
      </c>
      <c r="CG512" s="26">
        <f t="shared" si="386"/>
        <v>7.6870000000000003</v>
      </c>
      <c r="CH512" s="13"/>
      <c r="CI512" s="13"/>
    </row>
    <row r="513" spans="2:89" x14ac:dyDescent="0.2">
      <c r="B513" s="11">
        <f t="shared" si="387"/>
        <v>509</v>
      </c>
      <c r="C513" s="3" t="s">
        <v>368</v>
      </c>
      <c r="D513" s="3" t="s">
        <v>42</v>
      </c>
      <c r="E513" s="10">
        <v>1.8196181636876765</v>
      </c>
      <c r="F513" s="10">
        <v>0.56675046848541866</v>
      </c>
      <c r="G513" s="10"/>
      <c r="H513" s="10">
        <v>0</v>
      </c>
      <c r="I513" s="10">
        <v>0.83120000000000005</v>
      </c>
      <c r="J513" s="10">
        <v>0.152</v>
      </c>
      <c r="K513" s="10">
        <v>0.64081101787394168</v>
      </c>
      <c r="L513" s="10">
        <v>1.24E-2</v>
      </c>
      <c r="M513" s="10">
        <v>1.4200000000000001E-2</v>
      </c>
      <c r="N513" s="10">
        <v>0.1085</v>
      </c>
      <c r="O513" s="10">
        <v>0.18352034995296332</v>
      </c>
      <c r="P513" s="10">
        <v>8.2900000000000001E-2</v>
      </c>
      <c r="Q513" s="10">
        <v>0</v>
      </c>
      <c r="R513" s="10">
        <v>0.21740000000000001</v>
      </c>
      <c r="S513" s="10">
        <v>0</v>
      </c>
      <c r="T513" s="10">
        <v>0.18859999999999999</v>
      </c>
      <c r="U513" s="10"/>
      <c r="V513" s="10">
        <v>0.26879999999999998</v>
      </c>
      <c r="W513" s="10"/>
      <c r="X513" s="10">
        <v>5.0867000000000004</v>
      </c>
      <c r="Y513" s="10">
        <v>6.8365248000000012</v>
      </c>
      <c r="Z513" s="10">
        <v>6.84</v>
      </c>
      <c r="AA513" s="10">
        <v>5.36</v>
      </c>
      <c r="AB513" s="10">
        <f t="shared" si="340"/>
        <v>5.3581248000000015</v>
      </c>
      <c r="AC513" s="10"/>
      <c r="AD513" s="10">
        <f t="shared" si="341"/>
        <v>2.4455668119962373</v>
      </c>
      <c r="AE513" s="10">
        <f t="shared" si="342"/>
        <v>0.76171262964440267</v>
      </c>
      <c r="AF513" s="10"/>
      <c r="AG513" s="10">
        <v>0</v>
      </c>
      <c r="AH513" s="10">
        <f t="shared" si="343"/>
        <v>1.1171328</v>
      </c>
      <c r="AI513" s="10">
        <f t="shared" si="344"/>
        <v>0.204288</v>
      </c>
      <c r="AJ513" s="10">
        <f t="shared" si="345"/>
        <v>0.86125000802257767</v>
      </c>
      <c r="AK513" s="10">
        <f t="shared" si="346"/>
        <v>1.6665599999999999E-2</v>
      </c>
      <c r="AL513" s="10">
        <f t="shared" si="347"/>
        <v>1.9084800000000002E-2</v>
      </c>
      <c r="AM513" s="10">
        <f t="shared" si="348"/>
        <v>0.15623999999999996</v>
      </c>
      <c r="AN513" s="10">
        <f t="shared" si="349"/>
        <v>0.24665135033678273</v>
      </c>
      <c r="AO513" s="10">
        <f t="shared" si="350"/>
        <v>0.11141760000000002</v>
      </c>
      <c r="AP513" s="10">
        <f t="shared" si="351"/>
        <v>0</v>
      </c>
      <c r="AQ513" s="10">
        <f t="shared" si="352"/>
        <v>0.29218560000000005</v>
      </c>
      <c r="AR513" s="10">
        <v>0</v>
      </c>
      <c r="AS513" s="10">
        <f t="shared" si="353"/>
        <v>0.25347839999999999</v>
      </c>
      <c r="AT513" s="10">
        <f t="shared" si="354"/>
        <v>0.65179435776000005</v>
      </c>
      <c r="AU513" s="10">
        <f t="shared" si="355"/>
        <v>0.36126719999999996</v>
      </c>
      <c r="AV513" s="10">
        <f t="shared" si="356"/>
        <v>0.92896247807999988</v>
      </c>
      <c r="AW513" s="10">
        <f t="shared" si="357"/>
        <v>7.8129520358399986</v>
      </c>
      <c r="AX513" s="10">
        <f t="shared" si="358"/>
        <v>7.8129520358399995</v>
      </c>
      <c r="AY513" s="10">
        <v>6.8365248000000012</v>
      </c>
      <c r="AZ513" s="10">
        <f t="shared" si="359"/>
        <v>-0.97642723583999746</v>
      </c>
      <c r="BA513" s="10">
        <v>6.84</v>
      </c>
      <c r="BB513" s="10">
        <v>5.36</v>
      </c>
      <c r="BC513" s="10">
        <f t="shared" si="360"/>
        <v>7.2153188352000006</v>
      </c>
      <c r="BD513" s="9"/>
      <c r="BE513" s="24">
        <f t="shared" si="361"/>
        <v>2.4456000000000002</v>
      </c>
      <c r="BF513" s="24">
        <f t="shared" si="362"/>
        <v>0.76170000000000004</v>
      </c>
      <c r="BG513" s="24">
        <f t="shared" si="363"/>
        <v>0</v>
      </c>
      <c r="BH513" s="24">
        <f t="shared" si="364"/>
        <v>0</v>
      </c>
      <c r="BI513" s="24">
        <f t="shared" si="365"/>
        <v>1.1171</v>
      </c>
      <c r="BJ513" s="24">
        <f t="shared" si="366"/>
        <v>0.20430000000000001</v>
      </c>
      <c r="BK513" s="24">
        <f t="shared" si="367"/>
        <v>0.86129999999999995</v>
      </c>
      <c r="BL513" s="24">
        <f t="shared" si="368"/>
        <v>1.67E-2</v>
      </c>
      <c r="BM513" s="24">
        <f t="shared" si="369"/>
        <v>1.9099999999999999E-2</v>
      </c>
      <c r="BN513" s="24">
        <f t="shared" si="370"/>
        <v>0.15620000000000001</v>
      </c>
      <c r="BO513" s="24">
        <f t="shared" si="371"/>
        <v>0.2467</v>
      </c>
      <c r="BP513" s="24">
        <f t="shared" si="372"/>
        <v>0.1114</v>
      </c>
      <c r="BQ513" s="24">
        <f t="shared" si="373"/>
        <v>0</v>
      </c>
      <c r="BR513" s="24">
        <f t="shared" si="374"/>
        <v>0.29220000000000002</v>
      </c>
      <c r="BS513" s="24">
        <f t="shared" si="375"/>
        <v>0</v>
      </c>
      <c r="BT513" s="24">
        <f t="shared" si="376"/>
        <v>0.2535</v>
      </c>
      <c r="BU513" s="24">
        <f t="shared" si="377"/>
        <v>0.65180000000000005</v>
      </c>
      <c r="BV513" s="24">
        <f t="shared" si="378"/>
        <v>0.36130000000000001</v>
      </c>
      <c r="BW513" s="24">
        <f t="shared" si="379"/>
        <v>0.92900000000000005</v>
      </c>
      <c r="BX513" s="24"/>
      <c r="BY513" s="24"/>
      <c r="BZ513" s="24"/>
      <c r="CA513" s="25">
        <f t="shared" si="380"/>
        <v>7.8130999999999995</v>
      </c>
      <c r="CB513" s="25">
        <f t="shared" si="381"/>
        <v>5.7669999999999995</v>
      </c>
      <c r="CC513" s="26">
        <f t="shared" si="382"/>
        <v>6.8470999999999993</v>
      </c>
      <c r="CD513" s="26">
        <f t="shared" si="383"/>
        <v>5.3686999999999996</v>
      </c>
      <c r="CE513" s="26">
        <f t="shared" si="384"/>
        <v>6.84</v>
      </c>
      <c r="CF513" s="26">
        <f t="shared" si="385"/>
        <v>5.36</v>
      </c>
      <c r="CG513" s="26">
        <f t="shared" si="386"/>
        <v>7.2149999999999999</v>
      </c>
      <c r="CH513" s="13"/>
      <c r="CI513" s="13"/>
    </row>
    <row r="514" spans="2:89" x14ac:dyDescent="0.2">
      <c r="B514" s="11">
        <f t="shared" si="387"/>
        <v>510</v>
      </c>
      <c r="C514" s="3" t="s">
        <v>368</v>
      </c>
      <c r="D514" s="3" t="s">
        <v>101</v>
      </c>
      <c r="E514" s="10">
        <v>1.7414236318168701</v>
      </c>
      <c r="F514" s="10">
        <v>0.77599437337693566</v>
      </c>
      <c r="G514" s="10"/>
      <c r="H514" s="10">
        <v>0</v>
      </c>
      <c r="I514" s="10">
        <v>0.52900000000000003</v>
      </c>
      <c r="J514" s="10">
        <v>0.25850000000000001</v>
      </c>
      <c r="K514" s="10">
        <v>0.66843296143118214</v>
      </c>
      <c r="L514" s="10">
        <v>1.6999999999999999E-3</v>
      </c>
      <c r="M514" s="10">
        <v>1.9E-3</v>
      </c>
      <c r="N514" s="10">
        <v>7.2700000000000001E-2</v>
      </c>
      <c r="O514" s="10">
        <v>0.22364903337501202</v>
      </c>
      <c r="P514" s="10">
        <v>6.3200000000000006E-2</v>
      </c>
      <c r="Q514" s="10">
        <v>2.0500000000000001E-2</v>
      </c>
      <c r="R514" s="10">
        <v>0.23</v>
      </c>
      <c r="S514" s="10">
        <v>0</v>
      </c>
      <c r="T514" s="10">
        <v>0.13700000000000001</v>
      </c>
      <c r="U514" s="10"/>
      <c r="V514" s="10">
        <v>0.3624</v>
      </c>
      <c r="W514" s="10"/>
      <c r="X514" s="10">
        <v>5.0864000000000003</v>
      </c>
      <c r="Y514" s="10">
        <v>6.8361216000000002</v>
      </c>
      <c r="Z514" s="10">
        <v>6.84</v>
      </c>
      <c r="AA514" s="10">
        <v>5.64</v>
      </c>
      <c r="AB514" s="10">
        <f t="shared" si="340"/>
        <v>5.6380800000000004</v>
      </c>
      <c r="AC514" s="10"/>
      <c r="AD514" s="10">
        <f t="shared" si="341"/>
        <v>2.3404733611618735</v>
      </c>
      <c r="AE514" s="10">
        <f t="shared" si="342"/>
        <v>1.0429364378186015</v>
      </c>
      <c r="AF514" s="10"/>
      <c r="AG514" s="10">
        <v>0</v>
      </c>
      <c r="AH514" s="10">
        <f t="shared" si="343"/>
        <v>0.71097600000000016</v>
      </c>
      <c r="AI514" s="10">
        <f t="shared" si="344"/>
        <v>0.34742400000000007</v>
      </c>
      <c r="AJ514" s="10">
        <f t="shared" si="345"/>
        <v>0.89837390016350893</v>
      </c>
      <c r="AK514" s="10">
        <f t="shared" si="346"/>
        <v>2.2848E-3</v>
      </c>
      <c r="AL514" s="10">
        <f t="shared" si="347"/>
        <v>2.5536000000000001E-3</v>
      </c>
      <c r="AM514" s="10">
        <f t="shared" si="348"/>
        <v>0.10468799999999999</v>
      </c>
      <c r="AN514" s="10">
        <f t="shared" si="349"/>
        <v>0.30058430085601617</v>
      </c>
      <c r="AO514" s="10">
        <f t="shared" si="350"/>
        <v>8.4940800000000011E-2</v>
      </c>
      <c r="AP514" s="10">
        <f t="shared" si="351"/>
        <v>2.7552000000000004E-2</v>
      </c>
      <c r="AQ514" s="10">
        <f t="shared" si="352"/>
        <v>0.30912000000000006</v>
      </c>
      <c r="AR514" s="10">
        <v>0</v>
      </c>
      <c r="AS514" s="10">
        <f t="shared" si="353"/>
        <v>0.18412800000000001</v>
      </c>
      <c r="AT514" s="10">
        <f t="shared" si="354"/>
        <v>0.47346673920000004</v>
      </c>
      <c r="AU514" s="10">
        <f t="shared" si="355"/>
        <v>0.48706559999999999</v>
      </c>
      <c r="AV514" s="10">
        <f t="shared" si="356"/>
        <v>1.2524404838400001</v>
      </c>
      <c r="AW514" s="10">
        <f t="shared" si="357"/>
        <v>7.8978144230400025</v>
      </c>
      <c r="AX514" s="10">
        <f t="shared" si="358"/>
        <v>7.8978144230400016</v>
      </c>
      <c r="AY514" s="10">
        <v>6.8361216000000002</v>
      </c>
      <c r="AZ514" s="10">
        <f t="shared" si="359"/>
        <v>-1.0616928230400022</v>
      </c>
      <c r="BA514" s="10">
        <v>6.84</v>
      </c>
      <c r="BB514" s="10">
        <v>5.64</v>
      </c>
      <c r="BC514" s="10">
        <f t="shared" si="360"/>
        <v>7.5869595648000026</v>
      </c>
      <c r="BD514" s="9"/>
      <c r="BE514" s="24">
        <f t="shared" si="361"/>
        <v>2.3405</v>
      </c>
      <c r="BF514" s="24">
        <f t="shared" si="362"/>
        <v>1.0428999999999999</v>
      </c>
      <c r="BG514" s="24">
        <f t="shared" si="363"/>
        <v>0</v>
      </c>
      <c r="BH514" s="24">
        <f t="shared" si="364"/>
        <v>0</v>
      </c>
      <c r="BI514" s="24">
        <f t="shared" si="365"/>
        <v>0.71099999999999997</v>
      </c>
      <c r="BJ514" s="24">
        <f t="shared" si="366"/>
        <v>0.34739999999999999</v>
      </c>
      <c r="BK514" s="24">
        <f t="shared" si="367"/>
        <v>0.89839999999999998</v>
      </c>
      <c r="BL514" s="24">
        <f t="shared" si="368"/>
        <v>2.3E-3</v>
      </c>
      <c r="BM514" s="24">
        <f t="shared" si="369"/>
        <v>2.5999999999999999E-3</v>
      </c>
      <c r="BN514" s="24">
        <f t="shared" si="370"/>
        <v>0.1047</v>
      </c>
      <c r="BO514" s="24">
        <f t="shared" si="371"/>
        <v>0.30059999999999998</v>
      </c>
      <c r="BP514" s="24">
        <f t="shared" si="372"/>
        <v>8.4900000000000003E-2</v>
      </c>
      <c r="BQ514" s="24">
        <f t="shared" si="373"/>
        <v>2.76E-2</v>
      </c>
      <c r="BR514" s="24">
        <f t="shared" si="374"/>
        <v>0.30909999999999999</v>
      </c>
      <c r="BS514" s="24">
        <f t="shared" si="375"/>
        <v>0</v>
      </c>
      <c r="BT514" s="24">
        <f t="shared" si="376"/>
        <v>0.18410000000000001</v>
      </c>
      <c r="BU514" s="24">
        <f t="shared" si="377"/>
        <v>0.47349999999999998</v>
      </c>
      <c r="BV514" s="24">
        <f t="shared" si="378"/>
        <v>0.48709999999999998</v>
      </c>
      <c r="BW514" s="24">
        <f t="shared" si="379"/>
        <v>1.2524</v>
      </c>
      <c r="BX514" s="24"/>
      <c r="BY514" s="24"/>
      <c r="BZ514" s="24"/>
      <c r="CA514" s="25">
        <f t="shared" si="380"/>
        <v>7.8978999999999999</v>
      </c>
      <c r="CB514" s="25">
        <f t="shared" si="381"/>
        <v>5.9344999999999999</v>
      </c>
      <c r="CC514" s="26">
        <f t="shared" si="382"/>
        <v>6.8432000000000004</v>
      </c>
      <c r="CD514" s="26">
        <f t="shared" si="383"/>
        <v>5.6451000000000002</v>
      </c>
      <c r="CE514" s="26">
        <f t="shared" si="384"/>
        <v>6.84</v>
      </c>
      <c r="CF514" s="26">
        <f t="shared" si="385"/>
        <v>5.64</v>
      </c>
      <c r="CG514" s="26">
        <f t="shared" si="386"/>
        <v>7.5869999999999997</v>
      </c>
      <c r="CH514" s="13"/>
      <c r="CI514" s="13"/>
    </row>
    <row r="515" spans="2:89" x14ac:dyDescent="0.2">
      <c r="B515" s="11">
        <f t="shared" si="387"/>
        <v>511</v>
      </c>
      <c r="C515" s="3" t="s">
        <v>368</v>
      </c>
      <c r="D515" s="3" t="s">
        <v>369</v>
      </c>
      <c r="E515" s="10">
        <v>1.2038841714928543</v>
      </c>
      <c r="F515" s="10">
        <v>0.74801656597641764</v>
      </c>
      <c r="G515" s="10"/>
      <c r="H515" s="10">
        <v>0</v>
      </c>
      <c r="I515" s="10">
        <v>0.99760000000000004</v>
      </c>
      <c r="J515" s="10">
        <v>0</v>
      </c>
      <c r="K515" s="10">
        <v>0.73361316611807836</v>
      </c>
      <c r="L515" s="10">
        <v>3.5999999999999999E-3</v>
      </c>
      <c r="M515" s="10">
        <v>3.5999999999999999E-3</v>
      </c>
      <c r="N515" s="10">
        <v>8.6099999999999996E-2</v>
      </c>
      <c r="O515" s="10">
        <v>0.19528609641264949</v>
      </c>
      <c r="P515" s="10">
        <v>0.46700000000000003</v>
      </c>
      <c r="Q515" s="10">
        <v>2.3999999999999998E-3</v>
      </c>
      <c r="R515" s="10">
        <v>0.14480000000000001</v>
      </c>
      <c r="S515" s="10">
        <v>0</v>
      </c>
      <c r="T515" s="10">
        <v>0.13020000000000001</v>
      </c>
      <c r="U515" s="10"/>
      <c r="V515" s="10">
        <v>0.36380000000000001</v>
      </c>
      <c r="W515" s="10"/>
      <c r="X515" s="10">
        <v>5.0799000000000003</v>
      </c>
      <c r="Y515" s="10">
        <v>6.8273856000000004</v>
      </c>
      <c r="Z515" s="10">
        <v>6.83</v>
      </c>
      <c r="AA515" s="10">
        <v>5</v>
      </c>
      <c r="AB515" s="10">
        <f t="shared" si="340"/>
        <v>4.9976640000000012</v>
      </c>
      <c r="AC515" s="10"/>
      <c r="AD515" s="10">
        <f t="shared" si="341"/>
        <v>1.6180203264863962</v>
      </c>
      <c r="AE515" s="10">
        <f t="shared" si="342"/>
        <v>1.0053342646723054</v>
      </c>
      <c r="AF515" s="10"/>
      <c r="AG515" s="10">
        <v>0</v>
      </c>
      <c r="AH515" s="10">
        <f t="shared" si="343"/>
        <v>1.3407744000000001</v>
      </c>
      <c r="AI515" s="10">
        <f t="shared" si="344"/>
        <v>0</v>
      </c>
      <c r="AJ515" s="10">
        <f t="shared" si="345"/>
        <v>0.98597609526269736</v>
      </c>
      <c r="AK515" s="10">
        <f t="shared" si="346"/>
        <v>4.8383999999999996E-3</v>
      </c>
      <c r="AL515" s="10">
        <f t="shared" si="347"/>
        <v>4.8383999999999996E-3</v>
      </c>
      <c r="AM515" s="10">
        <f t="shared" si="348"/>
        <v>0.12398399999999998</v>
      </c>
      <c r="AN515" s="10">
        <f t="shared" si="349"/>
        <v>0.26246451357860096</v>
      </c>
      <c r="AO515" s="10">
        <f t="shared" si="350"/>
        <v>0.62764800000000009</v>
      </c>
      <c r="AP515" s="10">
        <f t="shared" si="351"/>
        <v>3.2255999999999999E-3</v>
      </c>
      <c r="AQ515" s="10">
        <f t="shared" si="352"/>
        <v>0.19461120000000004</v>
      </c>
      <c r="AR515" s="10">
        <v>0</v>
      </c>
      <c r="AS515" s="10">
        <f t="shared" si="353"/>
        <v>0.17498880000000003</v>
      </c>
      <c r="AT515" s="10">
        <f t="shared" si="354"/>
        <v>0.44996620032000012</v>
      </c>
      <c r="AU515" s="10">
        <f t="shared" si="355"/>
        <v>0.48894720000000003</v>
      </c>
      <c r="AV515" s="10">
        <f t="shared" si="356"/>
        <v>1.2572788300800002</v>
      </c>
      <c r="AW515" s="10">
        <f t="shared" si="357"/>
        <v>7.8789602304000006</v>
      </c>
      <c r="AX515" s="10">
        <f t="shared" si="358"/>
        <v>7.8789602303999988</v>
      </c>
      <c r="AY515" s="10">
        <v>6.8273856000000004</v>
      </c>
      <c r="AZ515" s="10">
        <f t="shared" si="359"/>
        <v>-1.0515746304000002</v>
      </c>
      <c r="BA515" s="10">
        <v>6.83</v>
      </c>
      <c r="BB515" s="10">
        <v>5</v>
      </c>
      <c r="BC515" s="10">
        <f t="shared" si="360"/>
        <v>6.7279693824000004</v>
      </c>
      <c r="BD515" s="9"/>
      <c r="BE515" s="24">
        <f t="shared" si="361"/>
        <v>1.6180000000000001</v>
      </c>
      <c r="BF515" s="24">
        <f t="shared" si="362"/>
        <v>1.0053000000000001</v>
      </c>
      <c r="BG515" s="24">
        <f t="shared" si="363"/>
        <v>0</v>
      </c>
      <c r="BH515" s="24">
        <f t="shared" si="364"/>
        <v>0</v>
      </c>
      <c r="BI515" s="24">
        <f t="shared" si="365"/>
        <v>1.3408</v>
      </c>
      <c r="BJ515" s="24">
        <f t="shared" si="366"/>
        <v>0</v>
      </c>
      <c r="BK515" s="24">
        <f t="shared" si="367"/>
        <v>0.98599999999999999</v>
      </c>
      <c r="BL515" s="24">
        <f t="shared" si="368"/>
        <v>4.7999999999999996E-3</v>
      </c>
      <c r="BM515" s="24">
        <f t="shared" si="369"/>
        <v>4.7999999999999996E-3</v>
      </c>
      <c r="BN515" s="24">
        <f t="shared" si="370"/>
        <v>0.124</v>
      </c>
      <c r="BO515" s="24">
        <f t="shared" si="371"/>
        <v>0.26250000000000001</v>
      </c>
      <c r="BP515" s="24">
        <f t="shared" si="372"/>
        <v>0.62760000000000005</v>
      </c>
      <c r="BQ515" s="24">
        <f t="shared" si="373"/>
        <v>3.2000000000000002E-3</v>
      </c>
      <c r="BR515" s="24">
        <f t="shared" si="374"/>
        <v>0.1946</v>
      </c>
      <c r="BS515" s="24">
        <f t="shared" si="375"/>
        <v>0</v>
      </c>
      <c r="BT515" s="24">
        <f t="shared" si="376"/>
        <v>0.17499999999999999</v>
      </c>
      <c r="BU515" s="24">
        <f t="shared" si="377"/>
        <v>0.45</v>
      </c>
      <c r="BV515" s="24">
        <f t="shared" si="378"/>
        <v>0.4889</v>
      </c>
      <c r="BW515" s="24">
        <f t="shared" si="379"/>
        <v>1.2573000000000001</v>
      </c>
      <c r="BX515" s="24"/>
      <c r="BY515" s="24"/>
      <c r="BZ515" s="24"/>
      <c r="CA515" s="25">
        <f t="shared" si="380"/>
        <v>7.8789000000000007</v>
      </c>
      <c r="CB515" s="25">
        <f t="shared" si="381"/>
        <v>5.2808000000000002</v>
      </c>
      <c r="CC515" s="26">
        <f t="shared" si="382"/>
        <v>6.8355000000000006</v>
      </c>
      <c r="CD515" s="26">
        <f t="shared" si="383"/>
        <v>5.0057999999999998</v>
      </c>
      <c r="CE515" s="26">
        <f t="shared" si="384"/>
        <v>6.83</v>
      </c>
      <c r="CF515" s="26">
        <f t="shared" si="385"/>
        <v>5</v>
      </c>
      <c r="CG515" s="26">
        <f t="shared" si="386"/>
        <v>6.7279999999999998</v>
      </c>
      <c r="CH515" s="13"/>
      <c r="CI515" s="13"/>
    </row>
    <row r="516" spans="2:89" x14ac:dyDescent="0.2">
      <c r="B516" s="11">
        <f t="shared" si="387"/>
        <v>512</v>
      </c>
      <c r="C516" s="3" t="s">
        <v>368</v>
      </c>
      <c r="D516" s="3" t="s">
        <v>162</v>
      </c>
      <c r="E516" s="10">
        <v>1.5478019015248945</v>
      </c>
      <c r="F516" s="10">
        <v>0.43466836303509093</v>
      </c>
      <c r="G516" s="10"/>
      <c r="H516" s="10">
        <v>0</v>
      </c>
      <c r="I516" s="10">
        <v>0</v>
      </c>
      <c r="J516" s="10">
        <v>0</v>
      </c>
      <c r="K516" s="10">
        <v>0.57051860187396652</v>
      </c>
      <c r="L516" s="10">
        <v>1.6000000000000001E-3</v>
      </c>
      <c r="M516" s="10">
        <v>1.8E-3</v>
      </c>
      <c r="N516" s="10">
        <v>0.47420000000000001</v>
      </c>
      <c r="O516" s="10">
        <v>0.29921113356604812</v>
      </c>
      <c r="P516" s="10">
        <v>1.0364</v>
      </c>
      <c r="Q516" s="10">
        <v>1.2699999999999999E-2</v>
      </c>
      <c r="R516" s="10">
        <v>0.1704</v>
      </c>
      <c r="S516" s="10">
        <v>0</v>
      </c>
      <c r="T516" s="10">
        <v>0.1484</v>
      </c>
      <c r="U516" s="10"/>
      <c r="V516" s="10">
        <v>0</v>
      </c>
      <c r="W516" s="10"/>
      <c r="X516" s="10">
        <v>4.6976999999999993</v>
      </c>
      <c r="Y516" s="10">
        <v>6.3137087999999997</v>
      </c>
      <c r="Z516" s="10">
        <v>6.31</v>
      </c>
      <c r="AA516" s="10">
        <v>6.31</v>
      </c>
      <c r="AB516" s="10">
        <f t="shared" si="340"/>
        <v>6.3137087999999997</v>
      </c>
      <c r="AC516" s="10"/>
      <c r="AD516" s="10">
        <f t="shared" si="341"/>
        <v>2.0802457556494582</v>
      </c>
      <c r="AE516" s="10">
        <f t="shared" si="342"/>
        <v>0.58419427991916228</v>
      </c>
      <c r="AF516" s="10"/>
      <c r="AG516" s="10">
        <v>0</v>
      </c>
      <c r="AH516" s="10">
        <f t="shared" si="343"/>
        <v>0</v>
      </c>
      <c r="AI516" s="10">
        <f t="shared" si="344"/>
        <v>0</v>
      </c>
      <c r="AJ516" s="10">
        <f t="shared" si="345"/>
        <v>0.76677700091861101</v>
      </c>
      <c r="AK516" s="10">
        <f t="shared" si="346"/>
        <v>2.1504000000000002E-3</v>
      </c>
      <c r="AL516" s="10">
        <f t="shared" si="347"/>
        <v>2.4191999999999998E-3</v>
      </c>
      <c r="AM516" s="10">
        <f t="shared" si="348"/>
        <v>0.68284800000000001</v>
      </c>
      <c r="AN516" s="10">
        <f t="shared" si="349"/>
        <v>0.40213976351276864</v>
      </c>
      <c r="AO516" s="10">
        <f t="shared" si="350"/>
        <v>1.3929216</v>
      </c>
      <c r="AP516" s="10">
        <f t="shared" si="351"/>
        <v>1.7068799999999999E-2</v>
      </c>
      <c r="AQ516" s="10">
        <f t="shared" si="352"/>
        <v>0.22901760000000002</v>
      </c>
      <c r="AR516" s="10">
        <v>0</v>
      </c>
      <c r="AS516" s="10">
        <f t="shared" si="353"/>
        <v>0.19944960000000003</v>
      </c>
      <c r="AT516" s="10">
        <f t="shared" si="354"/>
        <v>0.51286470144000007</v>
      </c>
      <c r="AU516" s="10">
        <f t="shared" si="355"/>
        <v>0</v>
      </c>
      <c r="AV516" s="10">
        <f t="shared" si="356"/>
        <v>0</v>
      </c>
      <c r="AW516" s="10">
        <f t="shared" si="357"/>
        <v>6.6726471014399991</v>
      </c>
      <c r="AX516" s="10">
        <f t="shared" si="358"/>
        <v>6.6726471014399991</v>
      </c>
      <c r="AY516" s="10">
        <v>6.3137087999999997</v>
      </c>
      <c r="AZ516" s="10">
        <f t="shared" si="359"/>
        <v>-0.35893830143999939</v>
      </c>
      <c r="BA516" s="10">
        <v>6.31</v>
      </c>
      <c r="BB516" s="10">
        <v>6.31</v>
      </c>
      <c r="BC516" s="10">
        <f t="shared" si="360"/>
        <v>8.5468078080000005</v>
      </c>
      <c r="BD516" s="9"/>
      <c r="BE516" s="24">
        <f t="shared" si="361"/>
        <v>2.0802</v>
      </c>
      <c r="BF516" s="24">
        <f t="shared" si="362"/>
        <v>0.58420000000000005</v>
      </c>
      <c r="BG516" s="24">
        <f t="shared" si="363"/>
        <v>0</v>
      </c>
      <c r="BH516" s="24">
        <f t="shared" si="364"/>
        <v>0</v>
      </c>
      <c r="BI516" s="24">
        <f t="shared" si="365"/>
        <v>0</v>
      </c>
      <c r="BJ516" s="24">
        <f t="shared" si="366"/>
        <v>0</v>
      </c>
      <c r="BK516" s="24">
        <f t="shared" si="367"/>
        <v>0.76680000000000004</v>
      </c>
      <c r="BL516" s="24">
        <f t="shared" si="368"/>
        <v>2.2000000000000001E-3</v>
      </c>
      <c r="BM516" s="24">
        <f t="shared" si="369"/>
        <v>2.3999999999999998E-3</v>
      </c>
      <c r="BN516" s="24">
        <f t="shared" si="370"/>
        <v>0.68279999999999996</v>
      </c>
      <c r="BO516" s="24">
        <f t="shared" si="371"/>
        <v>0.40210000000000001</v>
      </c>
      <c r="BP516" s="24">
        <f t="shared" si="372"/>
        <v>1.3929</v>
      </c>
      <c r="BQ516" s="24">
        <f t="shared" si="373"/>
        <v>1.7100000000000001E-2</v>
      </c>
      <c r="BR516" s="24">
        <f t="shared" si="374"/>
        <v>0.22900000000000001</v>
      </c>
      <c r="BS516" s="24">
        <f t="shared" si="375"/>
        <v>0</v>
      </c>
      <c r="BT516" s="24">
        <f t="shared" si="376"/>
        <v>0.19939999999999999</v>
      </c>
      <c r="BU516" s="24">
        <f t="shared" si="377"/>
        <v>0.51290000000000002</v>
      </c>
      <c r="BV516" s="24">
        <f t="shared" si="378"/>
        <v>0</v>
      </c>
      <c r="BW516" s="24">
        <f t="shared" si="379"/>
        <v>0</v>
      </c>
      <c r="BX516" s="24"/>
      <c r="BY516" s="24"/>
      <c r="BZ516" s="24"/>
      <c r="CA516" s="25">
        <f t="shared" si="380"/>
        <v>6.672600000000001</v>
      </c>
      <c r="CB516" s="25">
        <f t="shared" si="381"/>
        <v>6.672600000000001</v>
      </c>
      <c r="CC516" s="26">
        <f t="shared" si="382"/>
        <v>6.3591000000000006</v>
      </c>
      <c r="CD516" s="26">
        <f t="shared" si="383"/>
        <v>6.3591000000000006</v>
      </c>
      <c r="CE516" s="26">
        <f t="shared" si="384"/>
        <v>6.31</v>
      </c>
      <c r="CF516" s="26">
        <f t="shared" si="385"/>
        <v>6.31</v>
      </c>
      <c r="CG516" s="26">
        <f t="shared" si="386"/>
        <v>8.5470000000000006</v>
      </c>
      <c r="CH516" s="13"/>
      <c r="CI516" s="13"/>
    </row>
    <row r="517" spans="2:89" x14ac:dyDescent="0.2">
      <c r="B517" s="11">
        <f t="shared" si="387"/>
        <v>513</v>
      </c>
      <c r="C517" s="3" t="s">
        <v>368</v>
      </c>
      <c r="D517" s="3" t="s">
        <v>128</v>
      </c>
      <c r="E517" s="10">
        <v>0.81072055422744793</v>
      </c>
      <c r="F517" s="10">
        <v>0.66785375420793291</v>
      </c>
      <c r="G517" s="10"/>
      <c r="H517" s="10">
        <v>0</v>
      </c>
      <c r="I517" s="10">
        <v>0.442</v>
      </c>
      <c r="J517" s="10">
        <v>0.18790000000000001</v>
      </c>
      <c r="K517" s="10">
        <v>0.66773955212957992</v>
      </c>
      <c r="L517" s="10">
        <v>1.8599999999999998E-2</v>
      </c>
      <c r="M517" s="10">
        <v>2.1299999999999999E-2</v>
      </c>
      <c r="N517" s="10">
        <v>4.9200000000000001E-2</v>
      </c>
      <c r="O517" s="10">
        <v>0.19448613943503928</v>
      </c>
      <c r="P517" s="10">
        <v>0.65469999999999995</v>
      </c>
      <c r="Q517" s="10">
        <v>4.7999999999999996E-3</v>
      </c>
      <c r="R517" s="10">
        <v>0.10249999999999999</v>
      </c>
      <c r="S517" s="10">
        <v>0</v>
      </c>
      <c r="T517" s="10">
        <v>0.26790000000000003</v>
      </c>
      <c r="U517" s="10"/>
      <c r="V517" s="10">
        <v>0.19589999999999999</v>
      </c>
      <c r="W517" s="10"/>
      <c r="X517" s="10">
        <v>4.2856000000000005</v>
      </c>
      <c r="Y517" s="10">
        <v>5.7598464000000016</v>
      </c>
      <c r="Z517" s="10">
        <v>5.76</v>
      </c>
      <c r="AA517" s="10">
        <v>4.9000000000000004</v>
      </c>
      <c r="AB517" s="10">
        <f t="shared" si="340"/>
        <v>4.9025088000000006</v>
      </c>
      <c r="AC517" s="10"/>
      <c r="AD517" s="10">
        <f t="shared" si="341"/>
        <v>1.0896084248816902</v>
      </c>
      <c r="AE517" s="10">
        <f t="shared" si="342"/>
        <v>0.8975954456554619</v>
      </c>
      <c r="AF517" s="10"/>
      <c r="AG517" s="10">
        <v>0</v>
      </c>
      <c r="AH517" s="10">
        <f t="shared" si="343"/>
        <v>0.59404800000000002</v>
      </c>
      <c r="AI517" s="10">
        <f t="shared" si="344"/>
        <v>0.25253760000000003</v>
      </c>
      <c r="AJ517" s="10">
        <f t="shared" si="345"/>
        <v>0.89744195806215543</v>
      </c>
      <c r="AK517" s="10">
        <f t="shared" si="346"/>
        <v>2.49984E-2</v>
      </c>
      <c r="AL517" s="10">
        <f t="shared" si="347"/>
        <v>2.8627200000000002E-2</v>
      </c>
      <c r="AM517" s="10">
        <f t="shared" si="348"/>
        <v>7.0847999999999994E-2</v>
      </c>
      <c r="AN517" s="10">
        <f t="shared" si="349"/>
        <v>0.26138937140069279</v>
      </c>
      <c r="AO517" s="10">
        <f t="shared" si="350"/>
        <v>0.87991680000000005</v>
      </c>
      <c r="AP517" s="10">
        <f t="shared" si="351"/>
        <v>6.4511999999999998E-3</v>
      </c>
      <c r="AQ517" s="10">
        <f t="shared" si="352"/>
        <v>0.13775999999999999</v>
      </c>
      <c r="AR517" s="10">
        <v>0</v>
      </c>
      <c r="AS517" s="10">
        <f t="shared" si="353"/>
        <v>0.36005760000000003</v>
      </c>
      <c r="AT517" s="10">
        <f t="shared" si="354"/>
        <v>0.92585211264000011</v>
      </c>
      <c r="AU517" s="10">
        <f t="shared" si="355"/>
        <v>0.26328960000000001</v>
      </c>
      <c r="AV517" s="10">
        <f t="shared" si="356"/>
        <v>0.67702287744000011</v>
      </c>
      <c r="AW517" s="10">
        <f t="shared" si="357"/>
        <v>6.7440973900800003</v>
      </c>
      <c r="AX517" s="10">
        <f t="shared" si="358"/>
        <v>6.7440973900800003</v>
      </c>
      <c r="AY517" s="10">
        <v>5.7598464000000016</v>
      </c>
      <c r="AZ517" s="10">
        <f t="shared" si="359"/>
        <v>-0.98425099007999872</v>
      </c>
      <c r="BA517" s="10">
        <v>5.76</v>
      </c>
      <c r="BB517" s="10">
        <v>4.9000000000000004</v>
      </c>
      <c r="BC517" s="10">
        <f t="shared" si="360"/>
        <v>6.5953198080000011</v>
      </c>
      <c r="BD517" s="9"/>
      <c r="BE517" s="24">
        <f t="shared" si="361"/>
        <v>1.0895999999999999</v>
      </c>
      <c r="BF517" s="24">
        <f t="shared" si="362"/>
        <v>0.89759999999999995</v>
      </c>
      <c r="BG517" s="24">
        <f t="shared" si="363"/>
        <v>0</v>
      </c>
      <c r="BH517" s="24">
        <f t="shared" si="364"/>
        <v>0</v>
      </c>
      <c r="BI517" s="24">
        <f t="shared" si="365"/>
        <v>0.59399999999999997</v>
      </c>
      <c r="BJ517" s="24">
        <f t="shared" si="366"/>
        <v>0.2525</v>
      </c>
      <c r="BK517" s="24">
        <f t="shared" si="367"/>
        <v>0.89739999999999998</v>
      </c>
      <c r="BL517" s="24">
        <f t="shared" si="368"/>
        <v>2.5000000000000001E-2</v>
      </c>
      <c r="BM517" s="24">
        <f t="shared" si="369"/>
        <v>2.86E-2</v>
      </c>
      <c r="BN517" s="24">
        <f t="shared" si="370"/>
        <v>7.0800000000000002E-2</v>
      </c>
      <c r="BO517" s="24">
        <f t="shared" si="371"/>
        <v>0.26140000000000002</v>
      </c>
      <c r="BP517" s="24">
        <f t="shared" si="372"/>
        <v>0.87990000000000002</v>
      </c>
      <c r="BQ517" s="24">
        <f t="shared" si="373"/>
        <v>6.4999999999999997E-3</v>
      </c>
      <c r="BR517" s="24">
        <f t="shared" si="374"/>
        <v>0.13780000000000001</v>
      </c>
      <c r="BS517" s="24">
        <f t="shared" si="375"/>
        <v>0</v>
      </c>
      <c r="BT517" s="24">
        <f t="shared" si="376"/>
        <v>0.36009999999999998</v>
      </c>
      <c r="BU517" s="24">
        <f t="shared" si="377"/>
        <v>0.92589999999999995</v>
      </c>
      <c r="BV517" s="24">
        <f t="shared" si="378"/>
        <v>0.26329999999999998</v>
      </c>
      <c r="BW517" s="24">
        <f t="shared" si="379"/>
        <v>0.67700000000000005</v>
      </c>
      <c r="BX517" s="24"/>
      <c r="BY517" s="24"/>
      <c r="BZ517" s="24"/>
      <c r="CA517" s="25">
        <f t="shared" si="380"/>
        <v>6.7439999999999998</v>
      </c>
      <c r="CB517" s="25">
        <f t="shared" si="381"/>
        <v>5.4730000000000008</v>
      </c>
      <c r="CC517" s="26">
        <f t="shared" si="382"/>
        <v>5.7645</v>
      </c>
      <c r="CD517" s="26">
        <f t="shared" si="383"/>
        <v>4.9072000000000005</v>
      </c>
      <c r="CE517" s="26">
        <f t="shared" si="384"/>
        <v>5.76</v>
      </c>
      <c r="CF517" s="26">
        <f t="shared" si="385"/>
        <v>4.9000000000000004</v>
      </c>
      <c r="CG517" s="26">
        <f t="shared" si="386"/>
        <v>6.5949999999999998</v>
      </c>
      <c r="CH517" s="13"/>
      <c r="CI517" s="13"/>
    </row>
    <row r="518" spans="2:89" x14ac:dyDescent="0.2">
      <c r="B518" s="11">
        <f t="shared" si="387"/>
        <v>514</v>
      </c>
      <c r="C518" s="3" t="s">
        <v>368</v>
      </c>
      <c r="D518" s="3" t="s">
        <v>71</v>
      </c>
      <c r="E518" s="10">
        <v>0.86266506238859175</v>
      </c>
      <c r="F518" s="10">
        <v>0.96517712418300661</v>
      </c>
      <c r="G518" s="10"/>
      <c r="H518" s="10">
        <v>0</v>
      </c>
      <c r="I518" s="10">
        <v>0.46129999999999999</v>
      </c>
      <c r="J518" s="10">
        <v>0</v>
      </c>
      <c r="K518" s="10">
        <v>0.90110708556149732</v>
      </c>
      <c r="L518" s="10">
        <v>4.0000000000000001E-3</v>
      </c>
      <c r="M518" s="10">
        <v>4.5999999999999999E-3</v>
      </c>
      <c r="N518" s="10">
        <v>6.25E-2</v>
      </c>
      <c r="O518" s="10">
        <v>0.19525072786690431</v>
      </c>
      <c r="P518" s="10">
        <v>1.0692999999999999</v>
      </c>
      <c r="Q518" s="10">
        <v>2.8E-3</v>
      </c>
      <c r="R518" s="10">
        <v>0.1148</v>
      </c>
      <c r="S518" s="10">
        <v>0</v>
      </c>
      <c r="T518" s="10">
        <v>0.19939999999999999</v>
      </c>
      <c r="U518" s="10"/>
      <c r="V518" s="10">
        <v>0.22120000000000001</v>
      </c>
      <c r="W518" s="10"/>
      <c r="X518" s="10">
        <v>5.064099999999998</v>
      </c>
      <c r="Y518" s="10">
        <v>6.8061503999999973</v>
      </c>
      <c r="Z518" s="10">
        <v>6.81</v>
      </c>
      <c r="AA518" s="10">
        <v>5.89</v>
      </c>
      <c r="AB518" s="10">
        <f t="shared" ref="AB518:AB581" si="388">(E518+F518+G518+H518+J518+K518+L518+M518+N518+O518+P518+Q518+R518+S518+T518)*1.12*1.2</f>
        <v>5.8888703999999983</v>
      </c>
      <c r="AC518" s="10"/>
      <c r="AD518" s="10">
        <f t="shared" ref="AD518:AD581" si="389">E518*1.12*1.2</f>
        <v>1.1594218438502675</v>
      </c>
      <c r="AE518" s="10">
        <f t="shared" ref="AE518:AE581" si="390">F518*1.12*1.2</f>
        <v>1.2971980549019611</v>
      </c>
      <c r="AF518" s="10"/>
      <c r="AG518" s="10">
        <v>0</v>
      </c>
      <c r="AH518" s="10">
        <f t="shared" ref="AH518:AH581" si="391">I518*1.12*1.2</f>
        <v>0.61998719999999996</v>
      </c>
      <c r="AI518" s="10">
        <f t="shared" ref="AI518:AI581" si="392">J518*1.12*1.2</f>
        <v>0</v>
      </c>
      <c r="AJ518" s="10">
        <f t="shared" ref="AJ518:AJ581" si="393">K518*1.12*1.2</f>
        <v>1.2110879229946525</v>
      </c>
      <c r="AK518" s="10">
        <f t="shared" ref="AK518:AK581" si="394">L518*1.12*1.2</f>
        <v>5.3760000000000006E-3</v>
      </c>
      <c r="AL518" s="10">
        <f t="shared" ref="AL518:AL581" si="395">M518*1.12*1.2</f>
        <v>6.1824000000000002E-3</v>
      </c>
      <c r="AM518" s="10">
        <f t="shared" ref="AM518:AM581" si="396">N518*1.2*1.2</f>
        <v>0.09</v>
      </c>
      <c r="AN518" s="10">
        <f t="shared" ref="AN518:AN581" si="397">O518*1.12*1.2</f>
        <v>0.26241697825311944</v>
      </c>
      <c r="AO518" s="10">
        <f t="shared" ref="AO518:AO581" si="398">P518*1.12*1.2</f>
        <v>1.4371392000000001</v>
      </c>
      <c r="AP518" s="10">
        <f t="shared" ref="AP518:AP581" si="399">Q518*1.12*1.2</f>
        <v>3.7632000000000004E-3</v>
      </c>
      <c r="AQ518" s="10">
        <f t="shared" ref="AQ518:AQ581" si="400">R518*1.12*1.2</f>
        <v>0.15429120000000002</v>
      </c>
      <c r="AR518" s="10">
        <v>0</v>
      </c>
      <c r="AS518" s="10">
        <f t="shared" ref="AS518:AS581" si="401">T518*1.12*1.2</f>
        <v>0.2679936</v>
      </c>
      <c r="AT518" s="10">
        <f t="shared" ref="AT518:AT581" si="402">AS518*2.5714</f>
        <v>0.68911874303999998</v>
      </c>
      <c r="AU518" s="10">
        <f t="shared" ref="AU518:AU581" si="403">V518*1.12*1.2</f>
        <v>0.29729280000000002</v>
      </c>
      <c r="AV518" s="10">
        <f t="shared" ref="AV518:AV581" si="404">AU518*2.5714</f>
        <v>0.76445870592000009</v>
      </c>
      <c r="AW518" s="10">
        <f t="shared" ref="AW518:AW581" si="405">SUM(AD518:AV518)-AS518-AU518</f>
        <v>7.7004414489600013</v>
      </c>
      <c r="AX518" s="10">
        <f t="shared" ref="AX518:AX581" si="406">AD518+AE518+AF518+AG518+AH518+AI518+AJ518+AK518+AL518+AM518+AN518+AO518+AP518+AQ518+AR518+AT518+AV518</f>
        <v>7.7004414489600004</v>
      </c>
      <c r="AY518" s="10">
        <v>6.8061503999999973</v>
      </c>
      <c r="AZ518" s="10">
        <f t="shared" ref="AZ518:AZ581" si="407">AY518-AW518</f>
        <v>-0.894291048960004</v>
      </c>
      <c r="BA518" s="10">
        <v>6.81</v>
      </c>
      <c r="BB518" s="10">
        <v>5.89</v>
      </c>
      <c r="BC518" s="10">
        <f t="shared" ref="BC518:BC581" si="408">(AD518+AE518+AF518+AG518+AI518+AJ518+AK518+AL518+AM518+AN518+AO518+AP518+AQ518+AR518+AS518)*1.12*1.2</f>
        <v>7.9227058176000007</v>
      </c>
      <c r="BD518" s="9"/>
      <c r="BE518" s="24">
        <f t="shared" ref="BE518:BE581" si="409">ROUND(AD518,4)</f>
        <v>1.1594</v>
      </c>
      <c r="BF518" s="24">
        <f t="shared" ref="BF518:BF581" si="410">ROUND(AE518,4)</f>
        <v>1.2971999999999999</v>
      </c>
      <c r="BG518" s="24">
        <f t="shared" ref="BG518:BG581" si="411">ROUND(AF518,4)</f>
        <v>0</v>
      </c>
      <c r="BH518" s="24">
        <f t="shared" ref="BH518:BH581" si="412">ROUND(AG518,4)</f>
        <v>0</v>
      </c>
      <c r="BI518" s="24">
        <f t="shared" ref="BI518:BI581" si="413">ROUND(AH518,4)</f>
        <v>0.62</v>
      </c>
      <c r="BJ518" s="24">
        <f t="shared" ref="BJ518:BJ581" si="414">ROUND(AI518,4)</f>
        <v>0</v>
      </c>
      <c r="BK518" s="24">
        <f t="shared" ref="BK518:BK581" si="415">ROUND(AJ518,4)</f>
        <v>1.2111000000000001</v>
      </c>
      <c r="BL518" s="24">
        <f t="shared" ref="BL518:BL581" si="416">ROUND(AK518,4)</f>
        <v>5.4000000000000003E-3</v>
      </c>
      <c r="BM518" s="24">
        <f t="shared" ref="BM518:BM581" si="417">ROUND(AL518,4)</f>
        <v>6.1999999999999998E-3</v>
      </c>
      <c r="BN518" s="24">
        <f t="shared" ref="BN518:BN581" si="418">ROUND(AM518,4)</f>
        <v>0.09</v>
      </c>
      <c r="BO518" s="24">
        <f t="shared" ref="BO518:BO581" si="419">ROUND(AN518,4)</f>
        <v>0.26240000000000002</v>
      </c>
      <c r="BP518" s="24">
        <f t="shared" ref="BP518:BP581" si="420">ROUND(AO518,4)</f>
        <v>1.4371</v>
      </c>
      <c r="BQ518" s="24">
        <f t="shared" ref="BQ518:BQ581" si="421">ROUND(AP518,4)</f>
        <v>3.8E-3</v>
      </c>
      <c r="BR518" s="24">
        <f t="shared" ref="BR518:BR581" si="422">ROUND(AQ518,4)</f>
        <v>0.15429999999999999</v>
      </c>
      <c r="BS518" s="24">
        <f t="shared" ref="BS518:BS581" si="423">ROUND(AR518,4)</f>
        <v>0</v>
      </c>
      <c r="BT518" s="24">
        <f t="shared" ref="BT518:BT581" si="424">ROUND(AS518,4)</f>
        <v>0.26800000000000002</v>
      </c>
      <c r="BU518" s="24">
        <f t="shared" ref="BU518:BU581" si="425">ROUND(AT518,4)</f>
        <v>0.68910000000000005</v>
      </c>
      <c r="BV518" s="24">
        <f t="shared" ref="BV518:BV581" si="426">ROUND(AU518,4)</f>
        <v>0.29730000000000001</v>
      </c>
      <c r="BW518" s="24">
        <f t="shared" ref="BW518:BW581" si="427">ROUND(AV518,4)</f>
        <v>0.76449999999999996</v>
      </c>
      <c r="BX518" s="24"/>
      <c r="BY518" s="24"/>
      <c r="BZ518" s="24"/>
      <c r="CA518" s="25">
        <f t="shared" ref="CA518:CA581" si="428">BE518+BF518+BG518+BH518+BI518+BJ518+BK518+BL518+BM518+BN518+BO518+BP518+BQ518+BR518+BS518+BU518+BW518+BX518+BY518+BZ518</f>
        <v>7.7004999999999999</v>
      </c>
      <c r="CB518" s="25">
        <f t="shared" ref="CB518:CB581" si="429">BE518+BF518+BG518+BH518+BJ518+BK518+BL518+BM518+BN518+BO518+BP518+BQ518+BR518+BS518+BU518</f>
        <v>6.3159999999999998</v>
      </c>
      <c r="CC518" s="26">
        <f t="shared" ref="CC518:CC581" si="430">CA518-BU518-BW518+BV518+BT518</f>
        <v>6.8121999999999998</v>
      </c>
      <c r="CD518" s="26">
        <f t="shared" ref="CD518:CD581" si="431">CB518-BU518+BT518</f>
        <v>5.8948999999999998</v>
      </c>
      <c r="CE518" s="26">
        <f t="shared" ref="CE518:CE581" si="432">ROUND(BA518,3)</f>
        <v>6.81</v>
      </c>
      <c r="CF518" s="26">
        <f t="shared" ref="CF518:CF581" si="433">ROUND(BB518,3)</f>
        <v>5.89</v>
      </c>
      <c r="CG518" s="26">
        <f t="shared" ref="CG518:CG581" si="434">ROUND(BC518,3)</f>
        <v>7.923</v>
      </c>
      <c r="CH518" s="13"/>
      <c r="CI518" s="13"/>
    </row>
    <row r="519" spans="2:89" x14ac:dyDescent="0.2">
      <c r="B519" s="11">
        <f t="shared" ref="B519:B582" si="435">B518+1</f>
        <v>515</v>
      </c>
      <c r="C519" s="3" t="s">
        <v>368</v>
      </c>
      <c r="D519" s="3" t="s">
        <v>27</v>
      </c>
      <c r="E519" s="10">
        <v>1.799320908825722</v>
      </c>
      <c r="F519" s="10">
        <v>0.82821014812173854</v>
      </c>
      <c r="G519" s="10"/>
      <c r="H519" s="10">
        <v>0</v>
      </c>
      <c r="I519" s="10">
        <v>0</v>
      </c>
      <c r="J519" s="10">
        <v>0</v>
      </c>
      <c r="K519" s="10">
        <v>0.69576013677762294</v>
      </c>
      <c r="L519" s="10">
        <v>1.5699999999999999E-2</v>
      </c>
      <c r="M519" s="10">
        <v>1.7999999999999999E-2</v>
      </c>
      <c r="N519" s="10">
        <v>7.0900000000000005E-2</v>
      </c>
      <c r="O519" s="10">
        <v>0.18140880627491654</v>
      </c>
      <c r="P519" s="10">
        <v>1.0105999999999999</v>
      </c>
      <c r="Q519" s="10">
        <v>1.9400000000000001E-2</v>
      </c>
      <c r="R519" s="10">
        <v>0.2286</v>
      </c>
      <c r="S519" s="10">
        <v>0</v>
      </c>
      <c r="T519" s="10">
        <v>0.2142</v>
      </c>
      <c r="U519" s="10"/>
      <c r="V519" s="10">
        <v>0</v>
      </c>
      <c r="W519" s="10"/>
      <c r="X519" s="10">
        <v>5.0820999999999996</v>
      </c>
      <c r="Y519" s="10">
        <v>6.8303423999999993</v>
      </c>
      <c r="Z519" s="10">
        <v>6.83</v>
      </c>
      <c r="AA519" s="10">
        <v>6.83</v>
      </c>
      <c r="AB519" s="10">
        <f t="shared" si="388"/>
        <v>6.8303423999999993</v>
      </c>
      <c r="AC519" s="10"/>
      <c r="AD519" s="10">
        <f t="shared" si="389"/>
        <v>2.4182873014617705</v>
      </c>
      <c r="AE519" s="10">
        <f t="shared" si="390"/>
        <v>1.1131144390756167</v>
      </c>
      <c r="AF519" s="10"/>
      <c r="AG519" s="10">
        <v>0</v>
      </c>
      <c r="AH519" s="10">
        <f t="shared" si="391"/>
        <v>0</v>
      </c>
      <c r="AI519" s="10">
        <f t="shared" si="392"/>
        <v>0</v>
      </c>
      <c r="AJ519" s="10">
        <f t="shared" si="393"/>
        <v>0.93510162382912521</v>
      </c>
      <c r="AK519" s="10">
        <f t="shared" si="394"/>
        <v>2.1100799999999999E-2</v>
      </c>
      <c r="AL519" s="10">
        <f t="shared" si="395"/>
        <v>2.4192000000000002E-2</v>
      </c>
      <c r="AM519" s="10">
        <f t="shared" si="396"/>
        <v>0.10209600000000001</v>
      </c>
      <c r="AN519" s="10">
        <f t="shared" si="397"/>
        <v>0.24381343563348784</v>
      </c>
      <c r="AO519" s="10">
        <f t="shared" si="398"/>
        <v>1.3582463999999999</v>
      </c>
      <c r="AP519" s="10">
        <f t="shared" si="399"/>
        <v>2.6073600000000006E-2</v>
      </c>
      <c r="AQ519" s="10">
        <f t="shared" si="400"/>
        <v>0.30723840000000002</v>
      </c>
      <c r="AR519" s="10">
        <v>0</v>
      </c>
      <c r="AS519" s="10">
        <f t="shared" si="401"/>
        <v>0.28788480000000005</v>
      </c>
      <c r="AT519" s="10">
        <f t="shared" si="402"/>
        <v>0.74026697472000014</v>
      </c>
      <c r="AU519" s="10">
        <f t="shared" si="403"/>
        <v>0</v>
      </c>
      <c r="AV519" s="10">
        <f t="shared" si="404"/>
        <v>0</v>
      </c>
      <c r="AW519" s="10">
        <f t="shared" si="405"/>
        <v>7.2895309747200017</v>
      </c>
      <c r="AX519" s="10">
        <f t="shared" si="406"/>
        <v>7.2895309747200008</v>
      </c>
      <c r="AY519" s="10">
        <v>6.8303423999999993</v>
      </c>
      <c r="AZ519" s="10">
        <f t="shared" si="407"/>
        <v>-0.45918857472000241</v>
      </c>
      <c r="BA519" s="10">
        <v>6.83</v>
      </c>
      <c r="BB519" s="10">
        <v>6.83</v>
      </c>
      <c r="BC519" s="10">
        <f t="shared" si="408"/>
        <v>9.1891279872000027</v>
      </c>
      <c r="BD519" s="9"/>
      <c r="BE519" s="30">
        <v>1.75</v>
      </c>
      <c r="BF519" s="24"/>
      <c r="BG519" s="24"/>
      <c r="BH519" s="24"/>
      <c r="BI519" s="24"/>
      <c r="BJ519" s="24"/>
      <c r="BK519" s="24">
        <v>0.82</v>
      </c>
      <c r="BL519" s="24">
        <v>0.27</v>
      </c>
      <c r="BM519" s="24">
        <v>0.27</v>
      </c>
      <c r="BN519" s="24">
        <v>0.06</v>
      </c>
      <c r="BO519" s="24"/>
      <c r="BP519" s="24">
        <v>2.2599999999999998</v>
      </c>
      <c r="BQ519" s="24">
        <v>0</v>
      </c>
      <c r="BR519" s="24">
        <v>0.19</v>
      </c>
      <c r="BS519" s="24"/>
      <c r="BT519" s="24"/>
      <c r="BU519" s="24"/>
      <c r="BV519" s="24"/>
      <c r="BW519" s="24"/>
      <c r="BX519" s="24">
        <f>0.59*2.5714</f>
        <v>1.517126</v>
      </c>
      <c r="BY519" s="24">
        <v>0.62</v>
      </c>
      <c r="BZ519" s="24">
        <v>2.17</v>
      </c>
      <c r="CA519" s="25">
        <f t="shared" si="428"/>
        <v>9.9271260000000012</v>
      </c>
      <c r="CB519" s="25"/>
      <c r="CC519" s="26">
        <f t="shared" si="430"/>
        <v>9.9271260000000012</v>
      </c>
      <c r="CD519" s="26">
        <f t="shared" si="431"/>
        <v>0</v>
      </c>
      <c r="CE519" s="26">
        <f t="shared" si="432"/>
        <v>6.83</v>
      </c>
      <c r="CF519" s="26">
        <f t="shared" si="433"/>
        <v>6.83</v>
      </c>
      <c r="CG519" s="26">
        <f t="shared" si="434"/>
        <v>9.1890000000000001</v>
      </c>
      <c r="CH519" s="13"/>
      <c r="CI519" s="13"/>
      <c r="CK519" s="13"/>
    </row>
    <row r="520" spans="2:89" x14ac:dyDescent="0.2">
      <c r="B520" s="11">
        <f t="shared" si="435"/>
        <v>516</v>
      </c>
      <c r="C520" s="3" t="s">
        <v>370</v>
      </c>
      <c r="D520" s="3" t="s">
        <v>42</v>
      </c>
      <c r="E520" s="10">
        <v>0.97149629158180584</v>
      </c>
      <c r="F520" s="10">
        <v>1.2045427359131025</v>
      </c>
      <c r="G520" s="10"/>
      <c r="H520" s="10">
        <v>0</v>
      </c>
      <c r="I520" s="10">
        <v>0.84750000000000003</v>
      </c>
      <c r="J520" s="10">
        <v>7.9399999999999998E-2</v>
      </c>
      <c r="K520" s="10">
        <v>0.54348929056347584</v>
      </c>
      <c r="L520" s="10">
        <v>2.24E-2</v>
      </c>
      <c r="M520" s="10">
        <v>2.4899999999999999E-2</v>
      </c>
      <c r="N520" s="10">
        <v>8.9899999999999994E-2</v>
      </c>
      <c r="O520" s="10">
        <v>0.16667168194161575</v>
      </c>
      <c r="P520" s="10">
        <v>0.13320000000000001</v>
      </c>
      <c r="Q520" s="10">
        <v>0</v>
      </c>
      <c r="R520" s="10">
        <v>0.1145</v>
      </c>
      <c r="S520" s="10">
        <v>0</v>
      </c>
      <c r="T520" s="10">
        <v>0.47360000000000002</v>
      </c>
      <c r="U520" s="10"/>
      <c r="V520" s="10">
        <v>0.33889999999999998</v>
      </c>
      <c r="W520" s="10"/>
      <c r="X520" s="10">
        <v>5.0105000000000004</v>
      </c>
      <c r="Y520" s="10">
        <v>6.7341120000000014</v>
      </c>
      <c r="Z520" s="10">
        <v>6.73</v>
      </c>
      <c r="AA520" s="10">
        <v>5.14</v>
      </c>
      <c r="AB520" s="10">
        <f t="shared" si="388"/>
        <v>5.1395904000000012</v>
      </c>
      <c r="AC520" s="10"/>
      <c r="AD520" s="10">
        <f t="shared" si="389"/>
        <v>1.3056910158859472</v>
      </c>
      <c r="AE520" s="10">
        <f t="shared" si="390"/>
        <v>1.6189054370672098</v>
      </c>
      <c r="AF520" s="10"/>
      <c r="AG520" s="10">
        <v>0</v>
      </c>
      <c r="AH520" s="10">
        <f t="shared" si="391"/>
        <v>1.1390400000000001</v>
      </c>
      <c r="AI520" s="10">
        <f t="shared" si="392"/>
        <v>0.10671360000000001</v>
      </c>
      <c r="AJ520" s="10">
        <f t="shared" si="393"/>
        <v>0.73044960651731161</v>
      </c>
      <c r="AK520" s="10">
        <f t="shared" si="394"/>
        <v>3.0105600000000003E-2</v>
      </c>
      <c r="AL520" s="10">
        <f t="shared" si="395"/>
        <v>3.3465599999999998E-2</v>
      </c>
      <c r="AM520" s="10">
        <f t="shared" si="396"/>
        <v>0.12945599999999999</v>
      </c>
      <c r="AN520" s="10">
        <f t="shared" si="397"/>
        <v>0.22400674052953157</v>
      </c>
      <c r="AO520" s="10">
        <f t="shared" si="398"/>
        <v>0.17902080000000004</v>
      </c>
      <c r="AP520" s="10">
        <f t="shared" si="399"/>
        <v>0</v>
      </c>
      <c r="AQ520" s="10">
        <f t="shared" si="400"/>
        <v>0.15388800000000002</v>
      </c>
      <c r="AR520" s="10">
        <v>0</v>
      </c>
      <c r="AS520" s="10">
        <f t="shared" si="401"/>
        <v>0.63651840000000015</v>
      </c>
      <c r="AT520" s="10">
        <f t="shared" si="402"/>
        <v>1.6367434137600005</v>
      </c>
      <c r="AU520" s="10">
        <f t="shared" si="403"/>
        <v>0.45548159999999999</v>
      </c>
      <c r="AV520" s="10">
        <f t="shared" si="404"/>
        <v>1.1712253862399999</v>
      </c>
      <c r="AW520" s="10">
        <f t="shared" si="405"/>
        <v>8.4587111999999998</v>
      </c>
      <c r="AX520" s="10">
        <f t="shared" si="406"/>
        <v>8.4587112000000015</v>
      </c>
      <c r="AY520" s="10">
        <v>6.7341120000000014</v>
      </c>
      <c r="AZ520" s="10">
        <f t="shared" si="407"/>
        <v>-1.7245991999999983</v>
      </c>
      <c r="BA520" s="10">
        <v>6.73</v>
      </c>
      <c r="BB520" s="10">
        <v>5.14</v>
      </c>
      <c r="BC520" s="10">
        <f t="shared" si="408"/>
        <v>6.9192087552000006</v>
      </c>
      <c r="BD520" s="9"/>
      <c r="BE520" s="24">
        <f t="shared" si="409"/>
        <v>1.3057000000000001</v>
      </c>
      <c r="BF520" s="24">
        <f t="shared" si="410"/>
        <v>1.6189</v>
      </c>
      <c r="BG520" s="24">
        <f t="shared" si="411"/>
        <v>0</v>
      </c>
      <c r="BH520" s="24">
        <f t="shared" si="412"/>
        <v>0</v>
      </c>
      <c r="BI520" s="24">
        <f t="shared" si="413"/>
        <v>1.139</v>
      </c>
      <c r="BJ520" s="24">
        <f t="shared" si="414"/>
        <v>0.1067</v>
      </c>
      <c r="BK520" s="24">
        <f t="shared" si="415"/>
        <v>0.73040000000000005</v>
      </c>
      <c r="BL520" s="24">
        <f t="shared" si="416"/>
        <v>3.0099999999999998E-2</v>
      </c>
      <c r="BM520" s="24">
        <f t="shared" si="417"/>
        <v>3.3500000000000002E-2</v>
      </c>
      <c r="BN520" s="24">
        <f t="shared" si="418"/>
        <v>0.1295</v>
      </c>
      <c r="BO520" s="24">
        <f t="shared" si="419"/>
        <v>0.224</v>
      </c>
      <c r="BP520" s="24">
        <f t="shared" si="420"/>
        <v>0.17899999999999999</v>
      </c>
      <c r="BQ520" s="24">
        <f t="shared" si="421"/>
        <v>0</v>
      </c>
      <c r="BR520" s="24">
        <f t="shared" si="422"/>
        <v>0.15390000000000001</v>
      </c>
      <c r="BS520" s="24">
        <f t="shared" si="423"/>
        <v>0</v>
      </c>
      <c r="BT520" s="24">
        <f t="shared" si="424"/>
        <v>0.63649999999999995</v>
      </c>
      <c r="BU520" s="24">
        <f t="shared" si="425"/>
        <v>1.6367</v>
      </c>
      <c r="BV520" s="24">
        <f t="shared" si="426"/>
        <v>0.45550000000000002</v>
      </c>
      <c r="BW520" s="24">
        <f t="shared" si="427"/>
        <v>1.1712</v>
      </c>
      <c r="BX520" s="24"/>
      <c r="BY520" s="24"/>
      <c r="BZ520" s="24"/>
      <c r="CA520" s="25">
        <f t="shared" si="428"/>
        <v>8.4586000000000023</v>
      </c>
      <c r="CB520" s="25">
        <f t="shared" si="429"/>
        <v>6.1484000000000005</v>
      </c>
      <c r="CC520" s="26">
        <f t="shared" si="430"/>
        <v>6.7427000000000019</v>
      </c>
      <c r="CD520" s="26">
        <f t="shared" si="431"/>
        <v>5.1482000000000001</v>
      </c>
      <c r="CE520" s="26">
        <f t="shared" si="432"/>
        <v>6.73</v>
      </c>
      <c r="CF520" s="26">
        <f t="shared" si="433"/>
        <v>5.14</v>
      </c>
      <c r="CG520" s="26">
        <f t="shared" si="434"/>
        <v>6.9189999999999996</v>
      </c>
      <c r="CH520" s="13"/>
      <c r="CI520" s="13"/>
    </row>
    <row r="521" spans="2:89" x14ac:dyDescent="0.2">
      <c r="B521" s="11">
        <f t="shared" si="435"/>
        <v>517</v>
      </c>
      <c r="C521" s="3" t="s">
        <v>370</v>
      </c>
      <c r="D521" s="3" t="s">
        <v>371</v>
      </c>
      <c r="E521" s="10">
        <v>0.98719844831201509</v>
      </c>
      <c r="F521" s="10">
        <v>1.2026361081987837</v>
      </c>
      <c r="G521" s="10"/>
      <c r="H521" s="10">
        <v>0</v>
      </c>
      <c r="I521" s="10">
        <v>0.81279999999999997</v>
      </c>
      <c r="J521" s="10">
        <v>7.5499999999999998E-2</v>
      </c>
      <c r="K521" s="10">
        <v>0.5597466554833298</v>
      </c>
      <c r="L521" s="10">
        <v>1.18E-2</v>
      </c>
      <c r="M521" s="10">
        <v>1.2699999999999999E-2</v>
      </c>
      <c r="N521" s="10">
        <v>8.9899999999999994E-2</v>
      </c>
      <c r="O521" s="10">
        <v>0.16591878800587123</v>
      </c>
      <c r="P521" s="10">
        <v>0.11509999999999999</v>
      </c>
      <c r="Q521" s="10">
        <v>1.8800000000000001E-2</v>
      </c>
      <c r="R521" s="10">
        <v>0.1166</v>
      </c>
      <c r="S521" s="10">
        <v>0</v>
      </c>
      <c r="T521" s="10">
        <v>0.5272</v>
      </c>
      <c r="U521" s="10"/>
      <c r="V521" s="10">
        <v>0.31819999999999998</v>
      </c>
      <c r="W521" s="10"/>
      <c r="X521" s="10">
        <v>5.0141</v>
      </c>
      <c r="Y521" s="10">
        <v>6.7389504000000011</v>
      </c>
      <c r="Z521" s="10">
        <v>6.74</v>
      </c>
      <c r="AA521" s="10">
        <v>5.22</v>
      </c>
      <c r="AB521" s="10">
        <f t="shared" si="388"/>
        <v>5.2188864000000006</v>
      </c>
      <c r="AC521" s="10"/>
      <c r="AD521" s="10">
        <f t="shared" si="389"/>
        <v>1.3267947145313483</v>
      </c>
      <c r="AE521" s="10">
        <f t="shared" si="390"/>
        <v>1.6163429294191654</v>
      </c>
      <c r="AF521" s="10"/>
      <c r="AG521" s="10">
        <v>0</v>
      </c>
      <c r="AH521" s="10">
        <f t="shared" si="391"/>
        <v>1.0924031999999999</v>
      </c>
      <c r="AI521" s="10">
        <f t="shared" si="392"/>
        <v>0.10147200000000001</v>
      </c>
      <c r="AJ521" s="10">
        <f t="shared" si="393"/>
        <v>0.7522995049695953</v>
      </c>
      <c r="AK521" s="10">
        <f t="shared" si="394"/>
        <v>1.58592E-2</v>
      </c>
      <c r="AL521" s="10">
        <f t="shared" si="395"/>
        <v>1.7068799999999999E-2</v>
      </c>
      <c r="AM521" s="10">
        <f t="shared" si="396"/>
        <v>0.12945599999999999</v>
      </c>
      <c r="AN521" s="10">
        <f t="shared" si="397"/>
        <v>0.22299485107989095</v>
      </c>
      <c r="AO521" s="10">
        <f t="shared" si="398"/>
        <v>0.15469439999999998</v>
      </c>
      <c r="AP521" s="10">
        <f t="shared" si="399"/>
        <v>2.52672E-2</v>
      </c>
      <c r="AQ521" s="10">
        <f t="shared" si="400"/>
        <v>0.1567104</v>
      </c>
      <c r="AR521" s="10">
        <v>0</v>
      </c>
      <c r="AS521" s="10">
        <f t="shared" si="401"/>
        <v>0.7085568000000001</v>
      </c>
      <c r="AT521" s="10">
        <f t="shared" si="402"/>
        <v>1.8219829555200004</v>
      </c>
      <c r="AU521" s="10">
        <f t="shared" si="403"/>
        <v>0.42766080000000001</v>
      </c>
      <c r="AV521" s="10">
        <f t="shared" si="404"/>
        <v>1.0996869811200001</v>
      </c>
      <c r="AW521" s="10">
        <f t="shared" si="405"/>
        <v>8.5330331366400003</v>
      </c>
      <c r="AX521" s="10">
        <f t="shared" si="406"/>
        <v>8.5330331366400003</v>
      </c>
      <c r="AY521" s="10">
        <v>6.7389504000000011</v>
      </c>
      <c r="AZ521" s="10">
        <f t="shared" si="407"/>
        <v>-1.7940827366399992</v>
      </c>
      <c r="BA521" s="10">
        <v>6.74</v>
      </c>
      <c r="BB521" s="10">
        <v>5.22</v>
      </c>
      <c r="BC521" s="10">
        <f t="shared" si="408"/>
        <v>7.0257825792000004</v>
      </c>
      <c r="BD521" s="9"/>
      <c r="BE521" s="30">
        <v>0.51</v>
      </c>
      <c r="BF521" s="24">
        <v>1.06</v>
      </c>
      <c r="BG521" s="24"/>
      <c r="BH521" s="24"/>
      <c r="BI521" s="24">
        <v>1.57</v>
      </c>
      <c r="BJ521" s="24">
        <v>0.11</v>
      </c>
      <c r="BK521" s="24">
        <v>0.42</v>
      </c>
      <c r="BL521" s="24">
        <v>0.02</v>
      </c>
      <c r="BM521" s="24">
        <v>0.02</v>
      </c>
      <c r="BN521" s="24">
        <v>0.08</v>
      </c>
      <c r="BO521" s="24"/>
      <c r="BP521" s="24">
        <v>0.76</v>
      </c>
      <c r="BQ521" s="24"/>
      <c r="BR521" s="24"/>
      <c r="BS521" s="24"/>
      <c r="BT521" s="24"/>
      <c r="BU521" s="24"/>
      <c r="BV521" s="24"/>
      <c r="BW521" s="24"/>
      <c r="BX521" s="24">
        <f>1.58*2.5714</f>
        <v>4.0628120000000001</v>
      </c>
      <c r="BY521" s="24">
        <f>0.61</f>
        <v>0.61</v>
      </c>
      <c r="BZ521" s="24"/>
      <c r="CA521" s="25">
        <f>BE521+BF521+BG521+BH521+BI521+BJ521+BK521+BL521+BM521+BN521+BO521+BP521+BQ521+BR521+BS521+BU521+BW521+BX521+BY521+BZ521</f>
        <v>9.2228119999999993</v>
      </c>
      <c r="CB521" s="25">
        <f>BE521+BF521+BJ521+BK521+BL521+BM521+BN521+BP521+0.93+0.39</f>
        <v>4.3000000000000007</v>
      </c>
      <c r="CC521" s="26">
        <f t="shared" si="430"/>
        <v>9.2228119999999993</v>
      </c>
      <c r="CD521" s="26">
        <f t="shared" si="431"/>
        <v>4.3000000000000007</v>
      </c>
      <c r="CE521" s="26">
        <f t="shared" si="432"/>
        <v>6.74</v>
      </c>
      <c r="CF521" s="26">
        <f t="shared" si="433"/>
        <v>5.22</v>
      </c>
      <c r="CG521" s="26">
        <f t="shared" si="434"/>
        <v>7.0259999999999998</v>
      </c>
      <c r="CH521" s="13"/>
      <c r="CI521" s="13"/>
      <c r="CK521" s="13"/>
    </row>
    <row r="522" spans="2:89" x14ac:dyDescent="0.2">
      <c r="B522" s="11">
        <f t="shared" si="435"/>
        <v>518</v>
      </c>
      <c r="C522" s="3" t="s">
        <v>370</v>
      </c>
      <c r="D522" s="3" t="s">
        <v>372</v>
      </c>
      <c r="E522" s="10">
        <v>1.1126251363471094</v>
      </c>
      <c r="F522" s="10">
        <v>1.1936659314022542</v>
      </c>
      <c r="G522" s="10"/>
      <c r="H522" s="10">
        <v>0</v>
      </c>
      <c r="I522" s="10">
        <v>0.83840000000000003</v>
      </c>
      <c r="J522" s="10">
        <v>7.7600000000000002E-2</v>
      </c>
      <c r="K522" s="10">
        <v>0.56287184583686822</v>
      </c>
      <c r="L522" s="10">
        <v>1.17E-2</v>
      </c>
      <c r="M522" s="10">
        <v>1.26E-2</v>
      </c>
      <c r="N522" s="10">
        <v>8.8999999999999996E-2</v>
      </c>
      <c r="O522" s="10">
        <v>0.16563708641376804</v>
      </c>
      <c r="P522" s="10">
        <v>0.13600000000000001</v>
      </c>
      <c r="Q522" s="10">
        <v>3.27E-2</v>
      </c>
      <c r="R522" s="10">
        <v>0.13100000000000001</v>
      </c>
      <c r="S522" s="10">
        <v>0</v>
      </c>
      <c r="T522" s="10">
        <v>0.41810000000000003</v>
      </c>
      <c r="U522" s="10"/>
      <c r="V522" s="10">
        <v>0.29920000000000002</v>
      </c>
      <c r="W522" s="10"/>
      <c r="X522" s="10">
        <v>5.0810999999999993</v>
      </c>
      <c r="Y522" s="10">
        <v>6.8289983999999988</v>
      </c>
      <c r="Z522" s="10">
        <v>6.83</v>
      </c>
      <c r="AA522" s="10">
        <v>5.3</v>
      </c>
      <c r="AB522" s="10">
        <f t="shared" si="388"/>
        <v>5.3000639999999999</v>
      </c>
      <c r="AC522" s="10"/>
      <c r="AD522" s="10">
        <f t="shared" si="389"/>
        <v>1.495368183250515</v>
      </c>
      <c r="AE522" s="10">
        <f t="shared" si="390"/>
        <v>1.6042870118046297</v>
      </c>
      <c r="AF522" s="10"/>
      <c r="AG522" s="10">
        <v>0</v>
      </c>
      <c r="AH522" s="10">
        <f t="shared" si="391"/>
        <v>1.1268096000000001</v>
      </c>
      <c r="AI522" s="10">
        <f t="shared" si="392"/>
        <v>0.10429440000000002</v>
      </c>
      <c r="AJ522" s="10">
        <f t="shared" si="393"/>
        <v>0.75649976080475101</v>
      </c>
      <c r="AK522" s="10">
        <f t="shared" si="394"/>
        <v>1.5724800000000001E-2</v>
      </c>
      <c r="AL522" s="10">
        <f t="shared" si="395"/>
        <v>1.6934400000000002E-2</v>
      </c>
      <c r="AM522" s="10">
        <f t="shared" si="396"/>
        <v>0.12816</v>
      </c>
      <c r="AN522" s="10">
        <f t="shared" si="397"/>
        <v>0.22261624414010425</v>
      </c>
      <c r="AO522" s="10">
        <f t="shared" si="398"/>
        <v>0.18278400000000003</v>
      </c>
      <c r="AP522" s="10">
        <f t="shared" si="399"/>
        <v>4.3948800000000003E-2</v>
      </c>
      <c r="AQ522" s="10">
        <f t="shared" si="400"/>
        <v>0.17606400000000003</v>
      </c>
      <c r="AR522" s="10">
        <v>0</v>
      </c>
      <c r="AS522" s="10">
        <f t="shared" si="401"/>
        <v>0.56192640000000005</v>
      </c>
      <c r="AT522" s="10">
        <f t="shared" si="402"/>
        <v>1.4449375449600002</v>
      </c>
      <c r="AU522" s="10">
        <f t="shared" si="403"/>
        <v>0.40212480000000006</v>
      </c>
      <c r="AV522" s="10">
        <f t="shared" si="404"/>
        <v>1.0340237107200001</v>
      </c>
      <c r="AW522" s="10">
        <f t="shared" si="405"/>
        <v>8.3524524556799999</v>
      </c>
      <c r="AX522" s="10">
        <f t="shared" si="406"/>
        <v>8.3524524556800017</v>
      </c>
      <c r="AY522" s="10">
        <v>6.8289983999999988</v>
      </c>
      <c r="AZ522" s="10">
        <f t="shared" si="407"/>
        <v>-1.5234540556800011</v>
      </c>
      <c r="BA522" s="10">
        <v>6.83</v>
      </c>
      <c r="BB522" s="10">
        <v>5.3</v>
      </c>
      <c r="BC522" s="10">
        <f t="shared" si="408"/>
        <v>7.1347691520000005</v>
      </c>
      <c r="BD522" s="9"/>
      <c r="BE522" s="24">
        <f t="shared" si="409"/>
        <v>1.4954000000000001</v>
      </c>
      <c r="BF522" s="24">
        <f t="shared" si="410"/>
        <v>1.6043000000000001</v>
      </c>
      <c r="BG522" s="24">
        <f t="shared" si="411"/>
        <v>0</v>
      </c>
      <c r="BH522" s="24">
        <f t="shared" si="412"/>
        <v>0</v>
      </c>
      <c r="BI522" s="24">
        <f t="shared" si="413"/>
        <v>1.1268</v>
      </c>
      <c r="BJ522" s="24">
        <f t="shared" si="414"/>
        <v>0.1043</v>
      </c>
      <c r="BK522" s="24">
        <f t="shared" si="415"/>
        <v>0.75649999999999995</v>
      </c>
      <c r="BL522" s="24">
        <f t="shared" si="416"/>
        <v>1.5699999999999999E-2</v>
      </c>
      <c r="BM522" s="24">
        <f t="shared" si="417"/>
        <v>1.6899999999999998E-2</v>
      </c>
      <c r="BN522" s="24">
        <f t="shared" si="418"/>
        <v>0.12820000000000001</v>
      </c>
      <c r="BO522" s="24">
        <f t="shared" si="419"/>
        <v>0.22259999999999999</v>
      </c>
      <c r="BP522" s="24">
        <f t="shared" si="420"/>
        <v>0.18279999999999999</v>
      </c>
      <c r="BQ522" s="24">
        <f t="shared" si="421"/>
        <v>4.3900000000000002E-2</v>
      </c>
      <c r="BR522" s="24">
        <f t="shared" si="422"/>
        <v>0.17610000000000001</v>
      </c>
      <c r="BS522" s="24">
        <f t="shared" si="423"/>
        <v>0</v>
      </c>
      <c r="BT522" s="24">
        <f t="shared" si="424"/>
        <v>0.56189999999999996</v>
      </c>
      <c r="BU522" s="24">
        <f t="shared" si="425"/>
        <v>1.4449000000000001</v>
      </c>
      <c r="BV522" s="24">
        <f t="shared" si="426"/>
        <v>0.40210000000000001</v>
      </c>
      <c r="BW522" s="24">
        <f t="shared" si="427"/>
        <v>1.034</v>
      </c>
      <c r="BX522" s="24"/>
      <c r="BY522" s="24"/>
      <c r="BZ522" s="24"/>
      <c r="CA522" s="25">
        <f t="shared" si="428"/>
        <v>8.3524000000000012</v>
      </c>
      <c r="CB522" s="25">
        <f t="shared" si="429"/>
        <v>6.1915999999999993</v>
      </c>
      <c r="CC522" s="26">
        <f t="shared" si="430"/>
        <v>6.8375000000000004</v>
      </c>
      <c r="CD522" s="26">
        <f t="shared" si="431"/>
        <v>5.3085999999999984</v>
      </c>
      <c r="CE522" s="26">
        <f t="shared" si="432"/>
        <v>6.83</v>
      </c>
      <c r="CF522" s="26">
        <f t="shared" si="433"/>
        <v>5.3</v>
      </c>
      <c r="CG522" s="26">
        <f t="shared" si="434"/>
        <v>7.1349999999999998</v>
      </c>
      <c r="CH522" s="13"/>
      <c r="CI522" s="13"/>
    </row>
    <row r="523" spans="2:89" x14ac:dyDescent="0.2">
      <c r="B523" s="11">
        <f t="shared" si="435"/>
        <v>519</v>
      </c>
      <c r="C523" s="3" t="s">
        <v>370</v>
      </c>
      <c r="D523" s="3" t="s">
        <v>50</v>
      </c>
      <c r="E523" s="10">
        <v>0.52825959725603011</v>
      </c>
      <c r="F523" s="10">
        <v>1.5564360964815225</v>
      </c>
      <c r="G523" s="10"/>
      <c r="H523" s="10">
        <v>0</v>
      </c>
      <c r="I523" s="10">
        <v>0.4037</v>
      </c>
      <c r="J523" s="10">
        <v>6.0999999999999999E-2</v>
      </c>
      <c r="K523" s="10">
        <v>0.92309746404071691</v>
      </c>
      <c r="L523" s="10">
        <v>4.1700000000000001E-2</v>
      </c>
      <c r="M523" s="10">
        <v>4.7300000000000002E-2</v>
      </c>
      <c r="N523" s="10">
        <v>0.18509999999999999</v>
      </c>
      <c r="O523" s="10">
        <v>0.39860684222173048</v>
      </c>
      <c r="P523" s="10">
        <v>0</v>
      </c>
      <c r="Q523" s="10">
        <v>0</v>
      </c>
      <c r="R523" s="10">
        <v>5.0500000000000003E-2</v>
      </c>
      <c r="S523" s="10">
        <v>0</v>
      </c>
      <c r="T523" s="10">
        <v>0.44740000000000002</v>
      </c>
      <c r="U523" s="10"/>
      <c r="V523" s="10">
        <v>0.4047</v>
      </c>
      <c r="W523" s="10"/>
      <c r="X523" s="10">
        <v>5.0478000000000005</v>
      </c>
      <c r="Y523" s="10">
        <v>6.7842432000000006</v>
      </c>
      <c r="Z523" s="10">
        <v>6.78</v>
      </c>
      <c r="AA523" s="10">
        <v>5.7</v>
      </c>
      <c r="AB523" s="10">
        <f t="shared" si="388"/>
        <v>5.6977536000000004</v>
      </c>
      <c r="AC523" s="10"/>
      <c r="AD523" s="10">
        <f t="shared" si="389"/>
        <v>0.70998089871210446</v>
      </c>
      <c r="AE523" s="10">
        <f t="shared" si="390"/>
        <v>2.0918501136711662</v>
      </c>
      <c r="AF523" s="10"/>
      <c r="AG523" s="10">
        <v>0</v>
      </c>
      <c r="AH523" s="10">
        <f t="shared" si="391"/>
        <v>0.54257280000000008</v>
      </c>
      <c r="AI523" s="10">
        <f t="shared" si="392"/>
        <v>8.1984000000000001E-2</v>
      </c>
      <c r="AJ523" s="10">
        <f t="shared" si="393"/>
        <v>1.2406429916707238</v>
      </c>
      <c r="AK523" s="10">
        <f t="shared" si="394"/>
        <v>5.6044799999999999E-2</v>
      </c>
      <c r="AL523" s="10">
        <f t="shared" si="395"/>
        <v>6.3571200000000008E-2</v>
      </c>
      <c r="AM523" s="10">
        <f t="shared" si="396"/>
        <v>0.26654399999999995</v>
      </c>
      <c r="AN523" s="10">
        <f t="shared" si="397"/>
        <v>0.53572759594600583</v>
      </c>
      <c r="AO523" s="10">
        <f t="shared" si="398"/>
        <v>0</v>
      </c>
      <c r="AP523" s="10">
        <f t="shared" si="399"/>
        <v>0</v>
      </c>
      <c r="AQ523" s="10">
        <f t="shared" si="400"/>
        <v>6.7872000000000002E-2</v>
      </c>
      <c r="AR523" s="10">
        <v>0</v>
      </c>
      <c r="AS523" s="10">
        <f t="shared" si="401"/>
        <v>0.60130560000000011</v>
      </c>
      <c r="AT523" s="10">
        <f t="shared" si="402"/>
        <v>1.5461972198400002</v>
      </c>
      <c r="AU523" s="10">
        <f t="shared" si="403"/>
        <v>0.54391680000000009</v>
      </c>
      <c r="AV523" s="10">
        <f t="shared" si="404"/>
        <v>1.3986276595200002</v>
      </c>
      <c r="AW523" s="10">
        <f t="shared" si="405"/>
        <v>8.6016152793600007</v>
      </c>
      <c r="AX523" s="10">
        <f t="shared" si="406"/>
        <v>8.6016152793600007</v>
      </c>
      <c r="AY523" s="10">
        <v>6.7842432000000006</v>
      </c>
      <c r="AZ523" s="10">
        <f t="shared" si="407"/>
        <v>-1.8173720793600001</v>
      </c>
      <c r="BA523" s="10">
        <v>6.78</v>
      </c>
      <c r="BB523" s="10">
        <v>5.7</v>
      </c>
      <c r="BC523" s="10">
        <f t="shared" si="408"/>
        <v>7.6816631807999993</v>
      </c>
      <c r="BD523" s="9"/>
      <c r="BE523" s="24">
        <f t="shared" si="409"/>
        <v>0.71</v>
      </c>
      <c r="BF523" s="24">
        <f t="shared" si="410"/>
        <v>2.0918999999999999</v>
      </c>
      <c r="BG523" s="24">
        <f t="shared" si="411"/>
        <v>0</v>
      </c>
      <c r="BH523" s="24">
        <f t="shared" si="412"/>
        <v>0</v>
      </c>
      <c r="BI523" s="24">
        <f t="shared" si="413"/>
        <v>0.54259999999999997</v>
      </c>
      <c r="BJ523" s="24">
        <f t="shared" si="414"/>
        <v>8.2000000000000003E-2</v>
      </c>
      <c r="BK523" s="24">
        <f t="shared" si="415"/>
        <v>1.2405999999999999</v>
      </c>
      <c r="BL523" s="24">
        <f t="shared" si="416"/>
        <v>5.6000000000000001E-2</v>
      </c>
      <c r="BM523" s="24">
        <f t="shared" si="417"/>
        <v>6.3600000000000004E-2</v>
      </c>
      <c r="BN523" s="24">
        <f t="shared" si="418"/>
        <v>0.26650000000000001</v>
      </c>
      <c r="BO523" s="24">
        <f t="shared" si="419"/>
        <v>0.53569999999999995</v>
      </c>
      <c r="BP523" s="24">
        <f t="shared" si="420"/>
        <v>0</v>
      </c>
      <c r="BQ523" s="24">
        <f t="shared" si="421"/>
        <v>0</v>
      </c>
      <c r="BR523" s="24">
        <f t="shared" si="422"/>
        <v>6.7900000000000002E-2</v>
      </c>
      <c r="BS523" s="24">
        <f t="shared" si="423"/>
        <v>0</v>
      </c>
      <c r="BT523" s="24">
        <f t="shared" si="424"/>
        <v>0.60129999999999995</v>
      </c>
      <c r="BU523" s="24">
        <f t="shared" si="425"/>
        <v>1.5462</v>
      </c>
      <c r="BV523" s="24">
        <f t="shared" si="426"/>
        <v>0.54390000000000005</v>
      </c>
      <c r="BW523" s="24">
        <f t="shared" si="427"/>
        <v>1.3986000000000001</v>
      </c>
      <c r="BX523" s="24"/>
      <c r="BY523" s="24"/>
      <c r="BZ523" s="24"/>
      <c r="CA523" s="25">
        <f t="shared" si="428"/>
        <v>8.6015999999999995</v>
      </c>
      <c r="CB523" s="25">
        <f t="shared" si="429"/>
        <v>6.6603999999999992</v>
      </c>
      <c r="CC523" s="26">
        <f t="shared" si="430"/>
        <v>6.8019999999999996</v>
      </c>
      <c r="CD523" s="26">
        <f t="shared" si="431"/>
        <v>5.7154999999999996</v>
      </c>
      <c r="CE523" s="26">
        <f t="shared" si="432"/>
        <v>6.78</v>
      </c>
      <c r="CF523" s="26">
        <f t="shared" si="433"/>
        <v>5.7</v>
      </c>
      <c r="CG523" s="26">
        <f t="shared" si="434"/>
        <v>7.6820000000000004</v>
      </c>
      <c r="CH523" s="13"/>
      <c r="CI523" s="13"/>
    </row>
    <row r="524" spans="2:89" x14ac:dyDescent="0.2">
      <c r="B524" s="11">
        <f t="shared" si="435"/>
        <v>520</v>
      </c>
      <c r="C524" s="3" t="s">
        <v>370</v>
      </c>
      <c r="D524" s="3" t="s">
        <v>271</v>
      </c>
      <c r="E524" s="10">
        <v>1.2235971026028816</v>
      </c>
      <c r="F524" s="10">
        <v>1.213211633367826</v>
      </c>
      <c r="G524" s="10"/>
      <c r="H524" s="10">
        <v>0</v>
      </c>
      <c r="I524" s="10">
        <v>0.40250000000000002</v>
      </c>
      <c r="J524" s="10">
        <v>5.7000000000000002E-2</v>
      </c>
      <c r="K524" s="10">
        <v>0.62609543102762077</v>
      </c>
      <c r="L524" s="10">
        <v>3.0800000000000001E-2</v>
      </c>
      <c r="M524" s="10">
        <v>3.4799999999999998E-2</v>
      </c>
      <c r="N524" s="10">
        <v>0.16650000000000001</v>
      </c>
      <c r="O524" s="10">
        <v>0.32599583300167156</v>
      </c>
      <c r="P524" s="10">
        <v>0.11890000000000001</v>
      </c>
      <c r="Q524" s="10">
        <v>0</v>
      </c>
      <c r="R524" s="10">
        <v>0.13089999999999999</v>
      </c>
      <c r="S524" s="10">
        <v>0</v>
      </c>
      <c r="T524" s="10">
        <v>0.37930000000000003</v>
      </c>
      <c r="U524" s="10"/>
      <c r="V524" s="10">
        <v>0.316</v>
      </c>
      <c r="W524" s="10"/>
      <c r="X524" s="10">
        <v>5.025599999999999</v>
      </c>
      <c r="Y524" s="10">
        <v>6.7544063999999988</v>
      </c>
      <c r="Z524" s="10">
        <v>6.75</v>
      </c>
      <c r="AA524" s="10">
        <v>5.79</v>
      </c>
      <c r="AB524" s="10">
        <f t="shared" si="388"/>
        <v>5.7887424000000003</v>
      </c>
      <c r="AC524" s="10"/>
      <c r="AD524" s="10">
        <f t="shared" si="389"/>
        <v>1.6445145058982729</v>
      </c>
      <c r="AE524" s="10">
        <f t="shared" si="390"/>
        <v>1.6305564352463584</v>
      </c>
      <c r="AF524" s="10"/>
      <c r="AG524" s="10">
        <v>0</v>
      </c>
      <c r="AH524" s="10">
        <f t="shared" si="391"/>
        <v>0.54096000000000011</v>
      </c>
      <c r="AI524" s="10">
        <f t="shared" si="392"/>
        <v>7.6608000000000009E-2</v>
      </c>
      <c r="AJ524" s="10">
        <f t="shared" si="393"/>
        <v>0.84147225930112246</v>
      </c>
      <c r="AK524" s="10">
        <f t="shared" si="394"/>
        <v>4.1395200000000007E-2</v>
      </c>
      <c r="AL524" s="10">
        <f t="shared" si="395"/>
        <v>4.6771200000000006E-2</v>
      </c>
      <c r="AM524" s="10">
        <f t="shared" si="396"/>
        <v>0.23976</v>
      </c>
      <c r="AN524" s="10">
        <f t="shared" si="397"/>
        <v>0.43813839955424666</v>
      </c>
      <c r="AO524" s="10">
        <f t="shared" si="398"/>
        <v>0.15980160000000002</v>
      </c>
      <c r="AP524" s="10">
        <f t="shared" si="399"/>
        <v>0</v>
      </c>
      <c r="AQ524" s="10">
        <f t="shared" si="400"/>
        <v>0.17592959999999999</v>
      </c>
      <c r="AR524" s="10">
        <v>0</v>
      </c>
      <c r="AS524" s="10">
        <f t="shared" si="401"/>
        <v>0.5097792000000001</v>
      </c>
      <c r="AT524" s="10">
        <f t="shared" si="402"/>
        <v>1.3108462348800003</v>
      </c>
      <c r="AU524" s="10">
        <f t="shared" si="403"/>
        <v>0.42470400000000003</v>
      </c>
      <c r="AV524" s="10">
        <f t="shared" si="404"/>
        <v>1.0920838656</v>
      </c>
      <c r="AW524" s="10">
        <f t="shared" si="405"/>
        <v>8.2388373004800002</v>
      </c>
      <c r="AX524" s="10">
        <f t="shared" si="406"/>
        <v>8.238837300480002</v>
      </c>
      <c r="AY524" s="10">
        <v>6.7544063999999988</v>
      </c>
      <c r="AZ524" s="10">
        <f t="shared" si="407"/>
        <v>-1.4844309004800014</v>
      </c>
      <c r="BA524" s="10">
        <v>6.75</v>
      </c>
      <c r="BB524" s="10">
        <v>5.79</v>
      </c>
      <c r="BC524" s="10">
        <f t="shared" si="408"/>
        <v>7.801552281600002</v>
      </c>
      <c r="BD524" s="9"/>
      <c r="BE524" s="24">
        <f t="shared" si="409"/>
        <v>1.6445000000000001</v>
      </c>
      <c r="BF524" s="24">
        <f t="shared" si="410"/>
        <v>1.6306</v>
      </c>
      <c r="BG524" s="24">
        <f t="shared" si="411"/>
        <v>0</v>
      </c>
      <c r="BH524" s="24">
        <f t="shared" si="412"/>
        <v>0</v>
      </c>
      <c r="BI524" s="24">
        <f t="shared" si="413"/>
        <v>0.54100000000000004</v>
      </c>
      <c r="BJ524" s="24">
        <f t="shared" si="414"/>
        <v>7.6600000000000001E-2</v>
      </c>
      <c r="BK524" s="24">
        <f t="shared" si="415"/>
        <v>0.84150000000000003</v>
      </c>
      <c r="BL524" s="24">
        <f t="shared" si="416"/>
        <v>4.1399999999999999E-2</v>
      </c>
      <c r="BM524" s="24">
        <f t="shared" si="417"/>
        <v>4.6800000000000001E-2</v>
      </c>
      <c r="BN524" s="24">
        <f t="shared" si="418"/>
        <v>0.23980000000000001</v>
      </c>
      <c r="BO524" s="24">
        <f t="shared" si="419"/>
        <v>0.43809999999999999</v>
      </c>
      <c r="BP524" s="24">
        <f t="shared" si="420"/>
        <v>0.1598</v>
      </c>
      <c r="BQ524" s="24">
        <f t="shared" si="421"/>
        <v>0</v>
      </c>
      <c r="BR524" s="24">
        <f t="shared" si="422"/>
        <v>0.1759</v>
      </c>
      <c r="BS524" s="24">
        <f t="shared" si="423"/>
        <v>0</v>
      </c>
      <c r="BT524" s="24">
        <f t="shared" si="424"/>
        <v>0.50980000000000003</v>
      </c>
      <c r="BU524" s="24">
        <f t="shared" si="425"/>
        <v>1.3108</v>
      </c>
      <c r="BV524" s="24">
        <f t="shared" si="426"/>
        <v>0.42470000000000002</v>
      </c>
      <c r="BW524" s="24">
        <f t="shared" si="427"/>
        <v>1.0921000000000001</v>
      </c>
      <c r="BX524" s="24"/>
      <c r="BY524" s="24"/>
      <c r="BZ524" s="24"/>
      <c r="CA524" s="25">
        <f t="shared" si="428"/>
        <v>8.238900000000001</v>
      </c>
      <c r="CB524" s="25">
        <f t="shared" si="429"/>
        <v>6.6058000000000003</v>
      </c>
      <c r="CC524" s="26">
        <f t="shared" si="430"/>
        <v>6.7705000000000002</v>
      </c>
      <c r="CD524" s="26">
        <f t="shared" si="431"/>
        <v>5.8048000000000002</v>
      </c>
      <c r="CE524" s="26">
        <f t="shared" si="432"/>
        <v>6.75</v>
      </c>
      <c r="CF524" s="26">
        <f t="shared" si="433"/>
        <v>5.79</v>
      </c>
      <c r="CG524" s="26">
        <f t="shared" si="434"/>
        <v>7.8019999999999996</v>
      </c>
      <c r="CH524" s="13"/>
      <c r="CI524" s="13"/>
    </row>
    <row r="525" spans="2:89" x14ac:dyDescent="0.2">
      <c r="B525" s="11">
        <f t="shared" si="435"/>
        <v>521</v>
      </c>
      <c r="C525" s="3" t="s">
        <v>370</v>
      </c>
      <c r="D525" s="2" t="s">
        <v>44</v>
      </c>
      <c r="E525" s="10">
        <v>0.72414458910393642</v>
      </c>
      <c r="F525" s="10">
        <v>1.117477106907248</v>
      </c>
      <c r="G525" s="10"/>
      <c r="H525" s="10">
        <v>0</v>
      </c>
      <c r="I525" s="10">
        <v>0.83840000000000003</v>
      </c>
      <c r="J525" s="10">
        <v>0</v>
      </c>
      <c r="K525" s="10">
        <v>0.74284002359211843</v>
      </c>
      <c r="L525" s="10">
        <v>1.0200000000000001E-2</v>
      </c>
      <c r="M525" s="10">
        <v>1.12E-2</v>
      </c>
      <c r="N525" s="10">
        <v>9.7600000000000006E-2</v>
      </c>
      <c r="O525" s="10">
        <v>0.1942382803966971</v>
      </c>
      <c r="P525" s="10">
        <v>0.16750000000000001</v>
      </c>
      <c r="Q525" s="10">
        <v>2.1399999999999999E-2</v>
      </c>
      <c r="R525" s="10">
        <v>8.6199999999999999E-2</v>
      </c>
      <c r="S525" s="10">
        <v>0</v>
      </c>
      <c r="T525" s="10">
        <v>0.52210000000000001</v>
      </c>
      <c r="U525" s="10"/>
      <c r="V525" s="10">
        <v>0.32719999999999999</v>
      </c>
      <c r="W525" s="10"/>
      <c r="X525" s="10">
        <v>4.8605000000000009</v>
      </c>
      <c r="Y525" s="10">
        <v>6.5325120000000023</v>
      </c>
      <c r="Z525" s="10">
        <v>6.53</v>
      </c>
      <c r="AA525" s="10">
        <v>4.97</v>
      </c>
      <c r="AB525" s="10">
        <f t="shared" si="388"/>
        <v>4.9659456000000004</v>
      </c>
      <c r="AC525" s="10"/>
      <c r="AD525" s="10">
        <f t="shared" si="389"/>
        <v>0.97325032775569054</v>
      </c>
      <c r="AE525" s="10">
        <f t="shared" si="390"/>
        <v>1.5018892316833414</v>
      </c>
      <c r="AF525" s="10"/>
      <c r="AG525" s="10">
        <v>0</v>
      </c>
      <c r="AH525" s="10">
        <f t="shared" si="391"/>
        <v>1.1268096000000001</v>
      </c>
      <c r="AI525" s="10">
        <f t="shared" si="392"/>
        <v>0</v>
      </c>
      <c r="AJ525" s="10">
        <f t="shared" si="393"/>
        <v>0.99837699170780725</v>
      </c>
      <c r="AK525" s="10">
        <f t="shared" si="394"/>
        <v>1.3708800000000002E-2</v>
      </c>
      <c r="AL525" s="10">
        <f t="shared" si="395"/>
        <v>1.5052800000000002E-2</v>
      </c>
      <c r="AM525" s="10">
        <f t="shared" si="396"/>
        <v>0.140544</v>
      </c>
      <c r="AN525" s="10">
        <f t="shared" si="397"/>
        <v>0.26105624885316092</v>
      </c>
      <c r="AO525" s="10">
        <f t="shared" si="398"/>
        <v>0.22512000000000001</v>
      </c>
      <c r="AP525" s="10">
        <f t="shared" si="399"/>
        <v>2.8761599999999998E-2</v>
      </c>
      <c r="AQ525" s="10">
        <f t="shared" si="400"/>
        <v>0.11585280000000001</v>
      </c>
      <c r="AR525" s="10">
        <v>0</v>
      </c>
      <c r="AS525" s="10">
        <f t="shared" si="401"/>
        <v>0.70170240000000006</v>
      </c>
      <c r="AT525" s="10">
        <f t="shared" si="402"/>
        <v>1.8043575513600003</v>
      </c>
      <c r="AU525" s="10">
        <f t="shared" si="403"/>
        <v>0.4397568</v>
      </c>
      <c r="AV525" s="10">
        <f t="shared" si="404"/>
        <v>1.1307906355200001</v>
      </c>
      <c r="AW525" s="10">
        <f t="shared" si="405"/>
        <v>8.3355705868800012</v>
      </c>
      <c r="AX525" s="10">
        <f t="shared" si="406"/>
        <v>8.3355705868800012</v>
      </c>
      <c r="AY525" s="10">
        <v>6.5325120000000023</v>
      </c>
      <c r="AZ525" s="10">
        <f t="shared" si="407"/>
        <v>-1.8030585868799989</v>
      </c>
      <c r="BA525" s="10">
        <v>6.53</v>
      </c>
      <c r="BB525" s="10">
        <v>4.97</v>
      </c>
      <c r="BC525" s="10">
        <f t="shared" si="408"/>
        <v>6.6868236288000018</v>
      </c>
      <c r="BD525" s="9"/>
      <c r="BE525" s="24">
        <f t="shared" si="409"/>
        <v>0.97330000000000005</v>
      </c>
      <c r="BF525" s="24">
        <f t="shared" si="410"/>
        <v>1.5019</v>
      </c>
      <c r="BG525" s="24">
        <f t="shared" si="411"/>
        <v>0</v>
      </c>
      <c r="BH525" s="24">
        <f t="shared" si="412"/>
        <v>0</v>
      </c>
      <c r="BI525" s="24">
        <f t="shared" si="413"/>
        <v>1.1268</v>
      </c>
      <c r="BJ525" s="24">
        <f t="shared" si="414"/>
        <v>0</v>
      </c>
      <c r="BK525" s="24">
        <f t="shared" si="415"/>
        <v>0.99839999999999995</v>
      </c>
      <c r="BL525" s="24">
        <f t="shared" si="416"/>
        <v>1.37E-2</v>
      </c>
      <c r="BM525" s="24">
        <f t="shared" si="417"/>
        <v>1.5100000000000001E-2</v>
      </c>
      <c r="BN525" s="24">
        <f t="shared" si="418"/>
        <v>0.14050000000000001</v>
      </c>
      <c r="BO525" s="24">
        <f t="shared" si="419"/>
        <v>0.2611</v>
      </c>
      <c r="BP525" s="24">
        <f t="shared" si="420"/>
        <v>0.22509999999999999</v>
      </c>
      <c r="BQ525" s="24">
        <f t="shared" si="421"/>
        <v>2.8799999999999999E-2</v>
      </c>
      <c r="BR525" s="24">
        <f t="shared" si="422"/>
        <v>0.1159</v>
      </c>
      <c r="BS525" s="24">
        <f t="shared" si="423"/>
        <v>0</v>
      </c>
      <c r="BT525" s="24">
        <f t="shared" si="424"/>
        <v>0.70169999999999999</v>
      </c>
      <c r="BU525" s="24">
        <f t="shared" si="425"/>
        <v>1.8044</v>
      </c>
      <c r="BV525" s="24">
        <f t="shared" si="426"/>
        <v>0.43980000000000002</v>
      </c>
      <c r="BW525" s="24">
        <f t="shared" si="427"/>
        <v>1.1308</v>
      </c>
      <c r="BX525" s="24"/>
      <c r="BY525" s="24"/>
      <c r="BZ525" s="24"/>
      <c r="CA525" s="25">
        <f t="shared" si="428"/>
        <v>8.3358000000000025</v>
      </c>
      <c r="CB525" s="25">
        <f t="shared" si="429"/>
        <v>6.0782000000000007</v>
      </c>
      <c r="CC525" s="26">
        <f t="shared" si="430"/>
        <v>6.5421000000000022</v>
      </c>
      <c r="CD525" s="26">
        <f t="shared" si="431"/>
        <v>4.9755000000000003</v>
      </c>
      <c r="CE525" s="26">
        <f t="shared" si="432"/>
        <v>6.53</v>
      </c>
      <c r="CF525" s="26">
        <f t="shared" si="433"/>
        <v>4.97</v>
      </c>
      <c r="CG525" s="26">
        <f t="shared" si="434"/>
        <v>6.6870000000000003</v>
      </c>
      <c r="CH525" s="13"/>
      <c r="CI525" s="13"/>
    </row>
    <row r="526" spans="2:89" x14ac:dyDescent="0.2">
      <c r="B526" s="11">
        <f t="shared" si="435"/>
        <v>522</v>
      </c>
      <c r="C526" s="3" t="s">
        <v>373</v>
      </c>
      <c r="D526" s="3" t="s">
        <v>246</v>
      </c>
      <c r="E526" s="10">
        <v>2.1235585098992704</v>
      </c>
      <c r="F526" s="10">
        <v>0.54589164640500176</v>
      </c>
      <c r="G526" s="10"/>
      <c r="H526" s="10">
        <v>0</v>
      </c>
      <c r="I526" s="10">
        <v>0</v>
      </c>
      <c r="J526" s="10">
        <v>0</v>
      </c>
      <c r="K526" s="10">
        <v>0.92848858978812088</v>
      </c>
      <c r="L526" s="10">
        <v>8.9999999999999998E-4</v>
      </c>
      <c r="M526" s="10">
        <v>1E-3</v>
      </c>
      <c r="N526" s="10">
        <v>0.54559999999999997</v>
      </c>
      <c r="O526" s="10">
        <v>0.59026125390760686</v>
      </c>
      <c r="P526" s="10">
        <v>0</v>
      </c>
      <c r="Q526" s="10">
        <v>0</v>
      </c>
      <c r="R526" s="10">
        <v>0.16869999999999999</v>
      </c>
      <c r="S526" s="10">
        <v>0</v>
      </c>
      <c r="T526" s="10">
        <v>0.19020000000000001</v>
      </c>
      <c r="U526" s="10"/>
      <c r="V526" s="10">
        <v>0</v>
      </c>
      <c r="W526" s="10"/>
      <c r="X526" s="10">
        <v>5.0945999999999998</v>
      </c>
      <c r="Y526" s="10">
        <v>6.8471424000000001</v>
      </c>
      <c r="Z526" s="10">
        <v>6.85</v>
      </c>
      <c r="AA526" s="10">
        <v>6.85</v>
      </c>
      <c r="AB526" s="10">
        <f t="shared" si="388"/>
        <v>6.8471424000000001</v>
      </c>
      <c r="AC526" s="10"/>
      <c r="AD526" s="10">
        <f t="shared" si="389"/>
        <v>2.8540626373046201</v>
      </c>
      <c r="AE526" s="10">
        <f t="shared" si="390"/>
        <v>0.73367837276832237</v>
      </c>
      <c r="AF526" s="10"/>
      <c r="AG526" s="10">
        <v>0</v>
      </c>
      <c r="AH526" s="10">
        <f t="shared" si="391"/>
        <v>0</v>
      </c>
      <c r="AI526" s="10">
        <f t="shared" si="392"/>
        <v>0</v>
      </c>
      <c r="AJ526" s="10">
        <f t="shared" si="393"/>
        <v>1.2478886646752347</v>
      </c>
      <c r="AK526" s="10">
        <f t="shared" si="394"/>
        <v>1.2095999999999999E-3</v>
      </c>
      <c r="AL526" s="10">
        <f t="shared" si="395"/>
        <v>1.3440000000000001E-3</v>
      </c>
      <c r="AM526" s="10">
        <f t="shared" si="396"/>
        <v>0.78566399999999992</v>
      </c>
      <c r="AN526" s="10">
        <f t="shared" si="397"/>
        <v>0.79331112525182368</v>
      </c>
      <c r="AO526" s="10">
        <f t="shared" si="398"/>
        <v>0</v>
      </c>
      <c r="AP526" s="10">
        <f t="shared" si="399"/>
        <v>0</v>
      </c>
      <c r="AQ526" s="10">
        <f t="shared" si="400"/>
        <v>0.22673279999999998</v>
      </c>
      <c r="AR526" s="10">
        <v>0</v>
      </c>
      <c r="AS526" s="10">
        <f t="shared" si="401"/>
        <v>0.25562879999999999</v>
      </c>
      <c r="AT526" s="10">
        <f t="shared" si="402"/>
        <v>0.65732389631999999</v>
      </c>
      <c r="AU526" s="10">
        <f t="shared" si="403"/>
        <v>0</v>
      </c>
      <c r="AV526" s="10">
        <f t="shared" si="404"/>
        <v>0</v>
      </c>
      <c r="AW526" s="10">
        <f t="shared" si="405"/>
        <v>7.30121509632</v>
      </c>
      <c r="AX526" s="10">
        <f t="shared" si="406"/>
        <v>7.30121509632</v>
      </c>
      <c r="AY526" s="10">
        <v>6.8471424000000001</v>
      </c>
      <c r="AZ526" s="10">
        <f t="shared" si="407"/>
        <v>-0.45407269631999991</v>
      </c>
      <c r="BA526" s="10">
        <v>6.85</v>
      </c>
      <c r="BB526" s="10">
        <v>6.85</v>
      </c>
      <c r="BC526" s="10">
        <f t="shared" si="408"/>
        <v>9.2729548800000003</v>
      </c>
      <c r="BD526" s="9"/>
      <c r="BE526" s="30">
        <v>2.77</v>
      </c>
      <c r="BF526" s="24"/>
      <c r="BG526" s="24"/>
      <c r="BH526" s="24"/>
      <c r="BI526" s="24"/>
      <c r="BJ526" s="24"/>
      <c r="BK526" s="24">
        <v>4.8</v>
      </c>
      <c r="BL526" s="24">
        <v>0.01</v>
      </c>
      <c r="BM526" s="24"/>
      <c r="BN526" s="24">
        <v>0.57999999999999996</v>
      </c>
      <c r="BO526" s="24"/>
      <c r="BP526" s="24"/>
      <c r="BQ526" s="24"/>
      <c r="BR526" s="24">
        <v>0.1</v>
      </c>
      <c r="BS526" s="24"/>
      <c r="BT526" s="24"/>
      <c r="BU526" s="24"/>
      <c r="BV526" s="24"/>
      <c r="BW526" s="24"/>
      <c r="BX526" s="24">
        <f>0.56*2.5714</f>
        <v>1.4399840000000002</v>
      </c>
      <c r="BY526" s="24">
        <v>0.88</v>
      </c>
      <c r="BZ526" s="24"/>
      <c r="CA526" s="25">
        <f t="shared" si="428"/>
        <v>10.579984000000001</v>
      </c>
      <c r="CB526" s="25"/>
      <c r="CC526" s="26">
        <f t="shared" si="430"/>
        <v>10.579984000000001</v>
      </c>
      <c r="CD526" s="26">
        <f t="shared" si="431"/>
        <v>0</v>
      </c>
      <c r="CE526" s="26">
        <f t="shared" si="432"/>
        <v>6.85</v>
      </c>
      <c r="CF526" s="26">
        <f t="shared" si="433"/>
        <v>6.85</v>
      </c>
      <c r="CG526" s="26">
        <f t="shared" si="434"/>
        <v>9.2729999999999997</v>
      </c>
      <c r="CH526" s="13"/>
      <c r="CI526" s="13"/>
      <c r="CK526" s="13"/>
    </row>
    <row r="527" spans="2:89" x14ac:dyDescent="0.2">
      <c r="B527" s="11">
        <f t="shared" si="435"/>
        <v>523</v>
      </c>
      <c r="C527" s="3" t="s">
        <v>373</v>
      </c>
      <c r="D527" s="3" t="s">
        <v>52</v>
      </c>
      <c r="E527" s="10">
        <v>1.948986393931583</v>
      </c>
      <c r="F527" s="10">
        <v>0.42630373384394443</v>
      </c>
      <c r="G527" s="10"/>
      <c r="H527" s="10">
        <v>0</v>
      </c>
      <c r="I527" s="10">
        <v>0</v>
      </c>
      <c r="J527" s="10">
        <v>0</v>
      </c>
      <c r="K527" s="10">
        <v>0.67231404426114805</v>
      </c>
      <c r="L527" s="10">
        <v>4.5999999999999999E-3</v>
      </c>
      <c r="M527" s="10">
        <v>5.3E-3</v>
      </c>
      <c r="N527" s="10">
        <v>0.58830000000000005</v>
      </c>
      <c r="O527" s="10">
        <v>0.52889582796332446</v>
      </c>
      <c r="P527" s="10">
        <v>0.4531</v>
      </c>
      <c r="Q527" s="10">
        <v>6.5299999999999997E-2</v>
      </c>
      <c r="R527" s="10">
        <v>0.21299999999999999</v>
      </c>
      <c r="S527" s="10">
        <v>0</v>
      </c>
      <c r="T527" s="10">
        <v>0.18779999999999999</v>
      </c>
      <c r="U527" s="10"/>
      <c r="V527" s="10">
        <v>0</v>
      </c>
      <c r="W527" s="10"/>
      <c r="X527" s="10">
        <v>5.0938999999999997</v>
      </c>
      <c r="Y527" s="10">
        <v>6.8462016000000006</v>
      </c>
      <c r="Z527" s="10">
        <v>6.85</v>
      </c>
      <c r="AA527" s="10">
        <v>6.85</v>
      </c>
      <c r="AB527" s="10">
        <f t="shared" si="388"/>
        <v>6.8462016000000006</v>
      </c>
      <c r="AC527" s="10"/>
      <c r="AD527" s="10">
        <f t="shared" si="389"/>
        <v>2.6194377134440479</v>
      </c>
      <c r="AE527" s="10">
        <f t="shared" si="390"/>
        <v>0.57295221828626142</v>
      </c>
      <c r="AF527" s="10"/>
      <c r="AG527" s="10">
        <v>0</v>
      </c>
      <c r="AH527" s="10">
        <f t="shared" si="391"/>
        <v>0</v>
      </c>
      <c r="AI527" s="10">
        <f t="shared" si="392"/>
        <v>0</v>
      </c>
      <c r="AJ527" s="10">
        <f t="shared" si="393"/>
        <v>0.903590075486983</v>
      </c>
      <c r="AK527" s="10">
        <f t="shared" si="394"/>
        <v>6.1824000000000002E-3</v>
      </c>
      <c r="AL527" s="10">
        <f t="shared" si="395"/>
        <v>7.1231999999999997E-3</v>
      </c>
      <c r="AM527" s="10">
        <f t="shared" si="396"/>
        <v>0.84715200000000002</v>
      </c>
      <c r="AN527" s="10">
        <f t="shared" si="397"/>
        <v>0.71083599278270815</v>
      </c>
      <c r="AO527" s="10">
        <f t="shared" si="398"/>
        <v>0.60896640000000002</v>
      </c>
      <c r="AP527" s="10">
        <f t="shared" si="399"/>
        <v>8.77632E-2</v>
      </c>
      <c r="AQ527" s="10">
        <f t="shared" si="400"/>
        <v>0.28627200000000003</v>
      </c>
      <c r="AR527" s="10">
        <v>0</v>
      </c>
      <c r="AS527" s="10">
        <f t="shared" si="401"/>
        <v>0.25240319999999999</v>
      </c>
      <c r="AT527" s="10">
        <f t="shared" si="402"/>
        <v>0.64902958848000003</v>
      </c>
      <c r="AU527" s="10">
        <f t="shared" si="403"/>
        <v>0</v>
      </c>
      <c r="AV527" s="10">
        <f t="shared" si="404"/>
        <v>0</v>
      </c>
      <c r="AW527" s="10">
        <f t="shared" si="405"/>
        <v>7.2993047884800015</v>
      </c>
      <c r="AX527" s="10">
        <f t="shared" si="406"/>
        <v>7.2993047884800015</v>
      </c>
      <c r="AY527" s="10">
        <v>6.8462016000000006</v>
      </c>
      <c r="AZ527" s="10">
        <f t="shared" si="407"/>
        <v>-0.45310318848000097</v>
      </c>
      <c r="BA527" s="10">
        <v>6.85</v>
      </c>
      <c r="BB527" s="10">
        <v>6.85</v>
      </c>
      <c r="BC527" s="10">
        <f t="shared" si="408"/>
        <v>9.277199769600001</v>
      </c>
      <c r="BD527" s="9"/>
      <c r="BE527" s="24">
        <f t="shared" si="409"/>
        <v>2.6194000000000002</v>
      </c>
      <c r="BF527" s="24">
        <f t="shared" si="410"/>
        <v>0.57299999999999995</v>
      </c>
      <c r="BG527" s="24">
        <f t="shared" si="411"/>
        <v>0</v>
      </c>
      <c r="BH527" s="24">
        <f t="shared" si="412"/>
        <v>0</v>
      </c>
      <c r="BI527" s="24">
        <f t="shared" si="413"/>
        <v>0</v>
      </c>
      <c r="BJ527" s="24">
        <f t="shared" si="414"/>
        <v>0</v>
      </c>
      <c r="BK527" s="24">
        <f t="shared" si="415"/>
        <v>0.90359999999999996</v>
      </c>
      <c r="BL527" s="24">
        <f t="shared" si="416"/>
        <v>6.1999999999999998E-3</v>
      </c>
      <c r="BM527" s="24">
        <f t="shared" si="417"/>
        <v>7.1000000000000004E-3</v>
      </c>
      <c r="BN527" s="24">
        <f t="shared" si="418"/>
        <v>0.84719999999999995</v>
      </c>
      <c r="BO527" s="24">
        <f t="shared" si="419"/>
        <v>0.71079999999999999</v>
      </c>
      <c r="BP527" s="24">
        <f t="shared" si="420"/>
        <v>0.60899999999999999</v>
      </c>
      <c r="BQ527" s="24">
        <f t="shared" si="421"/>
        <v>8.7800000000000003E-2</v>
      </c>
      <c r="BR527" s="24">
        <f t="shared" si="422"/>
        <v>0.2863</v>
      </c>
      <c r="BS527" s="24">
        <f t="shared" si="423"/>
        <v>0</v>
      </c>
      <c r="BT527" s="24">
        <f t="shared" si="424"/>
        <v>0.25240000000000001</v>
      </c>
      <c r="BU527" s="24">
        <f t="shared" si="425"/>
        <v>0.64900000000000002</v>
      </c>
      <c r="BV527" s="24">
        <f t="shared" si="426"/>
        <v>0</v>
      </c>
      <c r="BW527" s="24">
        <f t="shared" si="427"/>
        <v>0</v>
      </c>
      <c r="BX527" s="24"/>
      <c r="BY527" s="24"/>
      <c r="BZ527" s="24"/>
      <c r="CA527" s="25">
        <f t="shared" si="428"/>
        <v>7.2993999999999994</v>
      </c>
      <c r="CB527" s="25">
        <f t="shared" si="429"/>
        <v>7.2993999999999994</v>
      </c>
      <c r="CC527" s="26">
        <f t="shared" si="430"/>
        <v>6.9027999999999992</v>
      </c>
      <c r="CD527" s="26">
        <f t="shared" si="431"/>
        <v>6.9027999999999992</v>
      </c>
      <c r="CE527" s="26">
        <f t="shared" si="432"/>
        <v>6.85</v>
      </c>
      <c r="CF527" s="26">
        <f t="shared" si="433"/>
        <v>6.85</v>
      </c>
      <c r="CG527" s="26">
        <f t="shared" si="434"/>
        <v>9.2769999999999992</v>
      </c>
      <c r="CH527" s="13"/>
      <c r="CI527" s="13"/>
    </row>
    <row r="528" spans="2:89" x14ac:dyDescent="0.2">
      <c r="B528" s="11">
        <f t="shared" si="435"/>
        <v>524</v>
      </c>
      <c r="C528" s="3" t="s">
        <v>373</v>
      </c>
      <c r="D528" s="3" t="s">
        <v>80</v>
      </c>
      <c r="E528" s="10">
        <v>2.0308048124434546</v>
      </c>
      <c r="F528" s="10">
        <v>0</v>
      </c>
      <c r="G528" s="10"/>
      <c r="H528" s="10">
        <v>0</v>
      </c>
      <c r="I528" s="10">
        <v>0</v>
      </c>
      <c r="J528" s="10">
        <v>0</v>
      </c>
      <c r="K528" s="10">
        <v>0.40976467395086641</v>
      </c>
      <c r="L528" s="10">
        <v>3.8999999999999998E-3</v>
      </c>
      <c r="M528" s="10">
        <v>4.4000000000000003E-3</v>
      </c>
      <c r="N528" s="10">
        <v>0.62239999999999995</v>
      </c>
      <c r="O528" s="10">
        <v>1.1805305136056787</v>
      </c>
      <c r="P528" s="10">
        <v>0</v>
      </c>
      <c r="Q528" s="10">
        <v>0</v>
      </c>
      <c r="R528" s="10">
        <v>0.23019999999999999</v>
      </c>
      <c r="S528" s="10">
        <v>0</v>
      </c>
      <c r="T528" s="10">
        <v>0.6169</v>
      </c>
      <c r="U528" s="10"/>
      <c r="V528" s="10">
        <v>0</v>
      </c>
      <c r="W528" s="10"/>
      <c r="X528" s="10">
        <v>5.0988999999999995</v>
      </c>
      <c r="Y528" s="10">
        <v>6.8529215999999993</v>
      </c>
      <c r="Z528" s="10">
        <v>6.85</v>
      </c>
      <c r="AA528" s="10">
        <v>6.85</v>
      </c>
      <c r="AB528" s="10">
        <f t="shared" si="388"/>
        <v>6.8529215999999993</v>
      </c>
      <c r="AC528" s="10"/>
      <c r="AD528" s="10">
        <f t="shared" si="389"/>
        <v>2.7294016679240034</v>
      </c>
      <c r="AE528" s="10">
        <f t="shared" si="390"/>
        <v>0</v>
      </c>
      <c r="AF528" s="10"/>
      <c r="AG528" s="10">
        <v>0</v>
      </c>
      <c r="AH528" s="10">
        <f t="shared" si="391"/>
        <v>0</v>
      </c>
      <c r="AI528" s="10">
        <f t="shared" si="392"/>
        <v>0</v>
      </c>
      <c r="AJ528" s="10">
        <f t="shared" si="393"/>
        <v>0.55072372178996454</v>
      </c>
      <c r="AK528" s="10">
        <f t="shared" si="394"/>
        <v>5.2415999999999999E-3</v>
      </c>
      <c r="AL528" s="10">
        <f t="shared" si="395"/>
        <v>5.9136000000000006E-3</v>
      </c>
      <c r="AM528" s="10">
        <f t="shared" si="396"/>
        <v>0.89625599999999983</v>
      </c>
      <c r="AN528" s="10">
        <f t="shared" si="397"/>
        <v>1.5866330102860324</v>
      </c>
      <c r="AO528" s="10">
        <f t="shared" si="398"/>
        <v>0</v>
      </c>
      <c r="AP528" s="10">
        <f t="shared" si="399"/>
        <v>0</v>
      </c>
      <c r="AQ528" s="10">
        <f t="shared" si="400"/>
        <v>0.30938879999999996</v>
      </c>
      <c r="AR528" s="10">
        <v>0</v>
      </c>
      <c r="AS528" s="10">
        <f t="shared" si="401"/>
        <v>0.82911360000000012</v>
      </c>
      <c r="AT528" s="10">
        <f t="shared" si="402"/>
        <v>2.1319827110400005</v>
      </c>
      <c r="AU528" s="10">
        <f t="shared" si="403"/>
        <v>0</v>
      </c>
      <c r="AV528" s="10">
        <f t="shared" si="404"/>
        <v>0</v>
      </c>
      <c r="AW528" s="10">
        <f t="shared" si="405"/>
        <v>8.2155411110400021</v>
      </c>
      <c r="AX528" s="10">
        <f t="shared" si="406"/>
        <v>8.2155411110400003</v>
      </c>
      <c r="AY528" s="10">
        <v>6.8529215999999993</v>
      </c>
      <c r="AZ528" s="10">
        <f t="shared" si="407"/>
        <v>-1.3626195110400028</v>
      </c>
      <c r="BA528" s="10">
        <v>6.85</v>
      </c>
      <c r="BB528" s="10">
        <v>6.85</v>
      </c>
      <c r="BC528" s="10">
        <f t="shared" si="408"/>
        <v>9.2906311680000009</v>
      </c>
      <c r="BD528" s="9"/>
      <c r="BE528" s="24">
        <f t="shared" si="409"/>
        <v>2.7294</v>
      </c>
      <c r="BF528" s="24">
        <f t="shared" si="410"/>
        <v>0</v>
      </c>
      <c r="BG528" s="24">
        <f t="shared" si="411"/>
        <v>0</v>
      </c>
      <c r="BH528" s="24">
        <f t="shared" si="412"/>
        <v>0</v>
      </c>
      <c r="BI528" s="24">
        <f t="shared" si="413"/>
        <v>0</v>
      </c>
      <c r="BJ528" s="24">
        <f t="shared" si="414"/>
        <v>0</v>
      </c>
      <c r="BK528" s="24">
        <f t="shared" si="415"/>
        <v>0.55069999999999997</v>
      </c>
      <c r="BL528" s="24">
        <f t="shared" si="416"/>
        <v>5.1999999999999998E-3</v>
      </c>
      <c r="BM528" s="24">
        <f t="shared" si="417"/>
        <v>5.8999999999999999E-3</v>
      </c>
      <c r="BN528" s="24">
        <f t="shared" si="418"/>
        <v>0.89629999999999999</v>
      </c>
      <c r="BO528" s="24">
        <f t="shared" si="419"/>
        <v>1.5866</v>
      </c>
      <c r="BP528" s="24">
        <f t="shared" si="420"/>
        <v>0</v>
      </c>
      <c r="BQ528" s="24">
        <f t="shared" si="421"/>
        <v>0</v>
      </c>
      <c r="BR528" s="24">
        <f t="shared" si="422"/>
        <v>0.30940000000000001</v>
      </c>
      <c r="BS528" s="24">
        <f t="shared" si="423"/>
        <v>0</v>
      </c>
      <c r="BT528" s="24">
        <f t="shared" si="424"/>
        <v>0.82909999999999995</v>
      </c>
      <c r="BU528" s="24">
        <f t="shared" si="425"/>
        <v>2.1320000000000001</v>
      </c>
      <c r="BV528" s="24">
        <f t="shared" si="426"/>
        <v>0</v>
      </c>
      <c r="BW528" s="24">
        <f t="shared" si="427"/>
        <v>0</v>
      </c>
      <c r="BX528" s="24"/>
      <c r="BY528" s="24"/>
      <c r="BZ528" s="24"/>
      <c r="CA528" s="25">
        <f t="shared" si="428"/>
        <v>8.2155000000000005</v>
      </c>
      <c r="CB528" s="25">
        <f t="shared" si="429"/>
        <v>8.2155000000000005</v>
      </c>
      <c r="CC528" s="26">
        <f t="shared" si="430"/>
        <v>6.9126000000000012</v>
      </c>
      <c r="CD528" s="26">
        <f t="shared" si="431"/>
        <v>6.9126000000000012</v>
      </c>
      <c r="CE528" s="26">
        <f t="shared" si="432"/>
        <v>6.85</v>
      </c>
      <c r="CF528" s="26">
        <f t="shared" si="433"/>
        <v>6.85</v>
      </c>
      <c r="CG528" s="26">
        <f t="shared" si="434"/>
        <v>9.2910000000000004</v>
      </c>
      <c r="CH528" s="13"/>
      <c r="CI528" s="13"/>
    </row>
    <row r="529" spans="2:87" x14ac:dyDescent="0.2">
      <c r="B529" s="11">
        <f t="shared" si="435"/>
        <v>525</v>
      </c>
      <c r="C529" s="3" t="s">
        <v>373</v>
      </c>
      <c r="D529" s="3" t="s">
        <v>162</v>
      </c>
      <c r="E529" s="10">
        <v>2.1802642446378613</v>
      </c>
      <c r="F529" s="10">
        <v>1.1963904880323282</v>
      </c>
      <c r="G529" s="10"/>
      <c r="H529" s="10">
        <v>0</v>
      </c>
      <c r="I529" s="10">
        <v>0</v>
      </c>
      <c r="J529" s="10">
        <v>0</v>
      </c>
      <c r="K529" s="10">
        <v>0.78886116723655575</v>
      </c>
      <c r="L529" s="10">
        <v>2.2599999999999999E-2</v>
      </c>
      <c r="M529" s="10">
        <v>2.5899999999999999E-2</v>
      </c>
      <c r="N529" s="10">
        <v>0.12690000000000001</v>
      </c>
      <c r="O529" s="10">
        <v>0.36958410009325454</v>
      </c>
      <c r="P529" s="10">
        <v>0</v>
      </c>
      <c r="Q529" s="10">
        <v>0</v>
      </c>
      <c r="R529" s="10">
        <v>0.26829999999999998</v>
      </c>
      <c r="S529" s="10">
        <v>0</v>
      </c>
      <c r="T529" s="10">
        <v>0.1244</v>
      </c>
      <c r="U529" s="10"/>
      <c r="V529" s="10">
        <v>0</v>
      </c>
      <c r="W529" s="10"/>
      <c r="X529" s="10">
        <v>5.1031999999999993</v>
      </c>
      <c r="Y529" s="10">
        <v>6.8587007999999994</v>
      </c>
      <c r="Z529" s="10">
        <v>6.86</v>
      </c>
      <c r="AA529" s="10">
        <v>6.86</v>
      </c>
      <c r="AB529" s="10">
        <f t="shared" si="388"/>
        <v>6.8587007999999994</v>
      </c>
      <c r="AC529" s="10"/>
      <c r="AD529" s="10">
        <f t="shared" si="389"/>
        <v>2.9302751447932858</v>
      </c>
      <c r="AE529" s="10">
        <f t="shared" si="390"/>
        <v>1.6079488159154491</v>
      </c>
      <c r="AF529" s="10"/>
      <c r="AG529" s="10">
        <v>0</v>
      </c>
      <c r="AH529" s="10">
        <f t="shared" si="391"/>
        <v>0</v>
      </c>
      <c r="AI529" s="10">
        <f t="shared" si="392"/>
        <v>0</v>
      </c>
      <c r="AJ529" s="10">
        <f t="shared" si="393"/>
        <v>1.060229408765931</v>
      </c>
      <c r="AK529" s="10">
        <f t="shared" si="394"/>
        <v>3.0374399999999999E-2</v>
      </c>
      <c r="AL529" s="10">
        <f t="shared" si="395"/>
        <v>3.4809600000000003E-2</v>
      </c>
      <c r="AM529" s="10">
        <f t="shared" si="396"/>
        <v>0.18273599999999998</v>
      </c>
      <c r="AN529" s="10">
        <f t="shared" si="397"/>
        <v>0.49672103052533417</v>
      </c>
      <c r="AO529" s="10">
        <f t="shared" si="398"/>
        <v>0</v>
      </c>
      <c r="AP529" s="10">
        <f t="shared" si="399"/>
        <v>0</v>
      </c>
      <c r="AQ529" s="10">
        <f t="shared" si="400"/>
        <v>0.36059519999999995</v>
      </c>
      <c r="AR529" s="10">
        <v>0</v>
      </c>
      <c r="AS529" s="10">
        <f t="shared" si="401"/>
        <v>0.1671936</v>
      </c>
      <c r="AT529" s="10">
        <f t="shared" si="402"/>
        <v>0.42992162304000003</v>
      </c>
      <c r="AU529" s="10">
        <f t="shared" si="403"/>
        <v>0</v>
      </c>
      <c r="AV529" s="10">
        <f t="shared" si="404"/>
        <v>0</v>
      </c>
      <c r="AW529" s="10">
        <f t="shared" si="405"/>
        <v>7.1336112230400008</v>
      </c>
      <c r="AX529" s="10">
        <f t="shared" si="406"/>
        <v>7.1336112230400008</v>
      </c>
      <c r="AY529" s="10">
        <v>6.8587007999999994</v>
      </c>
      <c r="AZ529" s="10">
        <f t="shared" si="407"/>
        <v>-0.27491042304000146</v>
      </c>
      <c r="BA529" s="10">
        <v>6.86</v>
      </c>
      <c r="BB529" s="10">
        <v>6.86</v>
      </c>
      <c r="BC529" s="10">
        <f t="shared" si="408"/>
        <v>9.2344670208000021</v>
      </c>
      <c r="BD529" s="9"/>
      <c r="BE529" s="24">
        <f t="shared" si="409"/>
        <v>2.9302999999999999</v>
      </c>
      <c r="BF529" s="24">
        <f t="shared" si="410"/>
        <v>1.6079000000000001</v>
      </c>
      <c r="BG529" s="24">
        <f t="shared" si="411"/>
        <v>0</v>
      </c>
      <c r="BH529" s="24">
        <f t="shared" si="412"/>
        <v>0</v>
      </c>
      <c r="BI529" s="24">
        <f t="shared" si="413"/>
        <v>0</v>
      </c>
      <c r="BJ529" s="24">
        <f t="shared" si="414"/>
        <v>0</v>
      </c>
      <c r="BK529" s="24">
        <f t="shared" si="415"/>
        <v>1.0602</v>
      </c>
      <c r="BL529" s="24">
        <f t="shared" si="416"/>
        <v>3.04E-2</v>
      </c>
      <c r="BM529" s="24">
        <f t="shared" si="417"/>
        <v>3.4799999999999998E-2</v>
      </c>
      <c r="BN529" s="24">
        <f t="shared" si="418"/>
        <v>0.1827</v>
      </c>
      <c r="BO529" s="24">
        <f t="shared" si="419"/>
        <v>0.49669999999999997</v>
      </c>
      <c r="BP529" s="24">
        <f t="shared" si="420"/>
        <v>0</v>
      </c>
      <c r="BQ529" s="24">
        <f t="shared" si="421"/>
        <v>0</v>
      </c>
      <c r="BR529" s="24">
        <f t="shared" si="422"/>
        <v>0.36059999999999998</v>
      </c>
      <c r="BS529" s="24">
        <f t="shared" si="423"/>
        <v>0</v>
      </c>
      <c r="BT529" s="24">
        <f t="shared" si="424"/>
        <v>0.16719999999999999</v>
      </c>
      <c r="BU529" s="24">
        <f t="shared" si="425"/>
        <v>0.4299</v>
      </c>
      <c r="BV529" s="24">
        <f t="shared" si="426"/>
        <v>0</v>
      </c>
      <c r="BW529" s="24">
        <f t="shared" si="427"/>
        <v>0</v>
      </c>
      <c r="BX529" s="24"/>
      <c r="BY529" s="24"/>
      <c r="BZ529" s="24"/>
      <c r="CA529" s="25">
        <f t="shared" si="428"/>
        <v>7.1334999999999988</v>
      </c>
      <c r="CB529" s="25">
        <f t="shared" si="429"/>
        <v>7.1334999999999988</v>
      </c>
      <c r="CC529" s="26">
        <f t="shared" si="430"/>
        <v>6.8707999999999991</v>
      </c>
      <c r="CD529" s="26">
        <f t="shared" si="431"/>
        <v>6.8707999999999991</v>
      </c>
      <c r="CE529" s="26">
        <f t="shared" si="432"/>
        <v>6.86</v>
      </c>
      <c r="CF529" s="26">
        <f t="shared" si="433"/>
        <v>6.86</v>
      </c>
      <c r="CG529" s="26">
        <f t="shared" si="434"/>
        <v>9.234</v>
      </c>
      <c r="CH529" s="13"/>
      <c r="CI529" s="13"/>
    </row>
    <row r="530" spans="2:87" x14ac:dyDescent="0.2">
      <c r="B530" s="11">
        <f t="shared" si="435"/>
        <v>526</v>
      </c>
      <c r="C530" s="3" t="s">
        <v>374</v>
      </c>
      <c r="D530" s="2" t="s">
        <v>375</v>
      </c>
      <c r="E530" s="10">
        <v>1.8268999732095015</v>
      </c>
      <c r="F530" s="10">
        <v>0.18726655652795143</v>
      </c>
      <c r="G530" s="10"/>
      <c r="H530" s="10">
        <v>0</v>
      </c>
      <c r="I530" s="10">
        <v>0</v>
      </c>
      <c r="J530" s="10">
        <v>0</v>
      </c>
      <c r="K530" s="10">
        <v>0.57225008037149494</v>
      </c>
      <c r="L530" s="10">
        <v>0</v>
      </c>
      <c r="M530" s="10">
        <v>0</v>
      </c>
      <c r="N530" s="10">
        <v>5.0999999999999997E-2</v>
      </c>
      <c r="O530" s="10">
        <v>0.10378338989105199</v>
      </c>
      <c r="P530" s="10">
        <v>1.3149</v>
      </c>
      <c r="Q530" s="10">
        <v>1.32E-2</v>
      </c>
      <c r="R530" s="10">
        <v>0.21970000000000001</v>
      </c>
      <c r="S530" s="10">
        <v>0</v>
      </c>
      <c r="T530" s="10">
        <v>0.113</v>
      </c>
      <c r="U530" s="10"/>
      <c r="V530" s="10">
        <v>0</v>
      </c>
      <c r="W530" s="10"/>
      <c r="X530" s="10">
        <v>4.4020000000000001</v>
      </c>
      <c r="Y530" s="10">
        <v>5.9162880000000007</v>
      </c>
      <c r="Z530" s="10">
        <v>5.92</v>
      </c>
      <c r="AA530" s="10">
        <v>5.92</v>
      </c>
      <c r="AB530" s="10">
        <f t="shared" si="388"/>
        <v>5.9162880000000007</v>
      </c>
      <c r="AC530" s="10"/>
      <c r="AD530" s="10">
        <f t="shared" si="389"/>
        <v>2.4553535639935702</v>
      </c>
      <c r="AE530" s="10">
        <f t="shared" si="390"/>
        <v>0.25168625197356675</v>
      </c>
      <c r="AF530" s="10"/>
      <c r="AG530" s="10">
        <v>0</v>
      </c>
      <c r="AH530" s="10">
        <f t="shared" si="391"/>
        <v>0</v>
      </c>
      <c r="AI530" s="10">
        <f t="shared" si="392"/>
        <v>0</v>
      </c>
      <c r="AJ530" s="10">
        <f t="shared" si="393"/>
        <v>0.7691041080192893</v>
      </c>
      <c r="AK530" s="10">
        <f t="shared" si="394"/>
        <v>0</v>
      </c>
      <c r="AL530" s="10">
        <f t="shared" si="395"/>
        <v>0</v>
      </c>
      <c r="AM530" s="10">
        <f t="shared" si="396"/>
        <v>7.3439999999999991E-2</v>
      </c>
      <c r="AN530" s="10">
        <f t="shared" si="397"/>
        <v>0.13948487601357387</v>
      </c>
      <c r="AO530" s="10">
        <f t="shared" si="398"/>
        <v>1.7672256</v>
      </c>
      <c r="AP530" s="10">
        <f t="shared" si="399"/>
        <v>1.7740800000000001E-2</v>
      </c>
      <c r="AQ530" s="10">
        <f t="shared" si="400"/>
        <v>0.29527680000000001</v>
      </c>
      <c r="AR530" s="10">
        <v>0</v>
      </c>
      <c r="AS530" s="10">
        <f t="shared" si="401"/>
        <v>0.15187200000000001</v>
      </c>
      <c r="AT530" s="10">
        <f t="shared" si="402"/>
        <v>0.39052366080000006</v>
      </c>
      <c r="AU530" s="10">
        <f t="shared" si="403"/>
        <v>0</v>
      </c>
      <c r="AV530" s="10">
        <f t="shared" si="404"/>
        <v>0</v>
      </c>
      <c r="AW530" s="10">
        <f t="shared" si="405"/>
        <v>6.1598356608000016</v>
      </c>
      <c r="AX530" s="10">
        <f t="shared" si="406"/>
        <v>6.1598356608000016</v>
      </c>
      <c r="AY530" s="10">
        <v>5.9162880000000007</v>
      </c>
      <c r="AZ530" s="10">
        <f t="shared" si="407"/>
        <v>-0.2435476608000009</v>
      </c>
      <c r="BA530" s="10">
        <v>5.92</v>
      </c>
      <c r="BB530" s="10">
        <v>5.92</v>
      </c>
      <c r="BC530" s="10">
        <f t="shared" si="408"/>
        <v>7.9580712960000017</v>
      </c>
      <c r="BD530" s="9"/>
      <c r="BE530" s="24">
        <f t="shared" si="409"/>
        <v>2.4554</v>
      </c>
      <c r="BF530" s="24">
        <f t="shared" si="410"/>
        <v>0.25169999999999998</v>
      </c>
      <c r="BG530" s="24">
        <f t="shared" si="411"/>
        <v>0</v>
      </c>
      <c r="BH530" s="24">
        <f t="shared" si="412"/>
        <v>0</v>
      </c>
      <c r="BI530" s="24">
        <f t="shared" si="413"/>
        <v>0</v>
      </c>
      <c r="BJ530" s="24">
        <f t="shared" si="414"/>
        <v>0</v>
      </c>
      <c r="BK530" s="24">
        <f t="shared" si="415"/>
        <v>0.76910000000000001</v>
      </c>
      <c r="BL530" s="24">
        <f t="shared" si="416"/>
        <v>0</v>
      </c>
      <c r="BM530" s="24">
        <f t="shared" si="417"/>
        <v>0</v>
      </c>
      <c r="BN530" s="24">
        <f t="shared" si="418"/>
        <v>7.3400000000000007E-2</v>
      </c>
      <c r="BO530" s="24">
        <f t="shared" si="419"/>
        <v>0.13950000000000001</v>
      </c>
      <c r="BP530" s="24">
        <f t="shared" si="420"/>
        <v>1.7672000000000001</v>
      </c>
      <c r="BQ530" s="24">
        <f t="shared" si="421"/>
        <v>1.77E-2</v>
      </c>
      <c r="BR530" s="24">
        <f t="shared" si="422"/>
        <v>0.29530000000000001</v>
      </c>
      <c r="BS530" s="24">
        <f t="shared" si="423"/>
        <v>0</v>
      </c>
      <c r="BT530" s="24">
        <f t="shared" si="424"/>
        <v>0.15190000000000001</v>
      </c>
      <c r="BU530" s="24">
        <f t="shared" si="425"/>
        <v>0.39050000000000001</v>
      </c>
      <c r="BV530" s="24">
        <f t="shared" si="426"/>
        <v>0</v>
      </c>
      <c r="BW530" s="24">
        <f t="shared" si="427"/>
        <v>0</v>
      </c>
      <c r="BX530" s="24"/>
      <c r="BY530" s="24"/>
      <c r="BZ530" s="24"/>
      <c r="CA530" s="25">
        <f t="shared" si="428"/>
        <v>6.1597999999999997</v>
      </c>
      <c r="CB530" s="25">
        <f t="shared" si="429"/>
        <v>6.1597999999999997</v>
      </c>
      <c r="CC530" s="26">
        <f t="shared" si="430"/>
        <v>5.9211999999999998</v>
      </c>
      <c r="CD530" s="26">
        <f t="shared" si="431"/>
        <v>5.9211999999999998</v>
      </c>
      <c r="CE530" s="26">
        <f t="shared" si="432"/>
        <v>5.92</v>
      </c>
      <c r="CF530" s="26">
        <f t="shared" si="433"/>
        <v>5.92</v>
      </c>
      <c r="CG530" s="26">
        <f t="shared" si="434"/>
        <v>7.9580000000000002</v>
      </c>
      <c r="CH530" s="13"/>
      <c r="CI530" s="13"/>
    </row>
    <row r="531" spans="2:87" x14ac:dyDescent="0.2">
      <c r="B531" s="11">
        <f t="shared" si="435"/>
        <v>527</v>
      </c>
      <c r="C531" s="3" t="s">
        <v>376</v>
      </c>
      <c r="D531" s="3" t="s">
        <v>31</v>
      </c>
      <c r="E531" s="10">
        <v>0.98747301456330705</v>
      </c>
      <c r="F531" s="10">
        <v>0.75244559594042659</v>
      </c>
      <c r="G531" s="10"/>
      <c r="H531" s="10">
        <v>0</v>
      </c>
      <c r="I531" s="10">
        <v>0</v>
      </c>
      <c r="J531" s="10">
        <v>0</v>
      </c>
      <c r="K531" s="10">
        <v>0.7047665002681629</v>
      </c>
      <c r="L531" s="10">
        <v>2.2499999999999999E-2</v>
      </c>
      <c r="M531" s="10">
        <v>2.58E-2</v>
      </c>
      <c r="N531" s="10">
        <v>3.0599999999999999E-2</v>
      </c>
      <c r="O531" s="10">
        <v>0.10651488922810347</v>
      </c>
      <c r="P531" s="10">
        <v>0.96599999999999997</v>
      </c>
      <c r="Q531" s="10">
        <v>5.7000000000000002E-3</v>
      </c>
      <c r="R531" s="10">
        <v>0.1356</v>
      </c>
      <c r="S531" s="10">
        <v>0</v>
      </c>
      <c r="T531" s="10">
        <v>0.19489999999999999</v>
      </c>
      <c r="U531" s="10"/>
      <c r="V531" s="10">
        <v>0</v>
      </c>
      <c r="W531" s="10"/>
      <c r="X531" s="10">
        <v>3.9323000000000001</v>
      </c>
      <c r="Y531" s="10">
        <v>5.2850112000000005</v>
      </c>
      <c r="Z531" s="10">
        <v>5.29</v>
      </c>
      <c r="AA531" s="10">
        <v>5.29</v>
      </c>
      <c r="AB531" s="10">
        <f t="shared" si="388"/>
        <v>5.2850112000000005</v>
      </c>
      <c r="AC531" s="10"/>
      <c r="AD531" s="10">
        <f t="shared" si="389"/>
        <v>1.3271637315730846</v>
      </c>
      <c r="AE531" s="10">
        <f t="shared" si="390"/>
        <v>1.0112868809439335</v>
      </c>
      <c r="AF531" s="10"/>
      <c r="AG531" s="10">
        <v>0</v>
      </c>
      <c r="AH531" s="10">
        <f t="shared" si="391"/>
        <v>0</v>
      </c>
      <c r="AI531" s="10">
        <f t="shared" si="392"/>
        <v>0</v>
      </c>
      <c r="AJ531" s="10">
        <f t="shared" si="393"/>
        <v>0.94720617636041093</v>
      </c>
      <c r="AK531" s="10">
        <f t="shared" si="394"/>
        <v>3.024E-2</v>
      </c>
      <c r="AL531" s="10">
        <f t="shared" si="395"/>
        <v>3.4675200000000003E-2</v>
      </c>
      <c r="AM531" s="10">
        <f t="shared" si="396"/>
        <v>4.4063999999999992E-2</v>
      </c>
      <c r="AN531" s="10">
        <f t="shared" si="397"/>
        <v>0.14315601112257106</v>
      </c>
      <c r="AO531" s="10">
        <f t="shared" si="398"/>
        <v>1.2983039999999999</v>
      </c>
      <c r="AP531" s="10">
        <f t="shared" si="399"/>
        <v>7.6608000000000006E-3</v>
      </c>
      <c r="AQ531" s="10">
        <f t="shared" si="400"/>
        <v>0.1822464</v>
      </c>
      <c r="AR531" s="10">
        <v>0</v>
      </c>
      <c r="AS531" s="10">
        <f t="shared" si="401"/>
        <v>0.2619456</v>
      </c>
      <c r="AT531" s="10">
        <f t="shared" si="402"/>
        <v>0.67356691584000006</v>
      </c>
      <c r="AU531" s="10">
        <f t="shared" si="403"/>
        <v>0</v>
      </c>
      <c r="AV531" s="10">
        <f t="shared" si="404"/>
        <v>0</v>
      </c>
      <c r="AW531" s="10">
        <f t="shared" si="405"/>
        <v>5.6995701158400021</v>
      </c>
      <c r="AX531" s="10">
        <f t="shared" si="406"/>
        <v>5.6995701158400021</v>
      </c>
      <c r="AY531" s="10">
        <v>5.2850112000000005</v>
      </c>
      <c r="AZ531" s="10">
        <f t="shared" si="407"/>
        <v>-0.4145589158400016</v>
      </c>
      <c r="BA531" s="10">
        <v>5.29</v>
      </c>
      <c r="BB531" s="10">
        <v>5.29</v>
      </c>
      <c r="BC531" s="10">
        <f t="shared" si="408"/>
        <v>7.1070031872000028</v>
      </c>
      <c r="BD531" s="9"/>
      <c r="BE531" s="24">
        <f t="shared" si="409"/>
        <v>1.3271999999999999</v>
      </c>
      <c r="BF531" s="24">
        <f t="shared" si="410"/>
        <v>1.0113000000000001</v>
      </c>
      <c r="BG531" s="24">
        <f t="shared" si="411"/>
        <v>0</v>
      </c>
      <c r="BH531" s="24">
        <f t="shared" si="412"/>
        <v>0</v>
      </c>
      <c r="BI531" s="24">
        <f t="shared" si="413"/>
        <v>0</v>
      </c>
      <c r="BJ531" s="24">
        <f t="shared" si="414"/>
        <v>0</v>
      </c>
      <c r="BK531" s="24">
        <f t="shared" si="415"/>
        <v>0.94720000000000004</v>
      </c>
      <c r="BL531" s="24">
        <f t="shared" si="416"/>
        <v>3.0200000000000001E-2</v>
      </c>
      <c r="BM531" s="24">
        <f t="shared" si="417"/>
        <v>3.4700000000000002E-2</v>
      </c>
      <c r="BN531" s="24">
        <f t="shared" si="418"/>
        <v>4.41E-2</v>
      </c>
      <c r="BO531" s="24">
        <f t="shared" si="419"/>
        <v>0.14319999999999999</v>
      </c>
      <c r="BP531" s="24">
        <f t="shared" si="420"/>
        <v>1.2983</v>
      </c>
      <c r="BQ531" s="24">
        <f t="shared" si="421"/>
        <v>7.7000000000000002E-3</v>
      </c>
      <c r="BR531" s="24">
        <f t="shared" si="422"/>
        <v>0.1822</v>
      </c>
      <c r="BS531" s="24">
        <f t="shared" si="423"/>
        <v>0</v>
      </c>
      <c r="BT531" s="24">
        <f t="shared" si="424"/>
        <v>0.26190000000000002</v>
      </c>
      <c r="BU531" s="24">
        <f t="shared" si="425"/>
        <v>0.67359999999999998</v>
      </c>
      <c r="BV531" s="24">
        <f t="shared" si="426"/>
        <v>0</v>
      </c>
      <c r="BW531" s="24">
        <f t="shared" si="427"/>
        <v>0</v>
      </c>
      <c r="BX531" s="24"/>
      <c r="BY531" s="24"/>
      <c r="BZ531" s="24"/>
      <c r="CA531" s="25">
        <f t="shared" si="428"/>
        <v>5.6997</v>
      </c>
      <c r="CB531" s="25">
        <f t="shared" si="429"/>
        <v>5.6997</v>
      </c>
      <c r="CC531" s="26">
        <f t="shared" si="430"/>
        <v>5.2879999999999994</v>
      </c>
      <c r="CD531" s="26">
        <f t="shared" si="431"/>
        <v>5.2879999999999994</v>
      </c>
      <c r="CE531" s="26">
        <f t="shared" si="432"/>
        <v>5.29</v>
      </c>
      <c r="CF531" s="26">
        <f t="shared" si="433"/>
        <v>5.29</v>
      </c>
      <c r="CG531" s="26">
        <f t="shared" si="434"/>
        <v>7.1070000000000002</v>
      </c>
      <c r="CH531" s="13"/>
      <c r="CI531" s="13"/>
    </row>
    <row r="532" spans="2:87" x14ac:dyDescent="0.2">
      <c r="B532" s="11">
        <f t="shared" si="435"/>
        <v>528</v>
      </c>
      <c r="C532" s="3" t="s">
        <v>376</v>
      </c>
      <c r="D532" s="3" t="s">
        <v>100</v>
      </c>
      <c r="E532" s="10">
        <v>1.4393125756283753</v>
      </c>
      <c r="F532" s="10">
        <v>0.4571440776383644</v>
      </c>
      <c r="G532" s="10"/>
      <c r="H532" s="10">
        <v>0</v>
      </c>
      <c r="I532" s="10">
        <v>0</v>
      </c>
      <c r="J532" s="10">
        <v>0</v>
      </c>
      <c r="K532" s="10">
        <v>0.53726328013968416</v>
      </c>
      <c r="L532" s="10">
        <v>3.5000000000000003E-2</v>
      </c>
      <c r="M532" s="10">
        <v>4.0099999999999997E-2</v>
      </c>
      <c r="N532" s="10">
        <v>0.28299999999999997</v>
      </c>
      <c r="O532" s="10">
        <v>0.35708006659357616</v>
      </c>
      <c r="P532" s="10">
        <v>1.3321000000000001</v>
      </c>
      <c r="Q532" s="10">
        <v>3.8999999999999998E-3</v>
      </c>
      <c r="R532" s="10">
        <v>0.18290000000000001</v>
      </c>
      <c r="S532" s="10">
        <v>0</v>
      </c>
      <c r="T532" s="10">
        <v>0.40749999999999997</v>
      </c>
      <c r="U532" s="10"/>
      <c r="V532" s="10">
        <v>0</v>
      </c>
      <c r="W532" s="10"/>
      <c r="X532" s="10">
        <v>5.0752999999999995</v>
      </c>
      <c r="Y532" s="10">
        <v>6.8212032000000002</v>
      </c>
      <c r="Z532" s="10">
        <v>6.82</v>
      </c>
      <c r="AA532" s="10">
        <v>6.82</v>
      </c>
      <c r="AB532" s="10">
        <f t="shared" si="388"/>
        <v>6.8212032000000002</v>
      </c>
      <c r="AC532" s="10"/>
      <c r="AD532" s="10">
        <f t="shared" si="389"/>
        <v>1.9344361016445366</v>
      </c>
      <c r="AE532" s="10">
        <f t="shared" si="390"/>
        <v>0.6144016403459619</v>
      </c>
      <c r="AF532" s="10"/>
      <c r="AG532" s="10">
        <v>0</v>
      </c>
      <c r="AH532" s="10">
        <f t="shared" si="391"/>
        <v>0</v>
      </c>
      <c r="AI532" s="10">
        <f t="shared" si="392"/>
        <v>0</v>
      </c>
      <c r="AJ532" s="10">
        <f t="shared" si="393"/>
        <v>0.72208184850773549</v>
      </c>
      <c r="AK532" s="10">
        <f t="shared" si="394"/>
        <v>4.7040000000000005E-2</v>
      </c>
      <c r="AL532" s="10">
        <f t="shared" si="395"/>
        <v>5.3894400000000002E-2</v>
      </c>
      <c r="AM532" s="10">
        <f t="shared" si="396"/>
        <v>0.40751999999999994</v>
      </c>
      <c r="AN532" s="10">
        <f t="shared" si="397"/>
        <v>0.47991560950176637</v>
      </c>
      <c r="AO532" s="10">
        <f t="shared" si="398"/>
        <v>1.7903424000000001</v>
      </c>
      <c r="AP532" s="10">
        <f t="shared" si="399"/>
        <v>5.2415999999999999E-3</v>
      </c>
      <c r="AQ532" s="10">
        <f t="shared" si="400"/>
        <v>0.24581760000000002</v>
      </c>
      <c r="AR532" s="10">
        <v>0</v>
      </c>
      <c r="AS532" s="10">
        <f t="shared" si="401"/>
        <v>0.54768000000000006</v>
      </c>
      <c r="AT532" s="10">
        <f t="shared" si="402"/>
        <v>1.4083043520000003</v>
      </c>
      <c r="AU532" s="10">
        <f t="shared" si="403"/>
        <v>0</v>
      </c>
      <c r="AV532" s="10">
        <f t="shared" si="404"/>
        <v>0</v>
      </c>
      <c r="AW532" s="10">
        <f t="shared" si="405"/>
        <v>7.7089955519999993</v>
      </c>
      <c r="AX532" s="10">
        <f t="shared" si="406"/>
        <v>7.7089955519999993</v>
      </c>
      <c r="AY532" s="10">
        <v>6.8212032000000002</v>
      </c>
      <c r="AZ532" s="10">
        <f t="shared" si="407"/>
        <v>-0.88779235199999906</v>
      </c>
      <c r="BA532" s="10">
        <v>6.82</v>
      </c>
      <c r="BB532" s="10">
        <v>6.82</v>
      </c>
      <c r="BC532" s="10">
        <f t="shared" si="408"/>
        <v>9.204210892799999</v>
      </c>
      <c r="BD532" s="9"/>
      <c r="BE532" s="24">
        <f t="shared" si="409"/>
        <v>1.9343999999999999</v>
      </c>
      <c r="BF532" s="24">
        <f t="shared" si="410"/>
        <v>0.61439999999999995</v>
      </c>
      <c r="BG532" s="24">
        <f t="shared" si="411"/>
        <v>0</v>
      </c>
      <c r="BH532" s="24">
        <f t="shared" si="412"/>
        <v>0</v>
      </c>
      <c r="BI532" s="24">
        <f t="shared" si="413"/>
        <v>0</v>
      </c>
      <c r="BJ532" s="24">
        <f t="shared" si="414"/>
        <v>0</v>
      </c>
      <c r="BK532" s="24">
        <f t="shared" si="415"/>
        <v>0.72209999999999996</v>
      </c>
      <c r="BL532" s="24">
        <f t="shared" si="416"/>
        <v>4.7E-2</v>
      </c>
      <c r="BM532" s="24">
        <f t="shared" si="417"/>
        <v>5.3900000000000003E-2</v>
      </c>
      <c r="BN532" s="24">
        <f t="shared" si="418"/>
        <v>0.40749999999999997</v>
      </c>
      <c r="BO532" s="24">
        <f t="shared" si="419"/>
        <v>0.47989999999999999</v>
      </c>
      <c r="BP532" s="24">
        <f t="shared" si="420"/>
        <v>1.7903</v>
      </c>
      <c r="BQ532" s="24">
        <f t="shared" si="421"/>
        <v>5.1999999999999998E-3</v>
      </c>
      <c r="BR532" s="24">
        <f t="shared" si="422"/>
        <v>0.24579999999999999</v>
      </c>
      <c r="BS532" s="24">
        <f t="shared" si="423"/>
        <v>0</v>
      </c>
      <c r="BT532" s="24">
        <f t="shared" si="424"/>
        <v>0.54769999999999996</v>
      </c>
      <c r="BU532" s="24">
        <f t="shared" si="425"/>
        <v>1.4083000000000001</v>
      </c>
      <c r="BV532" s="24">
        <f t="shared" si="426"/>
        <v>0</v>
      </c>
      <c r="BW532" s="24">
        <f t="shared" si="427"/>
        <v>0</v>
      </c>
      <c r="BX532" s="24"/>
      <c r="BY532" s="24"/>
      <c r="BZ532" s="24"/>
      <c r="CA532" s="25">
        <f t="shared" si="428"/>
        <v>7.7088000000000001</v>
      </c>
      <c r="CB532" s="25">
        <f t="shared" si="429"/>
        <v>7.7088000000000001</v>
      </c>
      <c r="CC532" s="26">
        <f t="shared" si="430"/>
        <v>6.8481999999999994</v>
      </c>
      <c r="CD532" s="26">
        <f t="shared" si="431"/>
        <v>6.8481999999999994</v>
      </c>
      <c r="CE532" s="26">
        <f t="shared" si="432"/>
        <v>6.82</v>
      </c>
      <c r="CF532" s="26">
        <f t="shared" si="433"/>
        <v>6.82</v>
      </c>
      <c r="CG532" s="26">
        <f t="shared" si="434"/>
        <v>9.2040000000000006</v>
      </c>
      <c r="CH532" s="13"/>
      <c r="CI532" s="13"/>
    </row>
    <row r="533" spans="2:87" x14ac:dyDescent="0.2">
      <c r="B533" s="11">
        <f t="shared" si="435"/>
        <v>529</v>
      </c>
      <c r="C533" s="3" t="s">
        <v>376</v>
      </c>
      <c r="D533" s="3" t="s">
        <v>377</v>
      </c>
      <c r="E533" s="10">
        <v>1.6657397809193897</v>
      </c>
      <c r="F533" s="10">
        <v>0.87706564928377495</v>
      </c>
      <c r="G533" s="10"/>
      <c r="H533" s="10">
        <v>0</v>
      </c>
      <c r="I533" s="10">
        <v>0</v>
      </c>
      <c r="J533" s="10">
        <v>0</v>
      </c>
      <c r="K533" s="10">
        <v>0.72800689074056735</v>
      </c>
      <c r="L533" s="10">
        <v>2.4500000000000001E-2</v>
      </c>
      <c r="M533" s="10">
        <v>2.81E-2</v>
      </c>
      <c r="N533" s="10">
        <v>8.2600000000000007E-2</v>
      </c>
      <c r="O533" s="10">
        <v>0.21298767905626814</v>
      </c>
      <c r="P533" s="10">
        <v>0.94430000000000003</v>
      </c>
      <c r="Q533" s="10">
        <v>5.0000000000000001E-3</v>
      </c>
      <c r="R533" s="10">
        <v>0.22090000000000001</v>
      </c>
      <c r="S533" s="10">
        <v>0</v>
      </c>
      <c r="T533" s="10">
        <v>0.21579999999999999</v>
      </c>
      <c r="U533" s="10"/>
      <c r="V533" s="10">
        <v>0</v>
      </c>
      <c r="W533" s="10"/>
      <c r="X533" s="10">
        <v>5.0049999999999999</v>
      </c>
      <c r="Y533" s="10">
        <v>6.7267200000000011</v>
      </c>
      <c r="Z533" s="10">
        <v>6.73</v>
      </c>
      <c r="AA533" s="10">
        <v>6.73</v>
      </c>
      <c r="AB533" s="10">
        <f t="shared" si="388"/>
        <v>6.7267200000000011</v>
      </c>
      <c r="AC533" s="10"/>
      <c r="AD533" s="10">
        <f t="shared" si="389"/>
        <v>2.2387542655556598</v>
      </c>
      <c r="AE533" s="10">
        <f t="shared" si="390"/>
        <v>1.1787762326373936</v>
      </c>
      <c r="AF533" s="10"/>
      <c r="AG533" s="10">
        <v>0</v>
      </c>
      <c r="AH533" s="10">
        <f t="shared" si="391"/>
        <v>0</v>
      </c>
      <c r="AI533" s="10">
        <f t="shared" si="392"/>
        <v>0</v>
      </c>
      <c r="AJ533" s="10">
        <f t="shared" si="393"/>
        <v>0.97844126115532259</v>
      </c>
      <c r="AK533" s="10">
        <f t="shared" si="394"/>
        <v>3.2927999999999999E-2</v>
      </c>
      <c r="AL533" s="10">
        <f t="shared" si="395"/>
        <v>3.7766399999999999E-2</v>
      </c>
      <c r="AM533" s="10">
        <f t="shared" si="396"/>
        <v>0.11894399999999999</v>
      </c>
      <c r="AN533" s="10">
        <f t="shared" si="397"/>
        <v>0.28625544065162439</v>
      </c>
      <c r="AO533" s="10">
        <f t="shared" si="398"/>
        <v>1.2691392000000001</v>
      </c>
      <c r="AP533" s="10">
        <f t="shared" si="399"/>
        <v>6.7200000000000011E-3</v>
      </c>
      <c r="AQ533" s="10">
        <f t="shared" si="400"/>
        <v>0.29688960000000003</v>
      </c>
      <c r="AR533" s="10">
        <v>0</v>
      </c>
      <c r="AS533" s="10">
        <f t="shared" si="401"/>
        <v>0.29003519999999999</v>
      </c>
      <c r="AT533" s="10">
        <f t="shared" si="402"/>
        <v>0.74579651328000007</v>
      </c>
      <c r="AU533" s="10">
        <f t="shared" si="403"/>
        <v>0</v>
      </c>
      <c r="AV533" s="10">
        <f t="shared" si="404"/>
        <v>0</v>
      </c>
      <c r="AW533" s="10">
        <f t="shared" si="405"/>
        <v>7.1904109132799991</v>
      </c>
      <c r="AX533" s="10">
        <f t="shared" si="406"/>
        <v>7.1904109132799991</v>
      </c>
      <c r="AY533" s="10">
        <v>6.7267200000000011</v>
      </c>
      <c r="AZ533" s="10">
        <f t="shared" si="407"/>
        <v>-0.46369091327999801</v>
      </c>
      <c r="BA533" s="10">
        <v>6.73</v>
      </c>
      <c r="BB533" s="10">
        <v>6.73</v>
      </c>
      <c r="BC533" s="10">
        <f t="shared" si="408"/>
        <v>9.0513690623999992</v>
      </c>
      <c r="BD533" s="9"/>
      <c r="BE533" s="24">
        <f t="shared" si="409"/>
        <v>2.2387999999999999</v>
      </c>
      <c r="BF533" s="24">
        <f t="shared" si="410"/>
        <v>1.1788000000000001</v>
      </c>
      <c r="BG533" s="24">
        <f t="shared" si="411"/>
        <v>0</v>
      </c>
      <c r="BH533" s="24">
        <f t="shared" si="412"/>
        <v>0</v>
      </c>
      <c r="BI533" s="24">
        <f t="shared" si="413"/>
        <v>0</v>
      </c>
      <c r="BJ533" s="24">
        <f t="shared" si="414"/>
        <v>0</v>
      </c>
      <c r="BK533" s="24">
        <f t="shared" si="415"/>
        <v>0.97840000000000005</v>
      </c>
      <c r="BL533" s="24">
        <f t="shared" si="416"/>
        <v>3.2899999999999999E-2</v>
      </c>
      <c r="BM533" s="24">
        <f t="shared" si="417"/>
        <v>3.78E-2</v>
      </c>
      <c r="BN533" s="24">
        <f t="shared" si="418"/>
        <v>0.11890000000000001</v>
      </c>
      <c r="BO533" s="24">
        <f t="shared" si="419"/>
        <v>0.2863</v>
      </c>
      <c r="BP533" s="24">
        <f t="shared" si="420"/>
        <v>1.2690999999999999</v>
      </c>
      <c r="BQ533" s="24">
        <f t="shared" si="421"/>
        <v>6.7000000000000002E-3</v>
      </c>
      <c r="BR533" s="24">
        <f t="shared" si="422"/>
        <v>0.2969</v>
      </c>
      <c r="BS533" s="24">
        <f t="shared" si="423"/>
        <v>0</v>
      </c>
      <c r="BT533" s="24">
        <f t="shared" si="424"/>
        <v>0.28999999999999998</v>
      </c>
      <c r="BU533" s="24">
        <f t="shared" si="425"/>
        <v>0.74580000000000002</v>
      </c>
      <c r="BV533" s="24">
        <f t="shared" si="426"/>
        <v>0</v>
      </c>
      <c r="BW533" s="24">
        <f t="shared" si="427"/>
        <v>0</v>
      </c>
      <c r="BX533" s="24"/>
      <c r="BY533" s="24"/>
      <c r="BZ533" s="24"/>
      <c r="CA533" s="25">
        <f t="shared" si="428"/>
        <v>7.1903999999999995</v>
      </c>
      <c r="CB533" s="25">
        <f t="shared" si="429"/>
        <v>7.1903999999999995</v>
      </c>
      <c r="CC533" s="26">
        <f t="shared" si="430"/>
        <v>6.7345999999999995</v>
      </c>
      <c r="CD533" s="26">
        <f t="shared" si="431"/>
        <v>6.7345999999999995</v>
      </c>
      <c r="CE533" s="26">
        <f t="shared" si="432"/>
        <v>6.73</v>
      </c>
      <c r="CF533" s="26">
        <f t="shared" si="433"/>
        <v>6.73</v>
      </c>
      <c r="CG533" s="26">
        <f t="shared" si="434"/>
        <v>9.0510000000000002</v>
      </c>
      <c r="CH533" s="13"/>
      <c r="CI533" s="13"/>
    </row>
    <row r="534" spans="2:87" x14ac:dyDescent="0.2">
      <c r="B534" s="11">
        <f t="shared" si="435"/>
        <v>530</v>
      </c>
      <c r="C534" s="3" t="s">
        <v>376</v>
      </c>
      <c r="D534" s="3" t="s">
        <v>36</v>
      </c>
      <c r="E534" s="10">
        <v>0.40064061725773337</v>
      </c>
      <c r="F534" s="10">
        <v>3.6188149925674242</v>
      </c>
      <c r="G534" s="10"/>
      <c r="H534" s="10">
        <v>0</v>
      </c>
      <c r="I534" s="10">
        <v>0</v>
      </c>
      <c r="J534" s="10">
        <v>0</v>
      </c>
      <c r="K534" s="10">
        <v>0.77048914136051538</v>
      </c>
      <c r="L534" s="10">
        <v>0</v>
      </c>
      <c r="M534" s="10">
        <v>0</v>
      </c>
      <c r="N534" s="10">
        <v>4.58E-2</v>
      </c>
      <c r="O534" s="10">
        <v>6.1355248814327176E-2</v>
      </c>
      <c r="P534" s="10">
        <v>0</v>
      </c>
      <c r="Q534" s="10">
        <v>0</v>
      </c>
      <c r="R534" s="10">
        <v>5.11E-2</v>
      </c>
      <c r="S534" s="10">
        <v>0</v>
      </c>
      <c r="T534" s="10">
        <v>0.1583</v>
      </c>
      <c r="U534" s="10"/>
      <c r="V534" s="10">
        <v>0</v>
      </c>
      <c r="W534" s="10"/>
      <c r="X534" s="10">
        <v>5.1064999999999996</v>
      </c>
      <c r="Y534" s="10">
        <v>6.8631359999999999</v>
      </c>
      <c r="Z534" s="10">
        <v>6.86</v>
      </c>
      <c r="AA534" s="10">
        <v>6.86</v>
      </c>
      <c r="AB534" s="10">
        <f t="shared" si="388"/>
        <v>6.8631359999999999</v>
      </c>
      <c r="AC534" s="10"/>
      <c r="AD534" s="10">
        <f t="shared" si="389"/>
        <v>0.5384609895943937</v>
      </c>
      <c r="AE534" s="10">
        <f t="shared" si="390"/>
        <v>4.8636873500106184</v>
      </c>
      <c r="AF534" s="10"/>
      <c r="AG534" s="10">
        <v>0</v>
      </c>
      <c r="AH534" s="10">
        <f t="shared" si="391"/>
        <v>0</v>
      </c>
      <c r="AI534" s="10">
        <f t="shared" si="392"/>
        <v>0</v>
      </c>
      <c r="AJ534" s="10">
        <f t="shared" si="393"/>
        <v>1.0355374059885327</v>
      </c>
      <c r="AK534" s="10">
        <f t="shared" si="394"/>
        <v>0</v>
      </c>
      <c r="AL534" s="10">
        <f t="shared" si="395"/>
        <v>0</v>
      </c>
      <c r="AM534" s="10">
        <f t="shared" si="396"/>
        <v>6.5951999999999997E-2</v>
      </c>
      <c r="AN534" s="10">
        <f t="shared" si="397"/>
        <v>8.2461454406455734E-2</v>
      </c>
      <c r="AO534" s="10">
        <f t="shared" si="398"/>
        <v>0</v>
      </c>
      <c r="AP534" s="10">
        <f t="shared" si="399"/>
        <v>0</v>
      </c>
      <c r="AQ534" s="10">
        <f t="shared" si="400"/>
        <v>6.8678400000000001E-2</v>
      </c>
      <c r="AR534" s="10">
        <v>0</v>
      </c>
      <c r="AS534" s="10">
        <f t="shared" si="401"/>
        <v>0.21275520000000001</v>
      </c>
      <c r="AT534" s="10">
        <f t="shared" si="402"/>
        <v>0.54707872128000001</v>
      </c>
      <c r="AU534" s="10">
        <f t="shared" si="403"/>
        <v>0</v>
      </c>
      <c r="AV534" s="10">
        <f t="shared" si="404"/>
        <v>0</v>
      </c>
      <c r="AW534" s="10">
        <f t="shared" si="405"/>
        <v>7.2018563212800002</v>
      </c>
      <c r="AX534" s="10">
        <f t="shared" si="406"/>
        <v>7.2018563212800002</v>
      </c>
      <c r="AY534" s="10">
        <v>6.8631359999999999</v>
      </c>
      <c r="AZ534" s="10">
        <f t="shared" si="407"/>
        <v>-0.33872032128000029</v>
      </c>
      <c r="BA534" s="10">
        <v>6.86</v>
      </c>
      <c r="BB534" s="10">
        <v>6.86</v>
      </c>
      <c r="BC534" s="10">
        <f t="shared" si="408"/>
        <v>9.2299640832000005</v>
      </c>
      <c r="BD534" s="9"/>
      <c r="BE534" s="24">
        <f t="shared" si="409"/>
        <v>0.53849999999999998</v>
      </c>
      <c r="BF534" s="24">
        <f t="shared" si="410"/>
        <v>4.8636999999999997</v>
      </c>
      <c r="BG534" s="24">
        <f t="shared" si="411"/>
        <v>0</v>
      </c>
      <c r="BH534" s="24">
        <f t="shared" si="412"/>
        <v>0</v>
      </c>
      <c r="BI534" s="24">
        <f t="shared" si="413"/>
        <v>0</v>
      </c>
      <c r="BJ534" s="24">
        <f t="shared" si="414"/>
        <v>0</v>
      </c>
      <c r="BK534" s="24">
        <f t="shared" si="415"/>
        <v>1.0355000000000001</v>
      </c>
      <c r="BL534" s="24">
        <f t="shared" si="416"/>
        <v>0</v>
      </c>
      <c r="BM534" s="24">
        <f t="shared" si="417"/>
        <v>0</v>
      </c>
      <c r="BN534" s="24">
        <f t="shared" si="418"/>
        <v>6.6000000000000003E-2</v>
      </c>
      <c r="BO534" s="24">
        <f t="shared" si="419"/>
        <v>8.2500000000000004E-2</v>
      </c>
      <c r="BP534" s="24">
        <f t="shared" si="420"/>
        <v>0</v>
      </c>
      <c r="BQ534" s="24">
        <f t="shared" si="421"/>
        <v>0</v>
      </c>
      <c r="BR534" s="24">
        <f t="shared" si="422"/>
        <v>6.8699999999999997E-2</v>
      </c>
      <c r="BS534" s="24">
        <f t="shared" si="423"/>
        <v>0</v>
      </c>
      <c r="BT534" s="24">
        <f t="shared" si="424"/>
        <v>0.21279999999999999</v>
      </c>
      <c r="BU534" s="24">
        <f t="shared" si="425"/>
        <v>0.54710000000000003</v>
      </c>
      <c r="BV534" s="24">
        <f t="shared" si="426"/>
        <v>0</v>
      </c>
      <c r="BW534" s="24">
        <f t="shared" si="427"/>
        <v>0</v>
      </c>
      <c r="BX534" s="24"/>
      <c r="BY534" s="24"/>
      <c r="BZ534" s="24"/>
      <c r="CA534" s="25">
        <f t="shared" si="428"/>
        <v>7.2019999999999991</v>
      </c>
      <c r="CB534" s="25">
        <f t="shared" si="429"/>
        <v>7.2019999999999991</v>
      </c>
      <c r="CC534" s="26">
        <f t="shared" si="430"/>
        <v>6.8676999999999984</v>
      </c>
      <c r="CD534" s="26">
        <f t="shared" si="431"/>
        <v>6.8676999999999984</v>
      </c>
      <c r="CE534" s="26">
        <f t="shared" si="432"/>
        <v>6.86</v>
      </c>
      <c r="CF534" s="26">
        <f t="shared" si="433"/>
        <v>6.86</v>
      </c>
      <c r="CG534" s="26">
        <f t="shared" si="434"/>
        <v>9.23</v>
      </c>
      <c r="CH534" s="13"/>
      <c r="CI534" s="13"/>
    </row>
    <row r="535" spans="2:87" x14ac:dyDescent="0.2">
      <c r="B535" s="11">
        <f t="shared" si="435"/>
        <v>531</v>
      </c>
      <c r="C535" s="3" t="s">
        <v>376</v>
      </c>
      <c r="D535" s="3" t="s">
        <v>378</v>
      </c>
      <c r="E535" s="10">
        <v>1.2870570705802145</v>
      </c>
      <c r="F535" s="10">
        <v>0.63010228210556529</v>
      </c>
      <c r="G535" s="10"/>
      <c r="H535" s="10">
        <v>0</v>
      </c>
      <c r="I535" s="10">
        <v>0</v>
      </c>
      <c r="J535" s="10">
        <v>0</v>
      </c>
      <c r="K535" s="10">
        <v>0.73707389931465062</v>
      </c>
      <c r="L535" s="10">
        <v>0</v>
      </c>
      <c r="M535" s="10">
        <v>0</v>
      </c>
      <c r="N535" s="10">
        <v>8.5599999999999996E-2</v>
      </c>
      <c r="O535" s="10">
        <v>0.40026674799956946</v>
      </c>
      <c r="P535" s="10">
        <v>0.73939999999999995</v>
      </c>
      <c r="Q535" s="10">
        <v>5.1999999999999998E-3</v>
      </c>
      <c r="R535" s="10">
        <v>0.1696</v>
      </c>
      <c r="S535" s="10">
        <v>0</v>
      </c>
      <c r="T535" s="10">
        <v>0.3775</v>
      </c>
      <c r="U535" s="10"/>
      <c r="V535" s="10">
        <v>0</v>
      </c>
      <c r="W535" s="10"/>
      <c r="X535" s="10">
        <v>4.4318</v>
      </c>
      <c r="Y535" s="10">
        <v>5.9563391999999995</v>
      </c>
      <c r="Z535" s="10">
        <v>5.96</v>
      </c>
      <c r="AA535" s="10">
        <v>5.96</v>
      </c>
      <c r="AB535" s="10">
        <f t="shared" si="388"/>
        <v>5.9563391999999995</v>
      </c>
      <c r="AC535" s="10"/>
      <c r="AD535" s="10">
        <f t="shared" si="389"/>
        <v>1.7298047028598085</v>
      </c>
      <c r="AE535" s="10">
        <f t="shared" si="390"/>
        <v>0.84685746714987975</v>
      </c>
      <c r="AF535" s="10"/>
      <c r="AG535" s="10">
        <v>0</v>
      </c>
      <c r="AH535" s="10">
        <f t="shared" si="391"/>
        <v>0</v>
      </c>
      <c r="AI535" s="10">
        <f t="shared" si="392"/>
        <v>0</v>
      </c>
      <c r="AJ535" s="10">
        <f t="shared" si="393"/>
        <v>0.99062732067889048</v>
      </c>
      <c r="AK535" s="10">
        <f t="shared" si="394"/>
        <v>0</v>
      </c>
      <c r="AL535" s="10">
        <f t="shared" si="395"/>
        <v>0</v>
      </c>
      <c r="AM535" s="10">
        <f t="shared" si="396"/>
        <v>0.12326399999999998</v>
      </c>
      <c r="AN535" s="10">
        <f t="shared" si="397"/>
        <v>0.53795850931142142</v>
      </c>
      <c r="AO535" s="10">
        <f t="shared" si="398"/>
        <v>0.9937535999999999</v>
      </c>
      <c r="AP535" s="10">
        <f t="shared" si="399"/>
        <v>6.9887999999999999E-3</v>
      </c>
      <c r="AQ535" s="10">
        <f t="shared" si="400"/>
        <v>0.22794239999999999</v>
      </c>
      <c r="AR535" s="10">
        <v>0</v>
      </c>
      <c r="AS535" s="10">
        <f t="shared" si="401"/>
        <v>0.50736000000000003</v>
      </c>
      <c r="AT535" s="10">
        <f t="shared" si="402"/>
        <v>1.3046255040000001</v>
      </c>
      <c r="AU535" s="10">
        <f t="shared" si="403"/>
        <v>0</v>
      </c>
      <c r="AV535" s="10">
        <f t="shared" si="404"/>
        <v>0</v>
      </c>
      <c r="AW535" s="10">
        <f t="shared" si="405"/>
        <v>6.7618223040000007</v>
      </c>
      <c r="AX535" s="10">
        <f t="shared" si="406"/>
        <v>6.7618223040000007</v>
      </c>
      <c r="AY535" s="10">
        <v>5.9563391999999995</v>
      </c>
      <c r="AZ535" s="10">
        <f t="shared" si="407"/>
        <v>-0.80548310400000123</v>
      </c>
      <c r="BA535" s="10">
        <v>5.96</v>
      </c>
      <c r="BB535" s="10">
        <v>5.96</v>
      </c>
      <c r="BC535" s="10">
        <f t="shared" si="408"/>
        <v>8.0163643392000008</v>
      </c>
      <c r="BD535" s="9"/>
      <c r="BE535" s="24">
        <f t="shared" si="409"/>
        <v>1.7298</v>
      </c>
      <c r="BF535" s="24">
        <f t="shared" si="410"/>
        <v>0.84689999999999999</v>
      </c>
      <c r="BG535" s="24">
        <f t="shared" si="411"/>
        <v>0</v>
      </c>
      <c r="BH535" s="24">
        <f t="shared" si="412"/>
        <v>0</v>
      </c>
      <c r="BI535" s="24">
        <f t="shared" si="413"/>
        <v>0</v>
      </c>
      <c r="BJ535" s="24">
        <f t="shared" si="414"/>
        <v>0</v>
      </c>
      <c r="BK535" s="24">
        <f t="shared" si="415"/>
        <v>0.99060000000000004</v>
      </c>
      <c r="BL535" s="24">
        <f t="shared" si="416"/>
        <v>0</v>
      </c>
      <c r="BM535" s="24">
        <f t="shared" si="417"/>
        <v>0</v>
      </c>
      <c r="BN535" s="24">
        <f t="shared" si="418"/>
        <v>0.12330000000000001</v>
      </c>
      <c r="BO535" s="24">
        <f t="shared" si="419"/>
        <v>0.53800000000000003</v>
      </c>
      <c r="BP535" s="24">
        <f t="shared" si="420"/>
        <v>0.99380000000000002</v>
      </c>
      <c r="BQ535" s="24">
        <f t="shared" si="421"/>
        <v>7.0000000000000001E-3</v>
      </c>
      <c r="BR535" s="24">
        <f t="shared" si="422"/>
        <v>0.22789999999999999</v>
      </c>
      <c r="BS535" s="24">
        <f t="shared" si="423"/>
        <v>0</v>
      </c>
      <c r="BT535" s="24">
        <f t="shared" si="424"/>
        <v>0.50739999999999996</v>
      </c>
      <c r="BU535" s="24">
        <f t="shared" si="425"/>
        <v>1.3046</v>
      </c>
      <c r="BV535" s="24">
        <f t="shared" si="426"/>
        <v>0</v>
      </c>
      <c r="BW535" s="24">
        <f t="shared" si="427"/>
        <v>0</v>
      </c>
      <c r="BX535" s="24"/>
      <c r="BY535" s="24"/>
      <c r="BZ535" s="24"/>
      <c r="CA535" s="25">
        <f t="shared" si="428"/>
        <v>6.7618999999999998</v>
      </c>
      <c r="CB535" s="25">
        <f t="shared" si="429"/>
        <v>6.7618999999999998</v>
      </c>
      <c r="CC535" s="26">
        <f t="shared" si="430"/>
        <v>5.9646999999999997</v>
      </c>
      <c r="CD535" s="26">
        <f t="shared" si="431"/>
        <v>5.9646999999999997</v>
      </c>
      <c r="CE535" s="26">
        <f t="shared" si="432"/>
        <v>5.96</v>
      </c>
      <c r="CF535" s="26">
        <f t="shared" si="433"/>
        <v>5.96</v>
      </c>
      <c r="CG535" s="26">
        <f t="shared" si="434"/>
        <v>8.016</v>
      </c>
      <c r="CH535" s="13"/>
      <c r="CI535" s="13"/>
    </row>
    <row r="536" spans="2:87" x14ac:dyDescent="0.2">
      <c r="B536" s="11">
        <f t="shared" si="435"/>
        <v>532</v>
      </c>
      <c r="C536" s="3" t="s">
        <v>376</v>
      </c>
      <c r="D536" s="3" t="s">
        <v>379</v>
      </c>
      <c r="E536" s="10">
        <v>1.2448311617458279</v>
      </c>
      <c r="F536" s="10">
        <v>0.92598265003209235</v>
      </c>
      <c r="G536" s="10"/>
      <c r="H536" s="10">
        <v>0</v>
      </c>
      <c r="I536" s="10">
        <v>0</v>
      </c>
      <c r="J536" s="10">
        <v>0</v>
      </c>
      <c r="K536" s="10">
        <v>0.57923944159178431</v>
      </c>
      <c r="L536" s="10">
        <v>2.8000000000000001E-2</v>
      </c>
      <c r="M536" s="10">
        <v>3.2099999999999997E-2</v>
      </c>
      <c r="N536" s="10">
        <v>0.1704</v>
      </c>
      <c r="O536" s="10">
        <v>0.27324674663029525</v>
      </c>
      <c r="P536" s="10">
        <v>0.99460000000000004</v>
      </c>
      <c r="Q536" s="10">
        <v>2.5999999999999999E-3</v>
      </c>
      <c r="R536" s="10">
        <v>0.1479</v>
      </c>
      <c r="S536" s="10">
        <v>0</v>
      </c>
      <c r="T536" s="10">
        <v>0.34910000000000002</v>
      </c>
      <c r="U536" s="10"/>
      <c r="V536" s="10">
        <v>0</v>
      </c>
      <c r="W536" s="10"/>
      <c r="X536" s="10">
        <v>4.7479999999999993</v>
      </c>
      <c r="Y536" s="10">
        <v>6.3813119999999994</v>
      </c>
      <c r="Z536" s="10">
        <v>6.38</v>
      </c>
      <c r="AA536" s="10">
        <v>6.38</v>
      </c>
      <c r="AB536" s="10">
        <f t="shared" si="388"/>
        <v>6.3813119999999994</v>
      </c>
      <c r="AC536" s="10"/>
      <c r="AD536" s="10">
        <f t="shared" si="389"/>
        <v>1.6730530813863929</v>
      </c>
      <c r="AE536" s="10">
        <f t="shared" si="390"/>
        <v>1.2445206816431322</v>
      </c>
      <c r="AF536" s="10"/>
      <c r="AG536" s="10">
        <v>0</v>
      </c>
      <c r="AH536" s="10">
        <f t="shared" si="391"/>
        <v>0</v>
      </c>
      <c r="AI536" s="10">
        <f t="shared" si="392"/>
        <v>0</v>
      </c>
      <c r="AJ536" s="10">
        <f t="shared" si="393"/>
        <v>0.77849780949935821</v>
      </c>
      <c r="AK536" s="10">
        <f t="shared" si="394"/>
        <v>3.7632000000000006E-2</v>
      </c>
      <c r="AL536" s="10">
        <f t="shared" si="395"/>
        <v>4.3142399999999997E-2</v>
      </c>
      <c r="AM536" s="10">
        <f t="shared" si="396"/>
        <v>0.24537599999999998</v>
      </c>
      <c r="AN536" s="10">
        <f t="shared" si="397"/>
        <v>0.36724362747111688</v>
      </c>
      <c r="AO536" s="10">
        <f t="shared" si="398"/>
        <v>1.3367424000000001</v>
      </c>
      <c r="AP536" s="10">
        <f t="shared" si="399"/>
        <v>3.4943999999999999E-3</v>
      </c>
      <c r="AQ536" s="10">
        <f t="shared" si="400"/>
        <v>0.19877760000000003</v>
      </c>
      <c r="AR536" s="10">
        <v>0</v>
      </c>
      <c r="AS536" s="10">
        <f t="shared" si="401"/>
        <v>0.46919040000000006</v>
      </c>
      <c r="AT536" s="10">
        <f t="shared" si="402"/>
        <v>1.2064761945600002</v>
      </c>
      <c r="AU536" s="10">
        <f t="shared" si="403"/>
        <v>0</v>
      </c>
      <c r="AV536" s="10">
        <f t="shared" si="404"/>
        <v>0</v>
      </c>
      <c r="AW536" s="10">
        <f t="shared" si="405"/>
        <v>7.13495619456</v>
      </c>
      <c r="AX536" s="10">
        <f t="shared" si="406"/>
        <v>7.13495619456</v>
      </c>
      <c r="AY536" s="10">
        <v>6.3813119999999994</v>
      </c>
      <c r="AZ536" s="10">
        <f t="shared" si="407"/>
        <v>-0.75364419456000054</v>
      </c>
      <c r="BA536" s="10">
        <v>6.38</v>
      </c>
      <c r="BB536" s="10">
        <v>6.38</v>
      </c>
      <c r="BC536" s="10">
        <f t="shared" si="408"/>
        <v>8.5984690175999994</v>
      </c>
      <c r="BD536" s="9"/>
      <c r="BE536" s="24">
        <f t="shared" si="409"/>
        <v>1.6731</v>
      </c>
      <c r="BF536" s="24">
        <f t="shared" si="410"/>
        <v>1.2444999999999999</v>
      </c>
      <c r="BG536" s="24">
        <f t="shared" si="411"/>
        <v>0</v>
      </c>
      <c r="BH536" s="24">
        <f t="shared" si="412"/>
        <v>0</v>
      </c>
      <c r="BI536" s="24">
        <f t="shared" si="413"/>
        <v>0</v>
      </c>
      <c r="BJ536" s="24">
        <f t="shared" si="414"/>
        <v>0</v>
      </c>
      <c r="BK536" s="24">
        <f t="shared" si="415"/>
        <v>0.77849999999999997</v>
      </c>
      <c r="BL536" s="24">
        <f t="shared" si="416"/>
        <v>3.7600000000000001E-2</v>
      </c>
      <c r="BM536" s="24">
        <f t="shared" si="417"/>
        <v>4.3099999999999999E-2</v>
      </c>
      <c r="BN536" s="24">
        <f t="shared" si="418"/>
        <v>0.24540000000000001</v>
      </c>
      <c r="BO536" s="24">
        <f t="shared" si="419"/>
        <v>0.36720000000000003</v>
      </c>
      <c r="BP536" s="24">
        <f t="shared" si="420"/>
        <v>1.3367</v>
      </c>
      <c r="BQ536" s="24">
        <f t="shared" si="421"/>
        <v>3.5000000000000001E-3</v>
      </c>
      <c r="BR536" s="24">
        <f t="shared" si="422"/>
        <v>0.1988</v>
      </c>
      <c r="BS536" s="24">
        <f t="shared" si="423"/>
        <v>0</v>
      </c>
      <c r="BT536" s="24">
        <f t="shared" si="424"/>
        <v>0.46920000000000001</v>
      </c>
      <c r="BU536" s="24">
        <f t="shared" si="425"/>
        <v>1.2064999999999999</v>
      </c>
      <c r="BV536" s="24">
        <f t="shared" si="426"/>
        <v>0</v>
      </c>
      <c r="BW536" s="24">
        <f t="shared" si="427"/>
        <v>0</v>
      </c>
      <c r="BX536" s="24"/>
      <c r="BY536" s="24"/>
      <c r="BZ536" s="24"/>
      <c r="CA536" s="25">
        <f t="shared" si="428"/>
        <v>7.1349000000000009</v>
      </c>
      <c r="CB536" s="25">
        <f t="shared" si="429"/>
        <v>7.1349000000000009</v>
      </c>
      <c r="CC536" s="26">
        <f t="shared" si="430"/>
        <v>6.3976000000000006</v>
      </c>
      <c r="CD536" s="26">
        <f t="shared" si="431"/>
        <v>6.3976000000000006</v>
      </c>
      <c r="CE536" s="26">
        <f t="shared" si="432"/>
        <v>6.38</v>
      </c>
      <c r="CF536" s="26">
        <f t="shared" si="433"/>
        <v>6.38</v>
      </c>
      <c r="CG536" s="26">
        <f t="shared" si="434"/>
        <v>8.5980000000000008</v>
      </c>
      <c r="CH536" s="13"/>
      <c r="CI536" s="13"/>
    </row>
    <row r="537" spans="2:87" x14ac:dyDescent="0.2">
      <c r="B537" s="11">
        <f t="shared" si="435"/>
        <v>533</v>
      </c>
      <c r="C537" s="3" t="s">
        <v>376</v>
      </c>
      <c r="D537" s="3" t="s">
        <v>380</v>
      </c>
      <c r="E537" s="10">
        <v>1.3069930606488012</v>
      </c>
      <c r="F537" s="10">
        <v>0.67393150916784206</v>
      </c>
      <c r="G537" s="10"/>
      <c r="H537" s="10">
        <v>0</v>
      </c>
      <c r="I537" s="10">
        <v>0</v>
      </c>
      <c r="J537" s="10">
        <v>0</v>
      </c>
      <c r="K537" s="10">
        <v>0.66928078984485195</v>
      </c>
      <c r="L537" s="10">
        <v>1.9800000000000002E-2</v>
      </c>
      <c r="M537" s="10">
        <v>2.2700000000000001E-2</v>
      </c>
      <c r="N537" s="10">
        <v>0.54379999999999995</v>
      </c>
      <c r="O537" s="10">
        <v>0.34739464033850498</v>
      </c>
      <c r="P537" s="10">
        <v>0.72789999999999999</v>
      </c>
      <c r="Q537" s="10">
        <v>3.8E-3</v>
      </c>
      <c r="R537" s="10">
        <v>0.13339999999999999</v>
      </c>
      <c r="S537" s="10">
        <v>0</v>
      </c>
      <c r="T537" s="10">
        <v>0.41660000000000003</v>
      </c>
      <c r="U537" s="10"/>
      <c r="V537" s="10">
        <v>0</v>
      </c>
      <c r="W537" s="10"/>
      <c r="X537" s="10">
        <v>4.8655999999999997</v>
      </c>
      <c r="Y537" s="10">
        <v>6.5393663999999996</v>
      </c>
      <c r="Z537" s="10">
        <v>6.54</v>
      </c>
      <c r="AA537" s="10">
        <v>6.54</v>
      </c>
      <c r="AB537" s="10">
        <f t="shared" si="388"/>
        <v>6.5393663999999996</v>
      </c>
      <c r="AC537" s="10"/>
      <c r="AD537" s="10">
        <f t="shared" si="389"/>
        <v>1.7565986735119887</v>
      </c>
      <c r="AE537" s="10">
        <f t="shared" si="390"/>
        <v>0.9057639483215798</v>
      </c>
      <c r="AF537" s="10"/>
      <c r="AG537" s="10">
        <v>0</v>
      </c>
      <c r="AH537" s="10">
        <f t="shared" si="391"/>
        <v>0</v>
      </c>
      <c r="AI537" s="10">
        <f t="shared" si="392"/>
        <v>0</v>
      </c>
      <c r="AJ537" s="10">
        <f t="shared" si="393"/>
        <v>0.89951338155148108</v>
      </c>
      <c r="AK537" s="10">
        <f t="shared" si="394"/>
        <v>2.6611200000000005E-2</v>
      </c>
      <c r="AL537" s="10">
        <f t="shared" si="395"/>
        <v>3.0508800000000006E-2</v>
      </c>
      <c r="AM537" s="10">
        <f t="shared" si="396"/>
        <v>0.78307199999999988</v>
      </c>
      <c r="AN537" s="10">
        <f t="shared" si="397"/>
        <v>0.46689839661495069</v>
      </c>
      <c r="AO537" s="10">
        <f t="shared" si="398"/>
        <v>0.9782976000000001</v>
      </c>
      <c r="AP537" s="10">
        <f t="shared" si="399"/>
        <v>5.1072000000000001E-3</v>
      </c>
      <c r="AQ537" s="10">
        <f t="shared" si="400"/>
        <v>0.17928960000000002</v>
      </c>
      <c r="AR537" s="10">
        <v>0</v>
      </c>
      <c r="AS537" s="10">
        <f t="shared" si="401"/>
        <v>0.55991040000000003</v>
      </c>
      <c r="AT537" s="10">
        <f t="shared" si="402"/>
        <v>1.4397536025600002</v>
      </c>
      <c r="AU537" s="10">
        <f t="shared" si="403"/>
        <v>0</v>
      </c>
      <c r="AV537" s="10">
        <f t="shared" si="404"/>
        <v>0</v>
      </c>
      <c r="AW537" s="10">
        <f t="shared" si="405"/>
        <v>7.4714144025600007</v>
      </c>
      <c r="AX537" s="10">
        <f t="shared" si="406"/>
        <v>7.4714144025600007</v>
      </c>
      <c r="AY537" s="10">
        <v>6.5393663999999996</v>
      </c>
      <c r="AZ537" s="10">
        <f t="shared" si="407"/>
        <v>-0.93204800256000109</v>
      </c>
      <c r="BA537" s="10">
        <v>6.54</v>
      </c>
      <c r="BB537" s="10">
        <v>6.54</v>
      </c>
      <c r="BC537" s="10">
        <f t="shared" si="408"/>
        <v>8.8590716928000006</v>
      </c>
      <c r="BD537" s="9"/>
      <c r="BE537" s="24">
        <f t="shared" si="409"/>
        <v>1.7565999999999999</v>
      </c>
      <c r="BF537" s="24">
        <f t="shared" si="410"/>
        <v>0.90580000000000005</v>
      </c>
      <c r="BG537" s="24">
        <f t="shared" si="411"/>
        <v>0</v>
      </c>
      <c r="BH537" s="24">
        <f t="shared" si="412"/>
        <v>0</v>
      </c>
      <c r="BI537" s="24">
        <f t="shared" si="413"/>
        <v>0</v>
      </c>
      <c r="BJ537" s="24">
        <f t="shared" si="414"/>
        <v>0</v>
      </c>
      <c r="BK537" s="24">
        <f t="shared" si="415"/>
        <v>0.89949999999999997</v>
      </c>
      <c r="BL537" s="24">
        <f t="shared" si="416"/>
        <v>2.6599999999999999E-2</v>
      </c>
      <c r="BM537" s="24">
        <f t="shared" si="417"/>
        <v>3.0499999999999999E-2</v>
      </c>
      <c r="BN537" s="24">
        <f t="shared" si="418"/>
        <v>0.78310000000000002</v>
      </c>
      <c r="BO537" s="24">
        <f t="shared" si="419"/>
        <v>0.46689999999999998</v>
      </c>
      <c r="BP537" s="24">
        <f t="shared" si="420"/>
        <v>0.97829999999999995</v>
      </c>
      <c r="BQ537" s="24">
        <f t="shared" si="421"/>
        <v>5.1000000000000004E-3</v>
      </c>
      <c r="BR537" s="24">
        <f t="shared" si="422"/>
        <v>0.17929999999999999</v>
      </c>
      <c r="BS537" s="24">
        <f t="shared" si="423"/>
        <v>0</v>
      </c>
      <c r="BT537" s="24">
        <f t="shared" si="424"/>
        <v>0.55989999999999995</v>
      </c>
      <c r="BU537" s="24">
        <f t="shared" si="425"/>
        <v>1.4398</v>
      </c>
      <c r="BV537" s="24">
        <f t="shared" si="426"/>
        <v>0</v>
      </c>
      <c r="BW537" s="24">
        <f t="shared" si="427"/>
        <v>0</v>
      </c>
      <c r="BX537" s="24"/>
      <c r="BY537" s="24"/>
      <c r="BZ537" s="24"/>
      <c r="CA537" s="25">
        <f t="shared" si="428"/>
        <v>7.4714999999999989</v>
      </c>
      <c r="CB537" s="25">
        <f t="shared" si="429"/>
        <v>7.4714999999999989</v>
      </c>
      <c r="CC537" s="26">
        <f t="shared" si="430"/>
        <v>6.5915999999999988</v>
      </c>
      <c r="CD537" s="26">
        <f t="shared" si="431"/>
        <v>6.5915999999999988</v>
      </c>
      <c r="CE537" s="26">
        <f t="shared" si="432"/>
        <v>6.54</v>
      </c>
      <c r="CF537" s="26">
        <f t="shared" si="433"/>
        <v>6.54</v>
      </c>
      <c r="CG537" s="26">
        <f t="shared" si="434"/>
        <v>8.859</v>
      </c>
      <c r="CH537" s="13"/>
      <c r="CI537" s="13"/>
    </row>
    <row r="538" spans="2:87" x14ac:dyDescent="0.2">
      <c r="B538" s="11">
        <f t="shared" si="435"/>
        <v>534</v>
      </c>
      <c r="C538" s="3" t="s">
        <v>376</v>
      </c>
      <c r="D538" s="3" t="s">
        <v>381</v>
      </c>
      <c r="E538" s="10">
        <v>1.9037537403962799</v>
      </c>
      <c r="F538" s="10">
        <v>0.85620483996391794</v>
      </c>
      <c r="G538" s="10"/>
      <c r="H538" s="10">
        <v>0</v>
      </c>
      <c r="I538" s="10">
        <v>0</v>
      </c>
      <c r="J538" s="10">
        <v>0</v>
      </c>
      <c r="K538" s="10">
        <v>0.58360508258421728</v>
      </c>
      <c r="L538" s="10">
        <v>8.0000000000000002E-3</v>
      </c>
      <c r="M538" s="10">
        <v>9.1999999999999998E-3</v>
      </c>
      <c r="N538" s="10">
        <v>0.19689999999999999</v>
      </c>
      <c r="O538" s="10">
        <v>0.32023633705558496</v>
      </c>
      <c r="P538" s="10">
        <v>0.6139</v>
      </c>
      <c r="Q538" s="10">
        <v>0</v>
      </c>
      <c r="R538" s="10">
        <v>0.2424</v>
      </c>
      <c r="S538" s="10">
        <v>0</v>
      </c>
      <c r="T538" s="10">
        <v>0.36430000000000001</v>
      </c>
      <c r="U538" s="10"/>
      <c r="V538" s="10">
        <v>0</v>
      </c>
      <c r="W538" s="10"/>
      <c r="X538" s="10">
        <v>5.0984999999999996</v>
      </c>
      <c r="Y538" s="10">
        <v>6.8523839999999998</v>
      </c>
      <c r="Z538" s="10">
        <v>6.85</v>
      </c>
      <c r="AA538" s="10">
        <v>6.85</v>
      </c>
      <c r="AB538" s="10">
        <f t="shared" si="388"/>
        <v>6.8523839999999998</v>
      </c>
      <c r="AC538" s="10"/>
      <c r="AD538" s="10">
        <f t="shared" si="389"/>
        <v>2.5586450270926004</v>
      </c>
      <c r="AE538" s="10">
        <f t="shared" si="390"/>
        <v>1.1507393049115058</v>
      </c>
      <c r="AF538" s="10"/>
      <c r="AG538" s="10">
        <v>0</v>
      </c>
      <c r="AH538" s="10">
        <f t="shared" si="391"/>
        <v>0</v>
      </c>
      <c r="AI538" s="10">
        <f t="shared" si="392"/>
        <v>0</v>
      </c>
      <c r="AJ538" s="10">
        <f t="shared" si="393"/>
        <v>0.78436523099318811</v>
      </c>
      <c r="AK538" s="10">
        <f t="shared" si="394"/>
        <v>1.0752000000000001E-2</v>
      </c>
      <c r="AL538" s="10">
        <f t="shared" si="395"/>
        <v>1.23648E-2</v>
      </c>
      <c r="AM538" s="10">
        <f t="shared" si="396"/>
        <v>0.28353599999999995</v>
      </c>
      <c r="AN538" s="10">
        <f t="shared" si="397"/>
        <v>0.43039763700270622</v>
      </c>
      <c r="AO538" s="10">
        <f t="shared" si="398"/>
        <v>0.82508160000000008</v>
      </c>
      <c r="AP538" s="10">
        <f t="shared" si="399"/>
        <v>0</v>
      </c>
      <c r="AQ538" s="10">
        <f t="shared" si="400"/>
        <v>0.32578560000000001</v>
      </c>
      <c r="AR538" s="10">
        <v>0</v>
      </c>
      <c r="AS538" s="10">
        <f t="shared" si="401"/>
        <v>0.48961920000000003</v>
      </c>
      <c r="AT538" s="10">
        <f t="shared" si="402"/>
        <v>1.2590068108800001</v>
      </c>
      <c r="AU538" s="10">
        <f t="shared" si="403"/>
        <v>0</v>
      </c>
      <c r="AV538" s="10">
        <f t="shared" si="404"/>
        <v>0</v>
      </c>
      <c r="AW538" s="10">
        <f t="shared" si="405"/>
        <v>7.6406740108799998</v>
      </c>
      <c r="AX538" s="10">
        <f t="shared" si="406"/>
        <v>7.6406740108799998</v>
      </c>
      <c r="AY538" s="10">
        <v>6.8523839999999998</v>
      </c>
      <c r="AZ538" s="10">
        <f t="shared" si="407"/>
        <v>-0.78829001087999995</v>
      </c>
      <c r="BA538" s="10">
        <v>6.85</v>
      </c>
      <c r="BB538" s="10">
        <v>6.85</v>
      </c>
      <c r="BC538" s="10">
        <f t="shared" si="408"/>
        <v>9.2350089216000004</v>
      </c>
      <c r="BD538" s="9"/>
      <c r="BE538" s="24">
        <f t="shared" si="409"/>
        <v>2.5586000000000002</v>
      </c>
      <c r="BF538" s="24">
        <f t="shared" si="410"/>
        <v>1.1507000000000001</v>
      </c>
      <c r="BG538" s="24">
        <f t="shared" si="411"/>
        <v>0</v>
      </c>
      <c r="BH538" s="24">
        <f t="shared" si="412"/>
        <v>0</v>
      </c>
      <c r="BI538" s="24">
        <f t="shared" si="413"/>
        <v>0</v>
      </c>
      <c r="BJ538" s="24">
        <f t="shared" si="414"/>
        <v>0</v>
      </c>
      <c r="BK538" s="24">
        <f t="shared" si="415"/>
        <v>0.78439999999999999</v>
      </c>
      <c r="BL538" s="24">
        <f t="shared" si="416"/>
        <v>1.0800000000000001E-2</v>
      </c>
      <c r="BM538" s="24">
        <f t="shared" si="417"/>
        <v>1.24E-2</v>
      </c>
      <c r="BN538" s="24">
        <f t="shared" si="418"/>
        <v>0.28349999999999997</v>
      </c>
      <c r="BO538" s="24">
        <f t="shared" si="419"/>
        <v>0.4304</v>
      </c>
      <c r="BP538" s="24">
        <f t="shared" si="420"/>
        <v>0.82509999999999994</v>
      </c>
      <c r="BQ538" s="24">
        <f t="shared" si="421"/>
        <v>0</v>
      </c>
      <c r="BR538" s="24">
        <f t="shared" si="422"/>
        <v>0.32579999999999998</v>
      </c>
      <c r="BS538" s="24">
        <f t="shared" si="423"/>
        <v>0</v>
      </c>
      <c r="BT538" s="24">
        <f t="shared" si="424"/>
        <v>0.48959999999999998</v>
      </c>
      <c r="BU538" s="24">
        <f t="shared" si="425"/>
        <v>1.2589999999999999</v>
      </c>
      <c r="BV538" s="24">
        <f t="shared" si="426"/>
        <v>0</v>
      </c>
      <c r="BW538" s="24">
        <f t="shared" si="427"/>
        <v>0</v>
      </c>
      <c r="BX538" s="24"/>
      <c r="BY538" s="24"/>
      <c r="BZ538" s="24"/>
      <c r="CA538" s="25">
        <f t="shared" si="428"/>
        <v>7.6407000000000007</v>
      </c>
      <c r="CB538" s="25">
        <f t="shared" si="429"/>
        <v>7.6407000000000007</v>
      </c>
      <c r="CC538" s="26">
        <f t="shared" si="430"/>
        <v>6.8713000000000006</v>
      </c>
      <c r="CD538" s="26">
        <f t="shared" si="431"/>
        <v>6.8713000000000006</v>
      </c>
      <c r="CE538" s="26">
        <f t="shared" si="432"/>
        <v>6.85</v>
      </c>
      <c r="CF538" s="26">
        <f t="shared" si="433"/>
        <v>6.85</v>
      </c>
      <c r="CG538" s="26">
        <f t="shared" si="434"/>
        <v>9.2349999999999994</v>
      </c>
      <c r="CH538" s="13"/>
      <c r="CI538" s="13"/>
    </row>
    <row r="539" spans="2:87" x14ac:dyDescent="0.2">
      <c r="B539" s="11">
        <f t="shared" si="435"/>
        <v>535</v>
      </c>
      <c r="C539" s="3" t="s">
        <v>376</v>
      </c>
      <c r="D539" s="3" t="s">
        <v>382</v>
      </c>
      <c r="E539" s="10">
        <v>1.2625196891783796</v>
      </c>
      <c r="F539" s="10">
        <v>1.1790583895173885</v>
      </c>
      <c r="G539" s="10"/>
      <c r="H539" s="10">
        <v>0</v>
      </c>
      <c r="I539" s="10">
        <v>0</v>
      </c>
      <c r="J539" s="10">
        <v>0</v>
      </c>
      <c r="K539" s="10">
        <v>0.57825887327162606</v>
      </c>
      <c r="L539" s="10">
        <v>1.5800000000000002E-2</v>
      </c>
      <c r="M539" s="10">
        <v>1.8200000000000001E-2</v>
      </c>
      <c r="N539" s="10">
        <v>4.6800000000000001E-2</v>
      </c>
      <c r="O539" s="10">
        <v>0.1788630480326058</v>
      </c>
      <c r="P539" s="10">
        <v>1.0318000000000001</v>
      </c>
      <c r="Q539" s="10">
        <v>3.3999999999999998E-3</v>
      </c>
      <c r="R539" s="10">
        <v>0.1497</v>
      </c>
      <c r="S539" s="10">
        <v>0</v>
      </c>
      <c r="T539" s="10">
        <v>5.2499999999999998E-2</v>
      </c>
      <c r="U539" s="10"/>
      <c r="V539" s="10">
        <v>0</v>
      </c>
      <c r="W539" s="10"/>
      <c r="X539" s="10">
        <v>4.5169000000000006</v>
      </c>
      <c r="Y539" s="10">
        <v>6.0707136000000004</v>
      </c>
      <c r="Z539" s="10">
        <v>6.07</v>
      </c>
      <c r="AA539" s="10">
        <v>6.07</v>
      </c>
      <c r="AB539" s="10">
        <f t="shared" si="388"/>
        <v>6.0707136000000004</v>
      </c>
      <c r="AC539" s="10"/>
      <c r="AD539" s="10">
        <f t="shared" si="389"/>
        <v>1.6968264622557423</v>
      </c>
      <c r="AE539" s="10">
        <f t="shared" si="390"/>
        <v>1.5846544755113703</v>
      </c>
      <c r="AF539" s="10"/>
      <c r="AG539" s="10">
        <v>0</v>
      </c>
      <c r="AH539" s="10">
        <f t="shared" si="391"/>
        <v>0</v>
      </c>
      <c r="AI539" s="10">
        <f t="shared" si="392"/>
        <v>0</v>
      </c>
      <c r="AJ539" s="10">
        <f t="shared" si="393"/>
        <v>0.7771799256770654</v>
      </c>
      <c r="AK539" s="10">
        <f t="shared" si="394"/>
        <v>2.1235200000000003E-2</v>
      </c>
      <c r="AL539" s="10">
        <f t="shared" si="395"/>
        <v>2.4460800000000001E-2</v>
      </c>
      <c r="AM539" s="10">
        <f t="shared" si="396"/>
        <v>6.7391999999999994E-2</v>
      </c>
      <c r="AN539" s="10">
        <f t="shared" si="397"/>
        <v>0.24039193655582222</v>
      </c>
      <c r="AO539" s="10">
        <f t="shared" si="398"/>
        <v>1.3867392000000003</v>
      </c>
      <c r="AP539" s="10">
        <f t="shared" si="399"/>
        <v>4.5696000000000001E-3</v>
      </c>
      <c r="AQ539" s="10">
        <f t="shared" si="400"/>
        <v>0.20119680000000001</v>
      </c>
      <c r="AR539" s="10">
        <v>0</v>
      </c>
      <c r="AS539" s="10">
        <f t="shared" si="401"/>
        <v>7.0559999999999998E-2</v>
      </c>
      <c r="AT539" s="10">
        <f t="shared" si="402"/>
        <v>0.181437984</v>
      </c>
      <c r="AU539" s="10">
        <f t="shared" si="403"/>
        <v>0</v>
      </c>
      <c r="AV539" s="10">
        <f t="shared" si="404"/>
        <v>0</v>
      </c>
      <c r="AW539" s="10">
        <f t="shared" si="405"/>
        <v>6.186084383999999</v>
      </c>
      <c r="AX539" s="10">
        <f t="shared" si="406"/>
        <v>6.186084383999999</v>
      </c>
      <c r="AY539" s="10">
        <v>6.0707136000000004</v>
      </c>
      <c r="AZ539" s="10">
        <f t="shared" si="407"/>
        <v>-0.11537078399999867</v>
      </c>
      <c r="BA539" s="10">
        <v>6.07</v>
      </c>
      <c r="BB539" s="10">
        <v>6.07</v>
      </c>
      <c r="BC539" s="10">
        <f t="shared" si="408"/>
        <v>8.1650774015999996</v>
      </c>
      <c r="BD539" s="9"/>
      <c r="BE539" s="24">
        <f t="shared" si="409"/>
        <v>1.6968000000000001</v>
      </c>
      <c r="BF539" s="24">
        <f t="shared" si="410"/>
        <v>1.5847</v>
      </c>
      <c r="BG539" s="24">
        <f t="shared" si="411"/>
        <v>0</v>
      </c>
      <c r="BH539" s="24">
        <f t="shared" si="412"/>
        <v>0</v>
      </c>
      <c r="BI539" s="24">
        <f t="shared" si="413"/>
        <v>0</v>
      </c>
      <c r="BJ539" s="24">
        <f t="shared" si="414"/>
        <v>0</v>
      </c>
      <c r="BK539" s="24">
        <f t="shared" si="415"/>
        <v>0.7772</v>
      </c>
      <c r="BL539" s="24">
        <f t="shared" si="416"/>
        <v>2.12E-2</v>
      </c>
      <c r="BM539" s="24">
        <f t="shared" si="417"/>
        <v>2.4500000000000001E-2</v>
      </c>
      <c r="BN539" s="24">
        <f t="shared" si="418"/>
        <v>6.7400000000000002E-2</v>
      </c>
      <c r="BO539" s="24">
        <f t="shared" si="419"/>
        <v>0.2404</v>
      </c>
      <c r="BP539" s="24">
        <f t="shared" si="420"/>
        <v>1.3867</v>
      </c>
      <c r="BQ539" s="24">
        <f t="shared" si="421"/>
        <v>4.5999999999999999E-3</v>
      </c>
      <c r="BR539" s="24">
        <f t="shared" si="422"/>
        <v>0.20119999999999999</v>
      </c>
      <c r="BS539" s="24">
        <f t="shared" si="423"/>
        <v>0</v>
      </c>
      <c r="BT539" s="24">
        <f t="shared" si="424"/>
        <v>7.0599999999999996E-2</v>
      </c>
      <c r="BU539" s="24">
        <f t="shared" si="425"/>
        <v>0.18140000000000001</v>
      </c>
      <c r="BV539" s="24">
        <f t="shared" si="426"/>
        <v>0</v>
      </c>
      <c r="BW539" s="24">
        <f t="shared" si="427"/>
        <v>0</v>
      </c>
      <c r="BX539" s="24"/>
      <c r="BY539" s="24"/>
      <c r="BZ539" s="24"/>
      <c r="CA539" s="25">
        <f t="shared" si="428"/>
        <v>6.1861000000000006</v>
      </c>
      <c r="CB539" s="25">
        <f t="shared" si="429"/>
        <v>6.1861000000000006</v>
      </c>
      <c r="CC539" s="26">
        <f t="shared" si="430"/>
        <v>6.0753000000000004</v>
      </c>
      <c r="CD539" s="26">
        <f t="shared" si="431"/>
        <v>6.0753000000000004</v>
      </c>
      <c r="CE539" s="26">
        <f t="shared" si="432"/>
        <v>6.07</v>
      </c>
      <c r="CF539" s="26">
        <f t="shared" si="433"/>
        <v>6.07</v>
      </c>
      <c r="CG539" s="26">
        <f t="shared" si="434"/>
        <v>8.1649999999999991</v>
      </c>
      <c r="CH539" s="13"/>
      <c r="CI539" s="13"/>
    </row>
    <row r="540" spans="2:87" x14ac:dyDescent="0.2">
      <c r="B540" s="11">
        <f t="shared" si="435"/>
        <v>536</v>
      </c>
      <c r="C540" s="3" t="s">
        <v>376</v>
      </c>
      <c r="D540" s="3" t="s">
        <v>383</v>
      </c>
      <c r="E540" s="10">
        <v>1.5381529871580124</v>
      </c>
      <c r="F540" s="10">
        <v>0.7401785594639867</v>
      </c>
      <c r="G540" s="10"/>
      <c r="H540" s="10">
        <v>0</v>
      </c>
      <c r="I540" s="10">
        <v>0</v>
      </c>
      <c r="J540" s="10">
        <v>0</v>
      </c>
      <c r="K540" s="10">
        <v>0.77218503629257396</v>
      </c>
      <c r="L540" s="10">
        <v>3.7000000000000002E-3</v>
      </c>
      <c r="M540" s="10">
        <v>4.1999999999999997E-3</v>
      </c>
      <c r="N540" s="10">
        <v>6.4399999999999999E-2</v>
      </c>
      <c r="O540" s="10">
        <v>0.24868341708542713</v>
      </c>
      <c r="P540" s="10">
        <v>1.0238</v>
      </c>
      <c r="Q540" s="10">
        <v>7.3000000000000001E-3</v>
      </c>
      <c r="R540" s="10">
        <v>0.193</v>
      </c>
      <c r="S540" s="10">
        <v>0</v>
      </c>
      <c r="T540" s="10">
        <v>0.1774</v>
      </c>
      <c r="U540" s="10"/>
      <c r="V540" s="10">
        <v>0</v>
      </c>
      <c r="W540" s="10"/>
      <c r="X540" s="10">
        <v>4.7729999999999997</v>
      </c>
      <c r="Y540" s="10">
        <v>6.4149120000000002</v>
      </c>
      <c r="Z540" s="10">
        <v>6.41</v>
      </c>
      <c r="AA540" s="10">
        <v>6.41</v>
      </c>
      <c r="AB540" s="10">
        <f t="shared" si="388"/>
        <v>6.4149120000000002</v>
      </c>
      <c r="AC540" s="10"/>
      <c r="AD540" s="10">
        <f t="shared" si="389"/>
        <v>2.0672776147403691</v>
      </c>
      <c r="AE540" s="10">
        <f t="shared" si="390"/>
        <v>0.99479998391959823</v>
      </c>
      <c r="AF540" s="10"/>
      <c r="AG540" s="10">
        <v>0</v>
      </c>
      <c r="AH540" s="10">
        <f t="shared" si="391"/>
        <v>0</v>
      </c>
      <c r="AI540" s="10">
        <f t="shared" si="392"/>
        <v>0</v>
      </c>
      <c r="AJ540" s="10">
        <f t="shared" si="393"/>
        <v>1.0378166887772196</v>
      </c>
      <c r="AK540" s="10">
        <f t="shared" si="394"/>
        <v>4.9728000000000012E-3</v>
      </c>
      <c r="AL540" s="10">
        <f t="shared" si="395"/>
        <v>5.6447999999999993E-3</v>
      </c>
      <c r="AM540" s="10">
        <f t="shared" si="396"/>
        <v>9.2735999999999999E-2</v>
      </c>
      <c r="AN540" s="10">
        <f t="shared" si="397"/>
        <v>0.33423051256281405</v>
      </c>
      <c r="AO540" s="10">
        <f t="shared" si="398"/>
        <v>1.3759872000000002</v>
      </c>
      <c r="AP540" s="10">
        <f t="shared" si="399"/>
        <v>9.8112000000000008E-3</v>
      </c>
      <c r="AQ540" s="10">
        <f t="shared" si="400"/>
        <v>0.25939200000000001</v>
      </c>
      <c r="AR540" s="10">
        <v>0</v>
      </c>
      <c r="AS540" s="10">
        <f t="shared" si="401"/>
        <v>0.23842560000000002</v>
      </c>
      <c r="AT540" s="10">
        <f t="shared" si="402"/>
        <v>0.61308758784000006</v>
      </c>
      <c r="AU540" s="10">
        <f t="shared" si="403"/>
        <v>0</v>
      </c>
      <c r="AV540" s="10">
        <f t="shared" si="404"/>
        <v>0</v>
      </c>
      <c r="AW540" s="10">
        <f t="shared" si="405"/>
        <v>6.7957563878400009</v>
      </c>
      <c r="AX540" s="10">
        <f t="shared" si="406"/>
        <v>6.7957563878400009</v>
      </c>
      <c r="AY540" s="10">
        <v>6.4149120000000002</v>
      </c>
      <c r="AZ540" s="10">
        <f t="shared" si="407"/>
        <v>-0.38084438784000074</v>
      </c>
      <c r="BA540" s="10">
        <v>6.41</v>
      </c>
      <c r="BB540" s="10">
        <v>6.41</v>
      </c>
      <c r="BC540" s="10">
        <f t="shared" si="408"/>
        <v>8.6299508736000021</v>
      </c>
      <c r="BD540" s="9"/>
      <c r="BE540" s="24">
        <f t="shared" si="409"/>
        <v>2.0672999999999999</v>
      </c>
      <c r="BF540" s="24">
        <f t="shared" si="410"/>
        <v>0.99480000000000002</v>
      </c>
      <c r="BG540" s="24">
        <f t="shared" si="411"/>
        <v>0</v>
      </c>
      <c r="BH540" s="24">
        <f t="shared" si="412"/>
        <v>0</v>
      </c>
      <c r="BI540" s="24">
        <f t="shared" si="413"/>
        <v>0</v>
      </c>
      <c r="BJ540" s="24">
        <f t="shared" si="414"/>
        <v>0</v>
      </c>
      <c r="BK540" s="24">
        <f t="shared" si="415"/>
        <v>1.0378000000000001</v>
      </c>
      <c r="BL540" s="24">
        <f t="shared" si="416"/>
        <v>5.0000000000000001E-3</v>
      </c>
      <c r="BM540" s="24">
        <f t="shared" si="417"/>
        <v>5.5999999999999999E-3</v>
      </c>
      <c r="BN540" s="24">
        <f t="shared" si="418"/>
        <v>9.2700000000000005E-2</v>
      </c>
      <c r="BO540" s="24">
        <f t="shared" si="419"/>
        <v>0.3342</v>
      </c>
      <c r="BP540" s="24">
        <f t="shared" si="420"/>
        <v>1.3759999999999999</v>
      </c>
      <c r="BQ540" s="24">
        <f t="shared" si="421"/>
        <v>9.7999999999999997E-3</v>
      </c>
      <c r="BR540" s="24">
        <f t="shared" si="422"/>
        <v>0.25940000000000002</v>
      </c>
      <c r="BS540" s="24">
        <f t="shared" si="423"/>
        <v>0</v>
      </c>
      <c r="BT540" s="24">
        <f t="shared" si="424"/>
        <v>0.2384</v>
      </c>
      <c r="BU540" s="24">
        <f t="shared" si="425"/>
        <v>0.61309999999999998</v>
      </c>
      <c r="BV540" s="24">
        <f t="shared" si="426"/>
        <v>0</v>
      </c>
      <c r="BW540" s="24">
        <f t="shared" si="427"/>
        <v>0</v>
      </c>
      <c r="BX540" s="24"/>
      <c r="BY540" s="24"/>
      <c r="BZ540" s="24"/>
      <c r="CA540" s="25">
        <f t="shared" si="428"/>
        <v>6.7957000000000001</v>
      </c>
      <c r="CB540" s="25">
        <f t="shared" si="429"/>
        <v>6.7957000000000001</v>
      </c>
      <c r="CC540" s="26">
        <f t="shared" si="430"/>
        <v>6.4210000000000003</v>
      </c>
      <c r="CD540" s="26">
        <f t="shared" si="431"/>
        <v>6.4210000000000003</v>
      </c>
      <c r="CE540" s="26">
        <f t="shared" si="432"/>
        <v>6.41</v>
      </c>
      <c r="CF540" s="26">
        <f t="shared" si="433"/>
        <v>6.41</v>
      </c>
      <c r="CG540" s="26">
        <f t="shared" si="434"/>
        <v>8.6300000000000008</v>
      </c>
      <c r="CH540" s="13"/>
      <c r="CI540" s="13"/>
    </row>
    <row r="541" spans="2:87" x14ac:dyDescent="0.2">
      <c r="B541" s="11">
        <f t="shared" si="435"/>
        <v>537</v>
      </c>
      <c r="C541" s="3" t="s">
        <v>376</v>
      </c>
      <c r="D541" s="3" t="s">
        <v>167</v>
      </c>
      <c r="E541" s="10">
        <v>1.9036293402300117</v>
      </c>
      <c r="F541" s="10">
        <v>1.0023909646178397</v>
      </c>
      <c r="G541" s="10"/>
      <c r="H541" s="10">
        <v>0</v>
      </c>
      <c r="I541" s="10">
        <v>0</v>
      </c>
      <c r="J541" s="10">
        <v>0</v>
      </c>
      <c r="K541" s="10">
        <v>0.74516483244373521</v>
      </c>
      <c r="L541" s="10">
        <v>1.01E-2</v>
      </c>
      <c r="M541" s="10">
        <v>1.15E-2</v>
      </c>
      <c r="N541" s="10">
        <v>6.9699999999999998E-2</v>
      </c>
      <c r="O541" s="10">
        <v>0.39781486270841354</v>
      </c>
      <c r="P541" s="10">
        <v>0.34050000000000002</v>
      </c>
      <c r="Q541" s="10">
        <v>4.4600000000000001E-2</v>
      </c>
      <c r="R541" s="10">
        <v>0.24759999999999999</v>
      </c>
      <c r="S541" s="10">
        <v>0</v>
      </c>
      <c r="T541" s="10">
        <v>0.1138</v>
      </c>
      <c r="U541" s="10"/>
      <c r="V541" s="10">
        <v>0</v>
      </c>
      <c r="W541" s="10"/>
      <c r="X541" s="10">
        <v>4.8868000000000009</v>
      </c>
      <c r="Y541" s="10">
        <v>6.5678592000000018</v>
      </c>
      <c r="Z541" s="10">
        <v>6.57</v>
      </c>
      <c r="AA541" s="10">
        <v>6.57</v>
      </c>
      <c r="AB541" s="10">
        <f t="shared" si="388"/>
        <v>6.5678592000000018</v>
      </c>
      <c r="AC541" s="10"/>
      <c r="AD541" s="10">
        <f t="shared" si="389"/>
        <v>2.5584778332691358</v>
      </c>
      <c r="AE541" s="10">
        <f t="shared" si="390"/>
        <v>1.3472134564463767</v>
      </c>
      <c r="AF541" s="10"/>
      <c r="AG541" s="10">
        <v>0</v>
      </c>
      <c r="AH541" s="10">
        <f t="shared" si="391"/>
        <v>0</v>
      </c>
      <c r="AI541" s="10">
        <f t="shared" si="392"/>
        <v>0</v>
      </c>
      <c r="AJ541" s="10">
        <f t="shared" si="393"/>
        <v>1.0015015348043803</v>
      </c>
      <c r="AK541" s="10">
        <f t="shared" si="394"/>
        <v>1.35744E-2</v>
      </c>
      <c r="AL541" s="10">
        <f t="shared" si="395"/>
        <v>1.5456000000000001E-2</v>
      </c>
      <c r="AM541" s="10">
        <f t="shared" si="396"/>
        <v>0.10036799999999999</v>
      </c>
      <c r="AN541" s="10">
        <f t="shared" si="397"/>
        <v>0.53466317548010789</v>
      </c>
      <c r="AO541" s="10">
        <f t="shared" si="398"/>
        <v>0.45763200000000009</v>
      </c>
      <c r="AP541" s="10">
        <f t="shared" si="399"/>
        <v>5.99424E-2</v>
      </c>
      <c r="AQ541" s="10">
        <f t="shared" si="400"/>
        <v>0.33277439999999997</v>
      </c>
      <c r="AR541" s="10">
        <v>0</v>
      </c>
      <c r="AS541" s="10">
        <f t="shared" si="401"/>
        <v>0.15294720000000001</v>
      </c>
      <c r="AT541" s="10">
        <f t="shared" si="402"/>
        <v>0.39328843008000003</v>
      </c>
      <c r="AU541" s="10">
        <f t="shared" si="403"/>
        <v>0</v>
      </c>
      <c r="AV541" s="10">
        <f t="shared" si="404"/>
        <v>0</v>
      </c>
      <c r="AW541" s="10">
        <f t="shared" si="405"/>
        <v>6.8148916300800009</v>
      </c>
      <c r="AX541" s="10">
        <f t="shared" si="406"/>
        <v>6.8148916300800009</v>
      </c>
      <c r="AY541" s="10">
        <v>6.5678592000000018</v>
      </c>
      <c r="AZ541" s="10">
        <f t="shared" si="407"/>
        <v>-0.24703243007999909</v>
      </c>
      <c r="BA541" s="10">
        <v>6.57</v>
      </c>
      <c r="BB541" s="10">
        <v>6.57</v>
      </c>
      <c r="BC541" s="10">
        <f t="shared" si="408"/>
        <v>8.8361957376000007</v>
      </c>
      <c r="BD541" s="9"/>
      <c r="BE541" s="24">
        <f t="shared" si="409"/>
        <v>2.5585</v>
      </c>
      <c r="BF541" s="24">
        <f t="shared" si="410"/>
        <v>1.3472</v>
      </c>
      <c r="BG541" s="24">
        <f t="shared" si="411"/>
        <v>0</v>
      </c>
      <c r="BH541" s="24">
        <f t="shared" si="412"/>
        <v>0</v>
      </c>
      <c r="BI541" s="24">
        <f t="shared" si="413"/>
        <v>0</v>
      </c>
      <c r="BJ541" s="24">
        <f t="shared" si="414"/>
        <v>0</v>
      </c>
      <c r="BK541" s="24">
        <f t="shared" si="415"/>
        <v>1.0015000000000001</v>
      </c>
      <c r="BL541" s="24">
        <f t="shared" si="416"/>
        <v>1.3599999999999999E-2</v>
      </c>
      <c r="BM541" s="24">
        <f t="shared" si="417"/>
        <v>1.55E-2</v>
      </c>
      <c r="BN541" s="24">
        <f t="shared" si="418"/>
        <v>0.1004</v>
      </c>
      <c r="BO541" s="24">
        <f t="shared" si="419"/>
        <v>0.53469999999999995</v>
      </c>
      <c r="BP541" s="24">
        <f t="shared" si="420"/>
        <v>0.45760000000000001</v>
      </c>
      <c r="BQ541" s="24">
        <f t="shared" si="421"/>
        <v>5.9900000000000002E-2</v>
      </c>
      <c r="BR541" s="24">
        <f t="shared" si="422"/>
        <v>0.33279999999999998</v>
      </c>
      <c r="BS541" s="24">
        <f t="shared" si="423"/>
        <v>0</v>
      </c>
      <c r="BT541" s="24">
        <f t="shared" si="424"/>
        <v>0.15290000000000001</v>
      </c>
      <c r="BU541" s="24">
        <f t="shared" si="425"/>
        <v>0.39329999999999998</v>
      </c>
      <c r="BV541" s="24">
        <f t="shared" si="426"/>
        <v>0</v>
      </c>
      <c r="BW541" s="24">
        <f t="shared" si="427"/>
        <v>0</v>
      </c>
      <c r="BX541" s="24"/>
      <c r="BY541" s="24"/>
      <c r="BZ541" s="24"/>
      <c r="CA541" s="25">
        <f t="shared" si="428"/>
        <v>6.8149999999999995</v>
      </c>
      <c r="CB541" s="25">
        <f t="shared" si="429"/>
        <v>6.8149999999999995</v>
      </c>
      <c r="CC541" s="26">
        <f t="shared" si="430"/>
        <v>6.5745999999999993</v>
      </c>
      <c r="CD541" s="26">
        <f t="shared" si="431"/>
        <v>6.5745999999999993</v>
      </c>
      <c r="CE541" s="26">
        <f t="shared" si="432"/>
        <v>6.57</v>
      </c>
      <c r="CF541" s="26">
        <f t="shared" si="433"/>
        <v>6.57</v>
      </c>
      <c r="CG541" s="26">
        <f t="shared" si="434"/>
        <v>8.8360000000000003</v>
      </c>
      <c r="CH541" s="13"/>
      <c r="CI541" s="13"/>
    </row>
    <row r="542" spans="2:87" x14ac:dyDescent="0.2">
      <c r="B542" s="11">
        <f t="shared" si="435"/>
        <v>538</v>
      </c>
      <c r="C542" s="3" t="s">
        <v>376</v>
      </c>
      <c r="D542" s="3" t="s">
        <v>73</v>
      </c>
      <c r="E542" s="10">
        <v>1.9034976350364963</v>
      </c>
      <c r="F542" s="10">
        <v>0.39348788321167882</v>
      </c>
      <c r="G542" s="10"/>
      <c r="H542" s="10">
        <v>0</v>
      </c>
      <c r="I542" s="10">
        <v>0</v>
      </c>
      <c r="J542" s="10">
        <v>0</v>
      </c>
      <c r="K542" s="10">
        <v>0.68333386861313872</v>
      </c>
      <c r="L542" s="10">
        <v>2.5700000000000001E-2</v>
      </c>
      <c r="M542" s="10">
        <v>2.9399999999999999E-2</v>
      </c>
      <c r="N542" s="10">
        <v>9.7900000000000001E-2</v>
      </c>
      <c r="O542" s="10">
        <v>0.22848061313868612</v>
      </c>
      <c r="P542" s="10">
        <v>1.0367999999999999</v>
      </c>
      <c r="Q542" s="10">
        <v>7.9000000000000008E-3</v>
      </c>
      <c r="R542" s="10">
        <v>0.2346</v>
      </c>
      <c r="S542" s="10">
        <v>0</v>
      </c>
      <c r="T542" s="10">
        <v>0.1166</v>
      </c>
      <c r="U542" s="10"/>
      <c r="V542" s="10">
        <v>0</v>
      </c>
      <c r="W542" s="10"/>
      <c r="X542" s="10">
        <v>4.7577000000000007</v>
      </c>
      <c r="Y542" s="10">
        <v>6.3943488000000013</v>
      </c>
      <c r="Z542" s="10">
        <v>6.39</v>
      </c>
      <c r="AA542" s="10">
        <v>6.39</v>
      </c>
      <c r="AB542" s="10">
        <f t="shared" si="388"/>
        <v>6.3943488000000013</v>
      </c>
      <c r="AC542" s="10"/>
      <c r="AD542" s="10">
        <f t="shared" si="389"/>
        <v>2.558300821489051</v>
      </c>
      <c r="AE542" s="10">
        <f t="shared" si="390"/>
        <v>0.5288477150364963</v>
      </c>
      <c r="AF542" s="10"/>
      <c r="AG542" s="10">
        <v>0</v>
      </c>
      <c r="AH542" s="10">
        <f t="shared" si="391"/>
        <v>0</v>
      </c>
      <c r="AI542" s="10">
        <f t="shared" si="392"/>
        <v>0</v>
      </c>
      <c r="AJ542" s="10">
        <f t="shared" si="393"/>
        <v>0.9184007194160585</v>
      </c>
      <c r="AK542" s="10">
        <f t="shared" si="394"/>
        <v>3.4540800000000003E-2</v>
      </c>
      <c r="AL542" s="10">
        <f t="shared" si="395"/>
        <v>3.9513599999999996E-2</v>
      </c>
      <c r="AM542" s="10">
        <f t="shared" si="396"/>
        <v>0.14097599999999999</v>
      </c>
      <c r="AN542" s="10">
        <f t="shared" si="397"/>
        <v>0.30707794405839417</v>
      </c>
      <c r="AO542" s="10">
        <f t="shared" si="398"/>
        <v>1.3934591999999999</v>
      </c>
      <c r="AP542" s="10">
        <f t="shared" si="399"/>
        <v>1.0617600000000001E-2</v>
      </c>
      <c r="AQ542" s="10">
        <f t="shared" si="400"/>
        <v>0.31530240000000004</v>
      </c>
      <c r="AR542" s="10">
        <v>0</v>
      </c>
      <c r="AS542" s="10">
        <f t="shared" si="401"/>
        <v>0.1567104</v>
      </c>
      <c r="AT542" s="10">
        <f t="shared" si="402"/>
        <v>0.40296512256</v>
      </c>
      <c r="AU542" s="10">
        <f t="shared" si="403"/>
        <v>0</v>
      </c>
      <c r="AV542" s="10">
        <f t="shared" si="404"/>
        <v>0</v>
      </c>
      <c r="AW542" s="10">
        <f t="shared" si="405"/>
        <v>6.6500019225600013</v>
      </c>
      <c r="AX542" s="10">
        <f t="shared" si="406"/>
        <v>6.6500019225600013</v>
      </c>
      <c r="AY542" s="10">
        <v>6.3943488000000013</v>
      </c>
      <c r="AZ542" s="10">
        <f t="shared" si="407"/>
        <v>-0.25565312256000006</v>
      </c>
      <c r="BA542" s="10">
        <v>6.39</v>
      </c>
      <c r="BB542" s="10">
        <v>6.39</v>
      </c>
      <c r="BC542" s="10">
        <f t="shared" si="408"/>
        <v>8.6066362368000018</v>
      </c>
      <c r="BD542" s="9"/>
      <c r="BE542" s="24">
        <f t="shared" si="409"/>
        <v>2.5583</v>
      </c>
      <c r="BF542" s="24">
        <f t="shared" si="410"/>
        <v>0.52880000000000005</v>
      </c>
      <c r="BG542" s="24">
        <f t="shared" si="411"/>
        <v>0</v>
      </c>
      <c r="BH542" s="24">
        <f t="shared" si="412"/>
        <v>0</v>
      </c>
      <c r="BI542" s="24">
        <f t="shared" si="413"/>
        <v>0</v>
      </c>
      <c r="BJ542" s="24">
        <f t="shared" si="414"/>
        <v>0</v>
      </c>
      <c r="BK542" s="24">
        <f t="shared" si="415"/>
        <v>0.91839999999999999</v>
      </c>
      <c r="BL542" s="24">
        <f t="shared" si="416"/>
        <v>3.4500000000000003E-2</v>
      </c>
      <c r="BM542" s="24">
        <f t="shared" si="417"/>
        <v>3.95E-2</v>
      </c>
      <c r="BN542" s="24">
        <f t="shared" si="418"/>
        <v>0.14099999999999999</v>
      </c>
      <c r="BO542" s="24">
        <f t="shared" si="419"/>
        <v>0.30709999999999998</v>
      </c>
      <c r="BP542" s="24">
        <f t="shared" si="420"/>
        <v>1.3935</v>
      </c>
      <c r="BQ542" s="24">
        <f t="shared" si="421"/>
        <v>1.06E-2</v>
      </c>
      <c r="BR542" s="24">
        <f t="shared" si="422"/>
        <v>0.31530000000000002</v>
      </c>
      <c r="BS542" s="24">
        <f t="shared" si="423"/>
        <v>0</v>
      </c>
      <c r="BT542" s="24">
        <f t="shared" si="424"/>
        <v>0.15670000000000001</v>
      </c>
      <c r="BU542" s="24">
        <f t="shared" si="425"/>
        <v>0.40300000000000002</v>
      </c>
      <c r="BV542" s="24">
        <f t="shared" si="426"/>
        <v>0</v>
      </c>
      <c r="BW542" s="24">
        <f t="shared" si="427"/>
        <v>0</v>
      </c>
      <c r="BX542" s="24"/>
      <c r="BY542" s="24"/>
      <c r="BZ542" s="24"/>
      <c r="CA542" s="25">
        <f t="shared" si="428"/>
        <v>6.65</v>
      </c>
      <c r="CB542" s="25">
        <f t="shared" si="429"/>
        <v>6.65</v>
      </c>
      <c r="CC542" s="26">
        <f t="shared" si="430"/>
        <v>6.4036999999999997</v>
      </c>
      <c r="CD542" s="26">
        <f t="shared" si="431"/>
        <v>6.4036999999999997</v>
      </c>
      <c r="CE542" s="26">
        <f t="shared" si="432"/>
        <v>6.39</v>
      </c>
      <c r="CF542" s="26">
        <f t="shared" si="433"/>
        <v>6.39</v>
      </c>
      <c r="CG542" s="26">
        <f t="shared" si="434"/>
        <v>8.6069999999999993</v>
      </c>
      <c r="CH542" s="13"/>
      <c r="CI542" s="13"/>
    </row>
    <row r="543" spans="2:87" x14ac:dyDescent="0.2">
      <c r="B543" s="11">
        <f t="shared" si="435"/>
        <v>539</v>
      </c>
      <c r="C543" s="3" t="s">
        <v>376</v>
      </c>
      <c r="D543" s="3" t="s">
        <v>214</v>
      </c>
      <c r="E543" s="10">
        <v>2.4042152677680453</v>
      </c>
      <c r="F543" s="10">
        <v>0.68268246202461469</v>
      </c>
      <c r="G543" s="10"/>
      <c r="H543" s="10">
        <v>0</v>
      </c>
      <c r="I543" s="10">
        <v>0</v>
      </c>
      <c r="J543" s="10">
        <v>0</v>
      </c>
      <c r="K543" s="10">
        <v>0.63913259507705944</v>
      </c>
      <c r="L543" s="10">
        <v>1.4E-3</v>
      </c>
      <c r="M543" s="10">
        <v>0</v>
      </c>
      <c r="N543" s="10">
        <v>7.4899999999999994E-2</v>
      </c>
      <c r="O543" s="10">
        <v>0.22146967513028051</v>
      </c>
      <c r="P543" s="10">
        <v>0.3488</v>
      </c>
      <c r="Q543" s="10">
        <v>1.2200000000000001E-2</v>
      </c>
      <c r="R543" s="10">
        <v>0.31690000000000002</v>
      </c>
      <c r="S543" s="10">
        <v>0</v>
      </c>
      <c r="T543" s="10">
        <v>0.39500000000000002</v>
      </c>
      <c r="U543" s="10"/>
      <c r="V543" s="10">
        <v>0</v>
      </c>
      <c r="W543" s="10"/>
      <c r="X543" s="10">
        <v>5.0967000000000002</v>
      </c>
      <c r="Y543" s="10">
        <v>6.8499648000000013</v>
      </c>
      <c r="Z543" s="10">
        <v>6.85</v>
      </c>
      <c r="AA543" s="10">
        <v>6.85</v>
      </c>
      <c r="AB543" s="10">
        <f t="shared" si="388"/>
        <v>6.8499648000000013</v>
      </c>
      <c r="AC543" s="10"/>
      <c r="AD543" s="10">
        <f t="shared" si="389"/>
        <v>3.231265319880253</v>
      </c>
      <c r="AE543" s="10">
        <f t="shared" si="390"/>
        <v>0.91752522896108213</v>
      </c>
      <c r="AF543" s="10"/>
      <c r="AG543" s="10">
        <v>0</v>
      </c>
      <c r="AH543" s="10">
        <f t="shared" si="391"/>
        <v>0</v>
      </c>
      <c r="AI543" s="10">
        <f t="shared" si="392"/>
        <v>0</v>
      </c>
      <c r="AJ543" s="10">
        <f t="shared" si="393"/>
        <v>0.85899420778356805</v>
      </c>
      <c r="AK543" s="10">
        <f t="shared" si="394"/>
        <v>1.8816000000000002E-3</v>
      </c>
      <c r="AL543" s="10">
        <f t="shared" si="395"/>
        <v>0</v>
      </c>
      <c r="AM543" s="10">
        <f t="shared" si="396"/>
        <v>0.10785599999999998</v>
      </c>
      <c r="AN543" s="10">
        <f t="shared" si="397"/>
        <v>0.29765524337509702</v>
      </c>
      <c r="AO543" s="10">
        <f t="shared" si="398"/>
        <v>0.46878720000000007</v>
      </c>
      <c r="AP543" s="10">
        <f t="shared" si="399"/>
        <v>1.6396800000000003E-2</v>
      </c>
      <c r="AQ543" s="10">
        <f t="shared" si="400"/>
        <v>0.42591360000000006</v>
      </c>
      <c r="AR543" s="10">
        <v>0</v>
      </c>
      <c r="AS543" s="10">
        <f t="shared" si="401"/>
        <v>0.53088000000000002</v>
      </c>
      <c r="AT543" s="10">
        <f t="shared" si="402"/>
        <v>1.3651048320000001</v>
      </c>
      <c r="AU543" s="10">
        <f t="shared" si="403"/>
        <v>0</v>
      </c>
      <c r="AV543" s="10">
        <f t="shared" si="404"/>
        <v>0</v>
      </c>
      <c r="AW543" s="10">
        <f t="shared" si="405"/>
        <v>7.6913800320000014</v>
      </c>
      <c r="AX543" s="10">
        <f t="shared" si="406"/>
        <v>7.6913800320000005</v>
      </c>
      <c r="AY543" s="10">
        <v>6.8499648000000013</v>
      </c>
      <c r="AZ543" s="10">
        <f t="shared" si="407"/>
        <v>-0.84141523200000012</v>
      </c>
      <c r="BA543" s="10">
        <v>6.85</v>
      </c>
      <c r="BB543" s="10">
        <v>6.85</v>
      </c>
      <c r="BC543" s="10">
        <f t="shared" si="408"/>
        <v>9.2160165888000005</v>
      </c>
      <c r="BD543" s="9"/>
      <c r="BE543" s="24">
        <f t="shared" si="409"/>
        <v>3.2313000000000001</v>
      </c>
      <c r="BF543" s="24">
        <f t="shared" si="410"/>
        <v>0.91749999999999998</v>
      </c>
      <c r="BG543" s="24">
        <f t="shared" si="411"/>
        <v>0</v>
      </c>
      <c r="BH543" s="24">
        <f t="shared" si="412"/>
        <v>0</v>
      </c>
      <c r="BI543" s="24">
        <f t="shared" si="413"/>
        <v>0</v>
      </c>
      <c r="BJ543" s="24">
        <f t="shared" si="414"/>
        <v>0</v>
      </c>
      <c r="BK543" s="24">
        <f t="shared" si="415"/>
        <v>0.85899999999999999</v>
      </c>
      <c r="BL543" s="24">
        <f t="shared" si="416"/>
        <v>1.9E-3</v>
      </c>
      <c r="BM543" s="24">
        <f t="shared" si="417"/>
        <v>0</v>
      </c>
      <c r="BN543" s="24">
        <f t="shared" si="418"/>
        <v>0.1079</v>
      </c>
      <c r="BO543" s="24">
        <f t="shared" si="419"/>
        <v>0.29770000000000002</v>
      </c>
      <c r="BP543" s="24">
        <f t="shared" si="420"/>
        <v>0.46879999999999999</v>
      </c>
      <c r="BQ543" s="24">
        <f t="shared" si="421"/>
        <v>1.6400000000000001E-2</v>
      </c>
      <c r="BR543" s="24">
        <f t="shared" si="422"/>
        <v>0.4259</v>
      </c>
      <c r="BS543" s="24">
        <f t="shared" si="423"/>
        <v>0</v>
      </c>
      <c r="BT543" s="24">
        <f t="shared" si="424"/>
        <v>0.53090000000000004</v>
      </c>
      <c r="BU543" s="24">
        <f t="shared" si="425"/>
        <v>1.3651</v>
      </c>
      <c r="BV543" s="24">
        <f t="shared" si="426"/>
        <v>0</v>
      </c>
      <c r="BW543" s="24">
        <f t="shared" si="427"/>
        <v>0</v>
      </c>
      <c r="BX543" s="24"/>
      <c r="BY543" s="24"/>
      <c r="BZ543" s="24"/>
      <c r="CA543" s="25">
        <f t="shared" si="428"/>
        <v>7.6914999999999996</v>
      </c>
      <c r="CB543" s="25">
        <f t="shared" si="429"/>
        <v>7.6914999999999996</v>
      </c>
      <c r="CC543" s="26">
        <f t="shared" si="430"/>
        <v>6.8572999999999995</v>
      </c>
      <c r="CD543" s="26">
        <f t="shared" si="431"/>
        <v>6.8572999999999995</v>
      </c>
      <c r="CE543" s="26">
        <f t="shared" si="432"/>
        <v>6.85</v>
      </c>
      <c r="CF543" s="26">
        <f t="shared" si="433"/>
        <v>6.85</v>
      </c>
      <c r="CG543" s="26">
        <f t="shared" si="434"/>
        <v>9.2159999999999993</v>
      </c>
      <c r="CH543" s="13"/>
      <c r="CI543" s="13"/>
    </row>
    <row r="544" spans="2:87" x14ac:dyDescent="0.2">
      <c r="B544" s="11">
        <f t="shared" si="435"/>
        <v>540</v>
      </c>
      <c r="C544" s="3" t="s">
        <v>376</v>
      </c>
      <c r="D544" s="3" t="s">
        <v>319</v>
      </c>
      <c r="E544" s="10">
        <v>2.60093472064163</v>
      </c>
      <c r="F544" s="10">
        <v>0.74433492657020528</v>
      </c>
      <c r="G544" s="10"/>
      <c r="H544" s="10">
        <v>0</v>
      </c>
      <c r="I544" s="10">
        <v>0</v>
      </c>
      <c r="J544" s="10">
        <v>0</v>
      </c>
      <c r="K544" s="10">
        <v>0.65935847829621208</v>
      </c>
      <c r="L544" s="10">
        <v>6.1000000000000004E-3</v>
      </c>
      <c r="M544" s="10">
        <v>6.1999999999999998E-3</v>
      </c>
      <c r="N544" s="10">
        <v>9.4100000000000003E-2</v>
      </c>
      <c r="O544" s="10">
        <v>0.16577187449195252</v>
      </c>
      <c r="P544" s="10">
        <v>0</v>
      </c>
      <c r="Q544" s="10">
        <v>0</v>
      </c>
      <c r="R544" s="10">
        <v>0.3322</v>
      </c>
      <c r="S544" s="10">
        <v>0</v>
      </c>
      <c r="T544" s="10">
        <v>0.49609999999999999</v>
      </c>
      <c r="U544" s="10"/>
      <c r="V544" s="10">
        <v>0</v>
      </c>
      <c r="W544" s="10"/>
      <c r="X544" s="10">
        <v>5.1051000000000002</v>
      </c>
      <c r="Y544" s="10">
        <v>6.8612544000000009</v>
      </c>
      <c r="Z544" s="10">
        <v>6.86</v>
      </c>
      <c r="AA544" s="10">
        <v>6.86</v>
      </c>
      <c r="AB544" s="10">
        <f t="shared" si="388"/>
        <v>6.8612544000000009</v>
      </c>
      <c r="AC544" s="10"/>
      <c r="AD544" s="10">
        <f t="shared" si="389"/>
        <v>3.4956562645423506</v>
      </c>
      <c r="AE544" s="10">
        <f t="shared" si="390"/>
        <v>1.0003861413103559</v>
      </c>
      <c r="AF544" s="10"/>
      <c r="AG544" s="10">
        <v>0</v>
      </c>
      <c r="AH544" s="10">
        <f t="shared" si="391"/>
        <v>0</v>
      </c>
      <c r="AI544" s="10">
        <f t="shared" si="392"/>
        <v>0</v>
      </c>
      <c r="AJ544" s="10">
        <f t="shared" si="393"/>
        <v>0.88617779483010906</v>
      </c>
      <c r="AK544" s="10">
        <f t="shared" si="394"/>
        <v>8.1984000000000015E-3</v>
      </c>
      <c r="AL544" s="10">
        <f t="shared" si="395"/>
        <v>8.3327999999999996E-3</v>
      </c>
      <c r="AM544" s="10">
        <f t="shared" si="396"/>
        <v>0.13550399999999999</v>
      </c>
      <c r="AN544" s="10">
        <f t="shared" si="397"/>
        <v>0.2227973993171842</v>
      </c>
      <c r="AO544" s="10">
        <f t="shared" si="398"/>
        <v>0</v>
      </c>
      <c r="AP544" s="10">
        <f t="shared" si="399"/>
        <v>0</v>
      </c>
      <c r="AQ544" s="10">
        <f t="shared" si="400"/>
        <v>0.44647680000000001</v>
      </c>
      <c r="AR544" s="10">
        <v>0</v>
      </c>
      <c r="AS544" s="10">
        <f t="shared" si="401"/>
        <v>0.66675839999999997</v>
      </c>
      <c r="AT544" s="10">
        <f t="shared" si="402"/>
        <v>1.7145025497599999</v>
      </c>
      <c r="AU544" s="10">
        <f t="shared" si="403"/>
        <v>0</v>
      </c>
      <c r="AV544" s="10">
        <f t="shared" si="404"/>
        <v>0</v>
      </c>
      <c r="AW544" s="10">
        <f t="shared" si="405"/>
        <v>7.918032149760001</v>
      </c>
      <c r="AX544" s="10">
        <f t="shared" si="406"/>
        <v>7.9180321497600001</v>
      </c>
      <c r="AY544" s="10">
        <v>6.8612544000000009</v>
      </c>
      <c r="AZ544" s="10">
        <f t="shared" si="407"/>
        <v>-1.0567777497600002</v>
      </c>
      <c r="BA544" s="10">
        <v>6.86</v>
      </c>
      <c r="BB544" s="10">
        <v>6.86</v>
      </c>
      <c r="BC544" s="10">
        <f t="shared" si="408"/>
        <v>9.2336670720000011</v>
      </c>
      <c r="BD544" s="9"/>
      <c r="BE544" s="24">
        <f t="shared" si="409"/>
        <v>3.4956999999999998</v>
      </c>
      <c r="BF544" s="24">
        <f t="shared" si="410"/>
        <v>1.0004</v>
      </c>
      <c r="BG544" s="24">
        <f t="shared" si="411"/>
        <v>0</v>
      </c>
      <c r="BH544" s="24">
        <f t="shared" si="412"/>
        <v>0</v>
      </c>
      <c r="BI544" s="24">
        <f t="shared" si="413"/>
        <v>0</v>
      </c>
      <c r="BJ544" s="24">
        <f t="shared" si="414"/>
        <v>0</v>
      </c>
      <c r="BK544" s="24">
        <f t="shared" si="415"/>
        <v>0.88619999999999999</v>
      </c>
      <c r="BL544" s="24">
        <f t="shared" si="416"/>
        <v>8.2000000000000007E-3</v>
      </c>
      <c r="BM544" s="24">
        <f t="shared" si="417"/>
        <v>8.3000000000000001E-3</v>
      </c>
      <c r="BN544" s="24">
        <f t="shared" si="418"/>
        <v>0.13550000000000001</v>
      </c>
      <c r="BO544" s="24">
        <f t="shared" si="419"/>
        <v>0.2228</v>
      </c>
      <c r="BP544" s="24">
        <f t="shared" si="420"/>
        <v>0</v>
      </c>
      <c r="BQ544" s="24">
        <f t="shared" si="421"/>
        <v>0</v>
      </c>
      <c r="BR544" s="24">
        <f t="shared" si="422"/>
        <v>0.44650000000000001</v>
      </c>
      <c r="BS544" s="24">
        <f t="shared" si="423"/>
        <v>0</v>
      </c>
      <c r="BT544" s="24">
        <f t="shared" si="424"/>
        <v>0.66679999999999995</v>
      </c>
      <c r="BU544" s="24">
        <f t="shared" si="425"/>
        <v>1.7144999999999999</v>
      </c>
      <c r="BV544" s="24">
        <f t="shared" si="426"/>
        <v>0</v>
      </c>
      <c r="BW544" s="24">
        <f t="shared" si="427"/>
        <v>0</v>
      </c>
      <c r="BX544" s="24"/>
      <c r="BY544" s="24"/>
      <c r="BZ544" s="24"/>
      <c r="CA544" s="25">
        <f t="shared" si="428"/>
        <v>7.9181000000000017</v>
      </c>
      <c r="CB544" s="25">
        <f t="shared" si="429"/>
        <v>7.9181000000000017</v>
      </c>
      <c r="CC544" s="26">
        <f t="shared" si="430"/>
        <v>6.8704000000000018</v>
      </c>
      <c r="CD544" s="26">
        <f t="shared" si="431"/>
        <v>6.8704000000000018</v>
      </c>
      <c r="CE544" s="26">
        <f t="shared" si="432"/>
        <v>6.86</v>
      </c>
      <c r="CF544" s="26">
        <f t="shared" si="433"/>
        <v>6.86</v>
      </c>
      <c r="CG544" s="26">
        <f t="shared" si="434"/>
        <v>9.234</v>
      </c>
      <c r="CH544" s="13"/>
      <c r="CI544" s="13"/>
    </row>
    <row r="545" spans="2:87" x14ac:dyDescent="0.2">
      <c r="B545" s="11">
        <f t="shared" si="435"/>
        <v>541</v>
      </c>
      <c r="C545" s="3" t="s">
        <v>376</v>
      </c>
      <c r="D545" s="3" t="s">
        <v>216</v>
      </c>
      <c r="E545" s="10">
        <v>1.352852917191786</v>
      </c>
      <c r="F545" s="10">
        <v>1.0789198161464897</v>
      </c>
      <c r="G545" s="10"/>
      <c r="H545" s="10">
        <v>0</v>
      </c>
      <c r="I545" s="10">
        <v>0</v>
      </c>
      <c r="J545" s="10">
        <v>0</v>
      </c>
      <c r="K545" s="10">
        <v>0.46738994736451922</v>
      </c>
      <c r="L545" s="10">
        <v>3.3E-3</v>
      </c>
      <c r="M545" s="10">
        <v>3.8E-3</v>
      </c>
      <c r="N545" s="10">
        <v>0.27639999999999998</v>
      </c>
      <c r="O545" s="10">
        <v>0.12463731929720512</v>
      </c>
      <c r="P545" s="10">
        <v>1.4178999999999999</v>
      </c>
      <c r="Q545" s="10">
        <v>1.04E-2</v>
      </c>
      <c r="R545" s="10">
        <v>0.17399999999999999</v>
      </c>
      <c r="S545" s="10">
        <v>0</v>
      </c>
      <c r="T545" s="10">
        <v>8.6699999999999999E-2</v>
      </c>
      <c r="U545" s="10"/>
      <c r="V545" s="10">
        <v>0</v>
      </c>
      <c r="W545" s="10"/>
      <c r="X545" s="10">
        <v>4.9962999999999997</v>
      </c>
      <c r="Y545" s="10">
        <v>6.7150272000000006</v>
      </c>
      <c r="Z545" s="10">
        <v>6.72</v>
      </c>
      <c r="AA545" s="10">
        <v>6.72</v>
      </c>
      <c r="AB545" s="10">
        <f t="shared" si="388"/>
        <v>6.7150272000000006</v>
      </c>
      <c r="AC545" s="10"/>
      <c r="AD545" s="10">
        <f t="shared" si="389"/>
        <v>1.8182343207057605</v>
      </c>
      <c r="AE545" s="10">
        <f t="shared" si="390"/>
        <v>1.4500682329008823</v>
      </c>
      <c r="AF545" s="10"/>
      <c r="AG545" s="10">
        <v>0</v>
      </c>
      <c r="AH545" s="10">
        <f t="shared" si="391"/>
        <v>0</v>
      </c>
      <c r="AI545" s="10">
        <f t="shared" si="392"/>
        <v>0</v>
      </c>
      <c r="AJ545" s="10">
        <f t="shared" si="393"/>
        <v>0.6281720892579139</v>
      </c>
      <c r="AK545" s="10">
        <f t="shared" si="394"/>
        <v>4.4352000000000003E-3</v>
      </c>
      <c r="AL545" s="10">
        <f t="shared" si="395"/>
        <v>5.1072000000000001E-3</v>
      </c>
      <c r="AM545" s="10">
        <f t="shared" si="396"/>
        <v>0.39801599999999998</v>
      </c>
      <c r="AN545" s="10">
        <f t="shared" si="397"/>
        <v>0.16751255713544369</v>
      </c>
      <c r="AO545" s="10">
        <f t="shared" si="398"/>
        <v>1.9056576000000001</v>
      </c>
      <c r="AP545" s="10">
        <f t="shared" si="399"/>
        <v>1.39776E-2</v>
      </c>
      <c r="AQ545" s="10">
        <f t="shared" si="400"/>
        <v>0.23385599999999998</v>
      </c>
      <c r="AR545" s="10">
        <v>0</v>
      </c>
      <c r="AS545" s="10">
        <f t="shared" si="401"/>
        <v>0.11652480000000001</v>
      </c>
      <c r="AT545" s="10">
        <f t="shared" si="402"/>
        <v>0.29963187072000003</v>
      </c>
      <c r="AU545" s="10">
        <f t="shared" si="403"/>
        <v>0</v>
      </c>
      <c r="AV545" s="10">
        <f t="shared" si="404"/>
        <v>0</v>
      </c>
      <c r="AW545" s="10">
        <f t="shared" si="405"/>
        <v>6.92466867072</v>
      </c>
      <c r="AX545" s="10">
        <f t="shared" si="406"/>
        <v>6.92466867072</v>
      </c>
      <c r="AY545" s="10">
        <v>6.7150272000000006</v>
      </c>
      <c r="AZ545" s="10">
        <f t="shared" si="407"/>
        <v>-0.20964147071999939</v>
      </c>
      <c r="BA545" s="10">
        <v>6.72</v>
      </c>
      <c r="BB545" s="10">
        <v>6.72</v>
      </c>
      <c r="BC545" s="10">
        <f t="shared" si="408"/>
        <v>9.0606587903999998</v>
      </c>
      <c r="BD545" s="9"/>
      <c r="BE545" s="24">
        <f t="shared" si="409"/>
        <v>1.8182</v>
      </c>
      <c r="BF545" s="24">
        <f t="shared" si="410"/>
        <v>1.4500999999999999</v>
      </c>
      <c r="BG545" s="24">
        <f t="shared" si="411"/>
        <v>0</v>
      </c>
      <c r="BH545" s="24">
        <f t="shared" si="412"/>
        <v>0</v>
      </c>
      <c r="BI545" s="24">
        <f t="shared" si="413"/>
        <v>0</v>
      </c>
      <c r="BJ545" s="24">
        <f t="shared" si="414"/>
        <v>0</v>
      </c>
      <c r="BK545" s="24">
        <f t="shared" si="415"/>
        <v>0.62819999999999998</v>
      </c>
      <c r="BL545" s="24">
        <f t="shared" si="416"/>
        <v>4.4000000000000003E-3</v>
      </c>
      <c r="BM545" s="24">
        <f t="shared" si="417"/>
        <v>5.1000000000000004E-3</v>
      </c>
      <c r="BN545" s="24">
        <f t="shared" si="418"/>
        <v>0.39800000000000002</v>
      </c>
      <c r="BO545" s="24">
        <f t="shared" si="419"/>
        <v>0.16750000000000001</v>
      </c>
      <c r="BP545" s="24">
        <f t="shared" si="420"/>
        <v>1.9056999999999999</v>
      </c>
      <c r="BQ545" s="24">
        <f t="shared" si="421"/>
        <v>1.4E-2</v>
      </c>
      <c r="BR545" s="24">
        <f t="shared" si="422"/>
        <v>0.2339</v>
      </c>
      <c r="BS545" s="24">
        <f t="shared" si="423"/>
        <v>0</v>
      </c>
      <c r="BT545" s="24">
        <f t="shared" si="424"/>
        <v>0.11650000000000001</v>
      </c>
      <c r="BU545" s="24">
        <f t="shared" si="425"/>
        <v>0.29959999999999998</v>
      </c>
      <c r="BV545" s="24">
        <f t="shared" si="426"/>
        <v>0</v>
      </c>
      <c r="BW545" s="24">
        <f t="shared" si="427"/>
        <v>0</v>
      </c>
      <c r="BX545" s="24"/>
      <c r="BY545" s="24"/>
      <c r="BZ545" s="24"/>
      <c r="CA545" s="25">
        <f t="shared" si="428"/>
        <v>6.9247000000000005</v>
      </c>
      <c r="CB545" s="25">
        <f t="shared" si="429"/>
        <v>6.9247000000000005</v>
      </c>
      <c r="CC545" s="26">
        <f t="shared" si="430"/>
        <v>6.7416000000000009</v>
      </c>
      <c r="CD545" s="26">
        <f t="shared" si="431"/>
        <v>6.7416000000000009</v>
      </c>
      <c r="CE545" s="26">
        <f t="shared" si="432"/>
        <v>6.72</v>
      </c>
      <c r="CF545" s="26">
        <f t="shared" si="433"/>
        <v>6.72</v>
      </c>
      <c r="CG545" s="26">
        <f t="shared" si="434"/>
        <v>9.0609999999999999</v>
      </c>
      <c r="CH545" s="13"/>
      <c r="CI545" s="13"/>
    </row>
    <row r="546" spans="2:87" x14ac:dyDescent="0.2">
      <c r="B546" s="11">
        <f t="shared" si="435"/>
        <v>542</v>
      </c>
      <c r="C546" s="3" t="s">
        <v>376</v>
      </c>
      <c r="D546" s="3" t="s">
        <v>384</v>
      </c>
      <c r="E546" s="10">
        <v>2.1599027568922304</v>
      </c>
      <c r="F546" s="10">
        <v>0.82592109440267336</v>
      </c>
      <c r="G546" s="10"/>
      <c r="H546" s="10">
        <v>0</v>
      </c>
      <c r="I546" s="10">
        <v>0</v>
      </c>
      <c r="J546" s="10">
        <v>0</v>
      </c>
      <c r="K546" s="10">
        <v>0.6935672096908938</v>
      </c>
      <c r="L546" s="10">
        <v>3.8E-3</v>
      </c>
      <c r="M546" s="10">
        <v>4.4000000000000003E-3</v>
      </c>
      <c r="N546" s="10">
        <v>7.0000000000000007E-2</v>
      </c>
      <c r="O546" s="10">
        <v>0.25320893901420216</v>
      </c>
      <c r="P546" s="10">
        <v>0.74180000000000001</v>
      </c>
      <c r="Q546" s="10">
        <v>0</v>
      </c>
      <c r="R546" s="10">
        <v>0.2661</v>
      </c>
      <c r="S546" s="10">
        <v>0</v>
      </c>
      <c r="T546" s="10">
        <v>7.6999999999999999E-2</v>
      </c>
      <c r="U546" s="10"/>
      <c r="V546" s="10">
        <v>0</v>
      </c>
      <c r="W546" s="10"/>
      <c r="X546" s="10">
        <v>5.095699999999999</v>
      </c>
      <c r="Y546" s="10">
        <v>6.8486208</v>
      </c>
      <c r="Z546" s="10">
        <v>6.85</v>
      </c>
      <c r="AA546" s="10">
        <v>6.85</v>
      </c>
      <c r="AB546" s="10">
        <f t="shared" si="388"/>
        <v>6.8486208</v>
      </c>
      <c r="AC546" s="10"/>
      <c r="AD546" s="10">
        <f t="shared" si="389"/>
        <v>2.902909305263158</v>
      </c>
      <c r="AE546" s="10">
        <f t="shared" si="390"/>
        <v>1.1100379508771931</v>
      </c>
      <c r="AF546" s="10"/>
      <c r="AG546" s="10">
        <v>0</v>
      </c>
      <c r="AH546" s="10">
        <f t="shared" si="391"/>
        <v>0</v>
      </c>
      <c r="AI546" s="10">
        <f t="shared" si="392"/>
        <v>0</v>
      </c>
      <c r="AJ546" s="10">
        <f t="shared" si="393"/>
        <v>0.93215432982456137</v>
      </c>
      <c r="AK546" s="10">
        <f t="shared" si="394"/>
        <v>5.1072000000000001E-3</v>
      </c>
      <c r="AL546" s="10">
        <f t="shared" si="395"/>
        <v>5.9136000000000006E-3</v>
      </c>
      <c r="AM546" s="10">
        <f t="shared" si="396"/>
        <v>0.1008</v>
      </c>
      <c r="AN546" s="10">
        <f t="shared" si="397"/>
        <v>0.34031281403508767</v>
      </c>
      <c r="AO546" s="10">
        <f t="shared" si="398"/>
        <v>0.99697920000000007</v>
      </c>
      <c r="AP546" s="10">
        <f t="shared" si="399"/>
        <v>0</v>
      </c>
      <c r="AQ546" s="10">
        <f t="shared" si="400"/>
        <v>0.35763840000000002</v>
      </c>
      <c r="AR546" s="10">
        <v>0</v>
      </c>
      <c r="AS546" s="10">
        <f t="shared" si="401"/>
        <v>0.10348800000000001</v>
      </c>
      <c r="AT546" s="10">
        <f t="shared" si="402"/>
        <v>0.26610904320000006</v>
      </c>
      <c r="AU546" s="10">
        <f t="shared" si="403"/>
        <v>0</v>
      </c>
      <c r="AV546" s="10">
        <f t="shared" si="404"/>
        <v>0</v>
      </c>
      <c r="AW546" s="10">
        <f t="shared" si="405"/>
        <v>7.017961843200001</v>
      </c>
      <c r="AX546" s="10">
        <f t="shared" si="406"/>
        <v>7.017961843200001</v>
      </c>
      <c r="AY546" s="10">
        <v>6.8486208</v>
      </c>
      <c r="AZ546" s="10">
        <f t="shared" si="407"/>
        <v>-0.1693410432000011</v>
      </c>
      <c r="BA546" s="10">
        <v>6.85</v>
      </c>
      <c r="BB546" s="10">
        <v>6.85</v>
      </c>
      <c r="BC546" s="10">
        <f t="shared" si="408"/>
        <v>9.2135780352000012</v>
      </c>
      <c r="BD546" s="9"/>
      <c r="BE546" s="24">
        <f t="shared" si="409"/>
        <v>2.9028999999999998</v>
      </c>
      <c r="BF546" s="24">
        <f t="shared" si="410"/>
        <v>1.1100000000000001</v>
      </c>
      <c r="BG546" s="24">
        <f t="shared" si="411"/>
        <v>0</v>
      </c>
      <c r="BH546" s="24">
        <f t="shared" si="412"/>
        <v>0</v>
      </c>
      <c r="BI546" s="24">
        <f t="shared" si="413"/>
        <v>0</v>
      </c>
      <c r="BJ546" s="24">
        <f t="shared" si="414"/>
        <v>0</v>
      </c>
      <c r="BK546" s="24">
        <f t="shared" si="415"/>
        <v>0.93220000000000003</v>
      </c>
      <c r="BL546" s="24">
        <f t="shared" si="416"/>
        <v>5.1000000000000004E-3</v>
      </c>
      <c r="BM546" s="24">
        <f t="shared" si="417"/>
        <v>5.8999999999999999E-3</v>
      </c>
      <c r="BN546" s="24">
        <f t="shared" si="418"/>
        <v>0.1008</v>
      </c>
      <c r="BO546" s="24">
        <f t="shared" si="419"/>
        <v>0.34029999999999999</v>
      </c>
      <c r="BP546" s="24">
        <f t="shared" si="420"/>
        <v>0.997</v>
      </c>
      <c r="BQ546" s="24">
        <f t="shared" si="421"/>
        <v>0</v>
      </c>
      <c r="BR546" s="24">
        <f t="shared" si="422"/>
        <v>0.35759999999999997</v>
      </c>
      <c r="BS546" s="24">
        <f t="shared" si="423"/>
        <v>0</v>
      </c>
      <c r="BT546" s="24">
        <f t="shared" si="424"/>
        <v>0.10349999999999999</v>
      </c>
      <c r="BU546" s="24">
        <f t="shared" si="425"/>
        <v>0.2661</v>
      </c>
      <c r="BV546" s="24">
        <f t="shared" si="426"/>
        <v>0</v>
      </c>
      <c r="BW546" s="24">
        <f t="shared" si="427"/>
        <v>0</v>
      </c>
      <c r="BX546" s="24"/>
      <c r="BY546" s="24"/>
      <c r="BZ546" s="24"/>
      <c r="CA546" s="25">
        <f t="shared" si="428"/>
        <v>7.0178999999999983</v>
      </c>
      <c r="CB546" s="25">
        <f t="shared" si="429"/>
        <v>7.0178999999999983</v>
      </c>
      <c r="CC546" s="26">
        <f t="shared" si="430"/>
        <v>6.8552999999999988</v>
      </c>
      <c r="CD546" s="26">
        <f t="shared" si="431"/>
        <v>6.8552999999999988</v>
      </c>
      <c r="CE546" s="26">
        <f t="shared" si="432"/>
        <v>6.85</v>
      </c>
      <c r="CF546" s="26">
        <f t="shared" si="433"/>
        <v>6.85</v>
      </c>
      <c r="CG546" s="26">
        <f t="shared" si="434"/>
        <v>9.2140000000000004</v>
      </c>
      <c r="CH546" s="13"/>
      <c r="CI546" s="13"/>
    </row>
    <row r="547" spans="2:87" x14ac:dyDescent="0.2">
      <c r="B547" s="11">
        <f t="shared" si="435"/>
        <v>543</v>
      </c>
      <c r="C547" s="3" t="s">
        <v>376</v>
      </c>
      <c r="D547" s="3" t="s">
        <v>385</v>
      </c>
      <c r="E547" s="10">
        <v>1.3036080115703206</v>
      </c>
      <c r="F547" s="10">
        <v>0.56402195731253013</v>
      </c>
      <c r="G547" s="10"/>
      <c r="H547" s="10">
        <v>0</v>
      </c>
      <c r="I547" s="10">
        <v>0</v>
      </c>
      <c r="J547" s="10">
        <v>0</v>
      </c>
      <c r="K547" s="10">
        <v>0.75270876977692069</v>
      </c>
      <c r="L547" s="10">
        <v>7.9000000000000008E-3</v>
      </c>
      <c r="M547" s="10">
        <v>8.9999999999999993E-3</v>
      </c>
      <c r="N547" s="10">
        <v>6.9099999999999995E-2</v>
      </c>
      <c r="O547" s="10">
        <v>0.28666126134022879</v>
      </c>
      <c r="P547" s="10">
        <v>0.9819</v>
      </c>
      <c r="Q547" s="10">
        <v>1.3100000000000001E-2</v>
      </c>
      <c r="R547" s="10">
        <v>0.1472</v>
      </c>
      <c r="S547" s="10">
        <v>0</v>
      </c>
      <c r="T547" s="10">
        <v>5.4899999999999997E-2</v>
      </c>
      <c r="U547" s="10"/>
      <c r="V547" s="10">
        <v>0</v>
      </c>
      <c r="W547" s="10"/>
      <c r="X547" s="10">
        <v>4.1901000000000002</v>
      </c>
      <c r="Y547" s="10">
        <v>5.6314944000000002</v>
      </c>
      <c r="Z547" s="10">
        <v>5.63</v>
      </c>
      <c r="AA547" s="10">
        <v>5.63</v>
      </c>
      <c r="AB547" s="10">
        <f t="shared" si="388"/>
        <v>5.6314944000000002</v>
      </c>
      <c r="AC547" s="10"/>
      <c r="AD547" s="10">
        <f t="shared" si="389"/>
        <v>1.752049167550511</v>
      </c>
      <c r="AE547" s="10">
        <f t="shared" si="390"/>
        <v>0.7580455106280406</v>
      </c>
      <c r="AF547" s="10"/>
      <c r="AG547" s="10">
        <v>0</v>
      </c>
      <c r="AH547" s="10">
        <f t="shared" si="391"/>
        <v>0</v>
      </c>
      <c r="AI547" s="10">
        <f t="shared" si="392"/>
        <v>0</v>
      </c>
      <c r="AJ547" s="10">
        <f t="shared" si="393"/>
        <v>1.0116405865801814</v>
      </c>
      <c r="AK547" s="10">
        <f t="shared" si="394"/>
        <v>1.0617600000000001E-2</v>
      </c>
      <c r="AL547" s="10">
        <f t="shared" si="395"/>
        <v>1.2096000000000001E-2</v>
      </c>
      <c r="AM547" s="10">
        <f t="shared" si="396"/>
        <v>9.9503999999999995E-2</v>
      </c>
      <c r="AN547" s="10">
        <f t="shared" si="397"/>
        <v>0.38527273524126754</v>
      </c>
      <c r="AO547" s="10">
        <f t="shared" si="398"/>
        <v>1.3196736</v>
      </c>
      <c r="AP547" s="10">
        <f t="shared" si="399"/>
        <v>1.7606400000000001E-2</v>
      </c>
      <c r="AQ547" s="10">
        <f t="shared" si="400"/>
        <v>0.19783680000000001</v>
      </c>
      <c r="AR547" s="10">
        <v>0</v>
      </c>
      <c r="AS547" s="10">
        <f t="shared" si="401"/>
        <v>7.3785599999999993E-2</v>
      </c>
      <c r="AT547" s="10">
        <f t="shared" si="402"/>
        <v>0.18973229183999998</v>
      </c>
      <c r="AU547" s="10">
        <f t="shared" si="403"/>
        <v>0</v>
      </c>
      <c r="AV547" s="10">
        <f t="shared" si="404"/>
        <v>0</v>
      </c>
      <c r="AW547" s="10">
        <f t="shared" si="405"/>
        <v>5.7540746918400005</v>
      </c>
      <c r="AX547" s="10">
        <f t="shared" si="406"/>
        <v>5.7540746918400005</v>
      </c>
      <c r="AY547" s="10">
        <v>5.6314944000000002</v>
      </c>
      <c r="AZ547" s="10">
        <f t="shared" si="407"/>
        <v>-0.1225802918400003</v>
      </c>
      <c r="BA547" s="10">
        <v>5.63</v>
      </c>
      <c r="BB547" s="10">
        <v>5.63</v>
      </c>
      <c r="BC547" s="10">
        <f t="shared" si="408"/>
        <v>7.5776440320000003</v>
      </c>
      <c r="BD547" s="9"/>
      <c r="BE547" s="24">
        <f t="shared" si="409"/>
        <v>1.752</v>
      </c>
      <c r="BF547" s="24">
        <f t="shared" si="410"/>
        <v>0.75800000000000001</v>
      </c>
      <c r="BG547" s="24">
        <f t="shared" si="411"/>
        <v>0</v>
      </c>
      <c r="BH547" s="24">
        <f t="shared" si="412"/>
        <v>0</v>
      </c>
      <c r="BI547" s="24">
        <f t="shared" si="413"/>
        <v>0</v>
      </c>
      <c r="BJ547" s="24">
        <f t="shared" si="414"/>
        <v>0</v>
      </c>
      <c r="BK547" s="24">
        <f t="shared" si="415"/>
        <v>1.0116000000000001</v>
      </c>
      <c r="BL547" s="24">
        <f t="shared" si="416"/>
        <v>1.06E-2</v>
      </c>
      <c r="BM547" s="24">
        <f t="shared" si="417"/>
        <v>1.21E-2</v>
      </c>
      <c r="BN547" s="24">
        <f t="shared" si="418"/>
        <v>9.9500000000000005E-2</v>
      </c>
      <c r="BO547" s="24">
        <f t="shared" si="419"/>
        <v>0.38529999999999998</v>
      </c>
      <c r="BP547" s="24">
        <f t="shared" si="420"/>
        <v>1.3197000000000001</v>
      </c>
      <c r="BQ547" s="24">
        <f t="shared" si="421"/>
        <v>1.7600000000000001E-2</v>
      </c>
      <c r="BR547" s="24">
        <f t="shared" si="422"/>
        <v>0.1978</v>
      </c>
      <c r="BS547" s="24">
        <f t="shared" si="423"/>
        <v>0</v>
      </c>
      <c r="BT547" s="24">
        <f t="shared" si="424"/>
        <v>7.3800000000000004E-2</v>
      </c>
      <c r="BU547" s="24">
        <f t="shared" si="425"/>
        <v>0.18970000000000001</v>
      </c>
      <c r="BV547" s="24">
        <f t="shared" si="426"/>
        <v>0</v>
      </c>
      <c r="BW547" s="24">
        <f t="shared" si="427"/>
        <v>0</v>
      </c>
      <c r="BX547" s="24"/>
      <c r="BY547" s="24"/>
      <c r="BZ547" s="24"/>
      <c r="CA547" s="25">
        <f t="shared" si="428"/>
        <v>5.7538999999999998</v>
      </c>
      <c r="CB547" s="25">
        <f t="shared" si="429"/>
        <v>5.7538999999999998</v>
      </c>
      <c r="CC547" s="26">
        <f t="shared" si="430"/>
        <v>5.6379999999999999</v>
      </c>
      <c r="CD547" s="26">
        <f t="shared" si="431"/>
        <v>5.6379999999999999</v>
      </c>
      <c r="CE547" s="26">
        <f t="shared" si="432"/>
        <v>5.63</v>
      </c>
      <c r="CF547" s="26">
        <f t="shared" si="433"/>
        <v>5.63</v>
      </c>
      <c r="CG547" s="26">
        <f t="shared" si="434"/>
        <v>7.5780000000000003</v>
      </c>
      <c r="CH547" s="13"/>
      <c r="CI547" s="13"/>
    </row>
    <row r="548" spans="2:87" x14ac:dyDescent="0.2">
      <c r="B548" s="11">
        <f t="shared" si="435"/>
        <v>544</v>
      </c>
      <c r="C548" s="3" t="s">
        <v>376</v>
      </c>
      <c r="D548" s="3" t="s">
        <v>239</v>
      </c>
      <c r="E548" s="10">
        <v>2.0461778483885609</v>
      </c>
      <c r="F548" s="10">
        <v>0.60605828415796636</v>
      </c>
      <c r="G548" s="10"/>
      <c r="H548" s="10">
        <v>0</v>
      </c>
      <c r="I548" s="10">
        <v>0</v>
      </c>
      <c r="J548" s="10">
        <v>0</v>
      </c>
      <c r="K548" s="10">
        <v>0.60808297775760323</v>
      </c>
      <c r="L548" s="10">
        <v>5.0000000000000001E-3</v>
      </c>
      <c r="M548" s="10">
        <v>5.1999999999999998E-3</v>
      </c>
      <c r="N548" s="10">
        <v>8.7800000000000003E-2</v>
      </c>
      <c r="O548" s="10">
        <v>0.20888088969586927</v>
      </c>
      <c r="P548" s="10">
        <v>0.98919999999999997</v>
      </c>
      <c r="Q548" s="10">
        <v>9.5999999999999992E-3</v>
      </c>
      <c r="R548" s="10">
        <v>0.26250000000000001</v>
      </c>
      <c r="S548" s="10">
        <v>0</v>
      </c>
      <c r="T548" s="10">
        <v>0.254</v>
      </c>
      <c r="U548" s="10"/>
      <c r="V548" s="10">
        <v>0</v>
      </c>
      <c r="W548" s="10"/>
      <c r="X548" s="10">
        <v>5.0824999999999996</v>
      </c>
      <c r="Y548" s="10">
        <v>6.8308799999999996</v>
      </c>
      <c r="Z548" s="10">
        <v>6.83</v>
      </c>
      <c r="AA548" s="10">
        <v>6.83</v>
      </c>
      <c r="AB548" s="10">
        <f t="shared" si="388"/>
        <v>6.8308799999999996</v>
      </c>
      <c r="AC548" s="10"/>
      <c r="AD548" s="10">
        <f t="shared" si="389"/>
        <v>2.750063028234226</v>
      </c>
      <c r="AE548" s="10">
        <f t="shared" si="390"/>
        <v>0.81454233390830677</v>
      </c>
      <c r="AF548" s="10"/>
      <c r="AG548" s="10">
        <v>0</v>
      </c>
      <c r="AH548" s="10">
        <f t="shared" si="391"/>
        <v>0</v>
      </c>
      <c r="AI548" s="10">
        <f t="shared" si="392"/>
        <v>0</v>
      </c>
      <c r="AJ548" s="10">
        <f t="shared" si="393"/>
        <v>0.81726352210621889</v>
      </c>
      <c r="AK548" s="10">
        <f t="shared" si="394"/>
        <v>6.7200000000000011E-3</v>
      </c>
      <c r="AL548" s="10">
        <f t="shared" si="395"/>
        <v>6.9887999999999999E-3</v>
      </c>
      <c r="AM548" s="10">
        <f t="shared" si="396"/>
        <v>0.12643199999999999</v>
      </c>
      <c r="AN548" s="10">
        <f t="shared" si="397"/>
        <v>0.28073591575124829</v>
      </c>
      <c r="AO548" s="10">
        <f t="shared" si="398"/>
        <v>1.3294847999999999</v>
      </c>
      <c r="AP548" s="10">
        <f t="shared" si="399"/>
        <v>1.29024E-2</v>
      </c>
      <c r="AQ548" s="10">
        <f t="shared" si="400"/>
        <v>0.35280000000000006</v>
      </c>
      <c r="AR548" s="10">
        <v>0</v>
      </c>
      <c r="AS548" s="10">
        <f t="shared" si="401"/>
        <v>0.34137600000000001</v>
      </c>
      <c r="AT548" s="10">
        <f t="shared" si="402"/>
        <v>0.87781424640000005</v>
      </c>
      <c r="AU548" s="10">
        <f t="shared" si="403"/>
        <v>0</v>
      </c>
      <c r="AV548" s="10">
        <f t="shared" si="404"/>
        <v>0</v>
      </c>
      <c r="AW548" s="10">
        <f t="shared" si="405"/>
        <v>7.375747046399999</v>
      </c>
      <c r="AX548" s="10">
        <f t="shared" si="406"/>
        <v>7.375747046399999</v>
      </c>
      <c r="AY548" s="10">
        <v>6.8308799999999996</v>
      </c>
      <c r="AZ548" s="10">
        <f t="shared" si="407"/>
        <v>-0.54486704639999939</v>
      </c>
      <c r="BA548" s="10">
        <v>6.83</v>
      </c>
      <c r="BB548" s="10">
        <v>6.83</v>
      </c>
      <c r="BC548" s="10">
        <f t="shared" si="408"/>
        <v>9.1920310271999988</v>
      </c>
      <c r="BD548" s="9"/>
      <c r="BE548" s="24">
        <f t="shared" si="409"/>
        <v>2.7501000000000002</v>
      </c>
      <c r="BF548" s="24">
        <f t="shared" si="410"/>
        <v>0.8145</v>
      </c>
      <c r="BG548" s="24">
        <f t="shared" si="411"/>
        <v>0</v>
      </c>
      <c r="BH548" s="24">
        <f t="shared" si="412"/>
        <v>0</v>
      </c>
      <c r="BI548" s="24">
        <f t="shared" si="413"/>
        <v>0</v>
      </c>
      <c r="BJ548" s="24">
        <f t="shared" si="414"/>
        <v>0</v>
      </c>
      <c r="BK548" s="24">
        <f t="shared" si="415"/>
        <v>0.81730000000000003</v>
      </c>
      <c r="BL548" s="24">
        <f t="shared" si="416"/>
        <v>6.7000000000000002E-3</v>
      </c>
      <c r="BM548" s="24">
        <f t="shared" si="417"/>
        <v>7.0000000000000001E-3</v>
      </c>
      <c r="BN548" s="24">
        <f t="shared" si="418"/>
        <v>0.12640000000000001</v>
      </c>
      <c r="BO548" s="24">
        <f t="shared" si="419"/>
        <v>0.28070000000000001</v>
      </c>
      <c r="BP548" s="24">
        <f t="shared" si="420"/>
        <v>1.3294999999999999</v>
      </c>
      <c r="BQ548" s="24">
        <f t="shared" si="421"/>
        <v>1.29E-2</v>
      </c>
      <c r="BR548" s="24">
        <f t="shared" si="422"/>
        <v>0.3528</v>
      </c>
      <c r="BS548" s="24">
        <f t="shared" si="423"/>
        <v>0</v>
      </c>
      <c r="BT548" s="24">
        <f t="shared" si="424"/>
        <v>0.34139999999999998</v>
      </c>
      <c r="BU548" s="24">
        <f t="shared" si="425"/>
        <v>0.87780000000000002</v>
      </c>
      <c r="BV548" s="24">
        <f t="shared" si="426"/>
        <v>0</v>
      </c>
      <c r="BW548" s="24">
        <f t="shared" si="427"/>
        <v>0</v>
      </c>
      <c r="BX548" s="24"/>
      <c r="BY548" s="24"/>
      <c r="BZ548" s="24"/>
      <c r="CA548" s="25">
        <f t="shared" si="428"/>
        <v>7.375700000000001</v>
      </c>
      <c r="CB548" s="25">
        <f t="shared" si="429"/>
        <v>7.375700000000001</v>
      </c>
      <c r="CC548" s="26">
        <f t="shared" si="430"/>
        <v>6.8393000000000015</v>
      </c>
      <c r="CD548" s="26">
        <f t="shared" si="431"/>
        <v>6.8393000000000015</v>
      </c>
      <c r="CE548" s="26">
        <f t="shared" si="432"/>
        <v>6.83</v>
      </c>
      <c r="CF548" s="26">
        <f t="shared" si="433"/>
        <v>6.83</v>
      </c>
      <c r="CG548" s="26">
        <f t="shared" si="434"/>
        <v>9.1920000000000002</v>
      </c>
      <c r="CH548" s="13"/>
      <c r="CI548" s="13"/>
    </row>
    <row r="549" spans="2:87" x14ac:dyDescent="0.2">
      <c r="B549" s="11">
        <f t="shared" si="435"/>
        <v>545</v>
      </c>
      <c r="C549" s="3" t="s">
        <v>386</v>
      </c>
      <c r="D549" s="2" t="s">
        <v>375</v>
      </c>
      <c r="E549" s="10">
        <v>1.8803549603846414</v>
      </c>
      <c r="F549" s="10">
        <v>0.75365433398794612</v>
      </c>
      <c r="G549" s="10"/>
      <c r="H549" s="10">
        <v>0</v>
      </c>
      <c r="I549" s="10">
        <v>0.3362</v>
      </c>
      <c r="J549" s="10">
        <v>0.21240000000000001</v>
      </c>
      <c r="K549" s="10">
        <v>0.64923017877700284</v>
      </c>
      <c r="L549" s="10">
        <v>8.5000000000000006E-3</v>
      </c>
      <c r="M549" s="10">
        <v>8.6999999999999994E-3</v>
      </c>
      <c r="N549" s="10">
        <v>0.1283</v>
      </c>
      <c r="O549" s="10">
        <v>0.26166052685040969</v>
      </c>
      <c r="P549" s="10">
        <v>0</v>
      </c>
      <c r="Q549" s="10">
        <v>0</v>
      </c>
      <c r="R549" s="10">
        <v>0.22600000000000001</v>
      </c>
      <c r="S549" s="10">
        <v>0</v>
      </c>
      <c r="T549" s="10">
        <v>0.39040000000000002</v>
      </c>
      <c r="U549" s="10"/>
      <c r="V549" s="10">
        <v>0.20169999999999999</v>
      </c>
      <c r="W549" s="10"/>
      <c r="X549" s="10">
        <v>5.0570999999999993</v>
      </c>
      <c r="Y549" s="10">
        <v>6.7967424000000003</v>
      </c>
      <c r="Z549" s="10">
        <v>6.8</v>
      </c>
      <c r="AA549" s="10">
        <v>6.07</v>
      </c>
      <c r="AB549" s="10">
        <f t="shared" si="388"/>
        <v>6.0738048000000004</v>
      </c>
      <c r="AC549" s="10"/>
      <c r="AD549" s="10">
        <f t="shared" si="389"/>
        <v>2.5271970667569583</v>
      </c>
      <c r="AE549" s="10">
        <f t="shared" si="390"/>
        <v>1.0129114248797997</v>
      </c>
      <c r="AF549" s="10"/>
      <c r="AG549" s="10">
        <v>0</v>
      </c>
      <c r="AH549" s="10">
        <f t="shared" si="391"/>
        <v>0.45185280000000005</v>
      </c>
      <c r="AI549" s="10">
        <f t="shared" si="392"/>
        <v>0.28546559999999999</v>
      </c>
      <c r="AJ549" s="10">
        <f t="shared" si="393"/>
        <v>0.87256536027629183</v>
      </c>
      <c r="AK549" s="10">
        <f t="shared" si="394"/>
        <v>1.1424000000000002E-2</v>
      </c>
      <c r="AL549" s="10">
        <f t="shared" si="395"/>
        <v>1.1692800000000001E-2</v>
      </c>
      <c r="AM549" s="10">
        <f t="shared" si="396"/>
        <v>0.18475199999999997</v>
      </c>
      <c r="AN549" s="10">
        <f t="shared" si="397"/>
        <v>0.35167174808695062</v>
      </c>
      <c r="AO549" s="10">
        <f t="shared" si="398"/>
        <v>0</v>
      </c>
      <c r="AP549" s="10">
        <f t="shared" si="399"/>
        <v>0</v>
      </c>
      <c r="AQ549" s="10">
        <f t="shared" si="400"/>
        <v>0.30374400000000001</v>
      </c>
      <c r="AR549" s="10">
        <v>0</v>
      </c>
      <c r="AS549" s="10">
        <f t="shared" si="401"/>
        <v>0.5246976000000001</v>
      </c>
      <c r="AT549" s="10">
        <f t="shared" si="402"/>
        <v>1.3492074086400003</v>
      </c>
      <c r="AU549" s="10">
        <f t="shared" si="403"/>
        <v>0.27108480000000001</v>
      </c>
      <c r="AV549" s="10">
        <f t="shared" si="404"/>
        <v>0.69706745472000009</v>
      </c>
      <c r="AW549" s="10">
        <f t="shared" si="405"/>
        <v>8.0595516633600006</v>
      </c>
      <c r="AX549" s="10">
        <f t="shared" si="406"/>
        <v>8.0595516633600006</v>
      </c>
      <c r="AY549" s="10">
        <v>6.7967424000000003</v>
      </c>
      <c r="AZ549" s="10">
        <f t="shared" si="407"/>
        <v>-1.2628092633600003</v>
      </c>
      <c r="BA549" s="10">
        <v>6.8</v>
      </c>
      <c r="BB549" s="10">
        <v>6.07</v>
      </c>
      <c r="BC549" s="10">
        <f t="shared" si="408"/>
        <v>8.1797474304000009</v>
      </c>
      <c r="BD549" s="9"/>
      <c r="BE549" s="24">
        <f t="shared" si="409"/>
        <v>2.5272000000000001</v>
      </c>
      <c r="BF549" s="24">
        <f t="shared" si="410"/>
        <v>1.0128999999999999</v>
      </c>
      <c r="BG549" s="24">
        <f t="shared" si="411"/>
        <v>0</v>
      </c>
      <c r="BH549" s="24">
        <f t="shared" si="412"/>
        <v>0</v>
      </c>
      <c r="BI549" s="24">
        <f t="shared" si="413"/>
        <v>0.45190000000000002</v>
      </c>
      <c r="BJ549" s="24">
        <f t="shared" si="414"/>
        <v>0.28549999999999998</v>
      </c>
      <c r="BK549" s="24">
        <f t="shared" si="415"/>
        <v>0.87260000000000004</v>
      </c>
      <c r="BL549" s="24">
        <f t="shared" si="416"/>
        <v>1.14E-2</v>
      </c>
      <c r="BM549" s="24">
        <f t="shared" si="417"/>
        <v>1.17E-2</v>
      </c>
      <c r="BN549" s="24">
        <f t="shared" si="418"/>
        <v>0.18479999999999999</v>
      </c>
      <c r="BO549" s="24">
        <f t="shared" si="419"/>
        <v>0.35170000000000001</v>
      </c>
      <c r="BP549" s="24">
        <f t="shared" si="420"/>
        <v>0</v>
      </c>
      <c r="BQ549" s="24">
        <f t="shared" si="421"/>
        <v>0</v>
      </c>
      <c r="BR549" s="24">
        <f t="shared" si="422"/>
        <v>0.30370000000000003</v>
      </c>
      <c r="BS549" s="24">
        <f t="shared" si="423"/>
        <v>0</v>
      </c>
      <c r="BT549" s="24">
        <f t="shared" si="424"/>
        <v>0.52470000000000006</v>
      </c>
      <c r="BU549" s="24">
        <f t="shared" si="425"/>
        <v>1.3492</v>
      </c>
      <c r="BV549" s="24">
        <f t="shared" si="426"/>
        <v>0.27110000000000001</v>
      </c>
      <c r="BW549" s="24">
        <f t="shared" si="427"/>
        <v>0.69710000000000005</v>
      </c>
      <c r="BX549" s="24"/>
      <c r="BY549" s="24"/>
      <c r="BZ549" s="24"/>
      <c r="CA549" s="25">
        <f t="shared" si="428"/>
        <v>8.0597000000000012</v>
      </c>
      <c r="CB549" s="25">
        <f t="shared" si="429"/>
        <v>6.9107000000000003</v>
      </c>
      <c r="CC549" s="26">
        <f t="shared" si="430"/>
        <v>6.8092000000000015</v>
      </c>
      <c r="CD549" s="26">
        <f t="shared" si="431"/>
        <v>6.0862000000000007</v>
      </c>
      <c r="CE549" s="26">
        <f t="shared" si="432"/>
        <v>6.8</v>
      </c>
      <c r="CF549" s="26">
        <f t="shared" si="433"/>
        <v>6.07</v>
      </c>
      <c r="CG549" s="26">
        <f t="shared" si="434"/>
        <v>8.18</v>
      </c>
      <c r="CH549" s="13"/>
      <c r="CI549" s="13"/>
    </row>
    <row r="550" spans="2:87" x14ac:dyDescent="0.2">
      <c r="B550" s="11">
        <f t="shared" si="435"/>
        <v>546</v>
      </c>
      <c r="C550" s="3" t="s">
        <v>386</v>
      </c>
      <c r="D550" s="3" t="s">
        <v>207</v>
      </c>
      <c r="E550" s="10">
        <v>1.7697805553582842</v>
      </c>
      <c r="F550" s="10">
        <v>0.69078531354307215</v>
      </c>
      <c r="G550" s="10"/>
      <c r="H550" s="10">
        <v>0</v>
      </c>
      <c r="I550" s="10">
        <v>0.32640000000000002</v>
      </c>
      <c r="J550" s="10">
        <v>0.21779999999999999</v>
      </c>
      <c r="K550" s="10">
        <v>0.64499462041048217</v>
      </c>
      <c r="L550" s="10">
        <v>4.7999999999999996E-3</v>
      </c>
      <c r="M550" s="10">
        <v>4.1000000000000003E-3</v>
      </c>
      <c r="N550" s="10">
        <v>0.12470000000000001</v>
      </c>
      <c r="O550" s="10">
        <v>0.24393951068816136</v>
      </c>
      <c r="P550" s="10">
        <v>0</v>
      </c>
      <c r="Q550" s="10">
        <v>0</v>
      </c>
      <c r="R550" s="10">
        <v>0.2147</v>
      </c>
      <c r="S550" s="10">
        <v>0</v>
      </c>
      <c r="T550" s="10">
        <v>0.31790000000000002</v>
      </c>
      <c r="U550" s="10"/>
      <c r="V550" s="10">
        <v>0.49680000000000002</v>
      </c>
      <c r="W550" s="10"/>
      <c r="X550" s="10">
        <v>5.0566999999999993</v>
      </c>
      <c r="Y550" s="10">
        <v>6.796204799999999</v>
      </c>
      <c r="Z550" s="10">
        <v>6.8</v>
      </c>
      <c r="AA550" s="10">
        <v>5.69</v>
      </c>
      <c r="AB550" s="10">
        <f t="shared" si="388"/>
        <v>5.6898239999999989</v>
      </c>
      <c r="AC550" s="10"/>
      <c r="AD550" s="10">
        <f t="shared" si="389"/>
        <v>2.3785850664015342</v>
      </c>
      <c r="AE550" s="10">
        <f t="shared" si="390"/>
        <v>0.92841546140188913</v>
      </c>
      <c r="AF550" s="10"/>
      <c r="AG550" s="10">
        <v>0</v>
      </c>
      <c r="AH550" s="10">
        <f t="shared" si="391"/>
        <v>0.43868160000000006</v>
      </c>
      <c r="AI550" s="10">
        <f t="shared" si="392"/>
        <v>0.29272320000000002</v>
      </c>
      <c r="AJ550" s="10">
        <f t="shared" si="393"/>
        <v>0.86687276983168815</v>
      </c>
      <c r="AK550" s="10">
        <f t="shared" si="394"/>
        <v>6.4511999999999998E-3</v>
      </c>
      <c r="AL550" s="10">
        <f t="shared" si="395"/>
        <v>5.5104000000000004E-3</v>
      </c>
      <c r="AM550" s="10">
        <f t="shared" si="396"/>
        <v>0.17956799999999998</v>
      </c>
      <c r="AN550" s="10">
        <f t="shared" si="397"/>
        <v>0.32785470236488884</v>
      </c>
      <c r="AO550" s="10">
        <f t="shared" si="398"/>
        <v>0</v>
      </c>
      <c r="AP550" s="10">
        <f t="shared" si="399"/>
        <v>0</v>
      </c>
      <c r="AQ550" s="10">
        <f t="shared" si="400"/>
        <v>0.28855680000000006</v>
      </c>
      <c r="AR550" s="10">
        <v>0</v>
      </c>
      <c r="AS550" s="10">
        <f t="shared" si="401"/>
        <v>0.42725760000000002</v>
      </c>
      <c r="AT550" s="10">
        <f t="shared" si="402"/>
        <v>1.0986501926400001</v>
      </c>
      <c r="AU550" s="10">
        <f t="shared" si="403"/>
        <v>0.66769920000000005</v>
      </c>
      <c r="AV550" s="10">
        <f t="shared" si="404"/>
        <v>1.7169217228800002</v>
      </c>
      <c r="AW550" s="10">
        <f t="shared" si="405"/>
        <v>8.5287911155200007</v>
      </c>
      <c r="AX550" s="10">
        <f t="shared" si="406"/>
        <v>8.5287911155200007</v>
      </c>
      <c r="AY550" s="10">
        <v>6.796204799999999</v>
      </c>
      <c r="AZ550" s="10">
        <f t="shared" si="407"/>
        <v>-1.7325863155200016</v>
      </c>
      <c r="BA550" s="10">
        <v>6.8</v>
      </c>
      <c r="BB550" s="10">
        <v>5.69</v>
      </c>
      <c r="BC550" s="10">
        <f t="shared" si="408"/>
        <v>7.6632127488000013</v>
      </c>
      <c r="BD550" s="9"/>
      <c r="BE550" s="24">
        <f t="shared" si="409"/>
        <v>2.3786</v>
      </c>
      <c r="BF550" s="24">
        <f t="shared" si="410"/>
        <v>0.9284</v>
      </c>
      <c r="BG550" s="24">
        <f t="shared" si="411"/>
        <v>0</v>
      </c>
      <c r="BH550" s="24">
        <f t="shared" si="412"/>
        <v>0</v>
      </c>
      <c r="BI550" s="24">
        <f t="shared" si="413"/>
        <v>0.43869999999999998</v>
      </c>
      <c r="BJ550" s="24">
        <f t="shared" si="414"/>
        <v>0.29270000000000002</v>
      </c>
      <c r="BK550" s="24">
        <f t="shared" si="415"/>
        <v>0.8669</v>
      </c>
      <c r="BL550" s="24">
        <f t="shared" si="416"/>
        <v>6.4999999999999997E-3</v>
      </c>
      <c r="BM550" s="24">
        <f t="shared" si="417"/>
        <v>5.4999999999999997E-3</v>
      </c>
      <c r="BN550" s="24">
        <f t="shared" si="418"/>
        <v>0.17960000000000001</v>
      </c>
      <c r="BO550" s="24">
        <f t="shared" si="419"/>
        <v>0.32790000000000002</v>
      </c>
      <c r="BP550" s="24">
        <f t="shared" si="420"/>
        <v>0</v>
      </c>
      <c r="BQ550" s="24">
        <f t="shared" si="421"/>
        <v>0</v>
      </c>
      <c r="BR550" s="24">
        <f t="shared" si="422"/>
        <v>0.28860000000000002</v>
      </c>
      <c r="BS550" s="24">
        <f t="shared" si="423"/>
        <v>0</v>
      </c>
      <c r="BT550" s="24">
        <f t="shared" si="424"/>
        <v>0.42730000000000001</v>
      </c>
      <c r="BU550" s="24">
        <f t="shared" si="425"/>
        <v>1.0987</v>
      </c>
      <c r="BV550" s="24">
        <f t="shared" si="426"/>
        <v>0.66769999999999996</v>
      </c>
      <c r="BW550" s="24">
        <f t="shared" si="427"/>
        <v>1.7169000000000001</v>
      </c>
      <c r="BX550" s="24"/>
      <c r="BY550" s="24"/>
      <c r="BZ550" s="24"/>
      <c r="CA550" s="25">
        <f t="shared" si="428"/>
        <v>8.5289999999999999</v>
      </c>
      <c r="CB550" s="25">
        <f t="shared" si="429"/>
        <v>6.3733999999999984</v>
      </c>
      <c r="CC550" s="26">
        <f t="shared" si="430"/>
        <v>6.8083999999999998</v>
      </c>
      <c r="CD550" s="26">
        <f t="shared" si="431"/>
        <v>5.7019999999999982</v>
      </c>
      <c r="CE550" s="26">
        <f t="shared" si="432"/>
        <v>6.8</v>
      </c>
      <c r="CF550" s="26">
        <f t="shared" si="433"/>
        <v>5.69</v>
      </c>
      <c r="CG550" s="26">
        <f t="shared" si="434"/>
        <v>7.6630000000000003</v>
      </c>
      <c r="CH550" s="13"/>
      <c r="CI550" s="13"/>
    </row>
    <row r="551" spans="2:87" x14ac:dyDescent="0.2">
      <c r="B551" s="11">
        <f t="shared" si="435"/>
        <v>547</v>
      </c>
      <c r="C551" s="3" t="s">
        <v>386</v>
      </c>
      <c r="D551" s="3" t="s">
        <v>83</v>
      </c>
      <c r="E551" s="10">
        <v>2.1373581243184296</v>
      </c>
      <c r="F551" s="10">
        <v>0.21509111232279171</v>
      </c>
      <c r="G551" s="10"/>
      <c r="H551" s="10">
        <v>0</v>
      </c>
      <c r="I551" s="10">
        <v>0</v>
      </c>
      <c r="J551" s="10">
        <v>0</v>
      </c>
      <c r="K551" s="10">
        <v>0.53095128135223546</v>
      </c>
      <c r="L551" s="10">
        <v>1.4E-2</v>
      </c>
      <c r="M551" s="10">
        <v>1.6E-2</v>
      </c>
      <c r="N551" s="10">
        <v>0.54510000000000003</v>
      </c>
      <c r="O551" s="10">
        <v>0.33869948200654304</v>
      </c>
      <c r="P551" s="10">
        <v>0.27179999999999999</v>
      </c>
      <c r="Q551" s="10">
        <v>8.09E-2</v>
      </c>
      <c r="R551" s="10">
        <v>0.24610000000000001</v>
      </c>
      <c r="S551" s="10">
        <v>0</v>
      </c>
      <c r="T551" s="10">
        <v>0.56000000000000005</v>
      </c>
      <c r="U551" s="10"/>
      <c r="V551" s="10">
        <v>0</v>
      </c>
      <c r="W551" s="10"/>
      <c r="X551" s="10">
        <v>4.9559999999999995</v>
      </c>
      <c r="Y551" s="10">
        <v>6.6608640000000001</v>
      </c>
      <c r="Z551" s="10">
        <v>6.66</v>
      </c>
      <c r="AA551" s="10">
        <v>6.66</v>
      </c>
      <c r="AB551" s="10">
        <f t="shared" si="388"/>
        <v>6.6608640000000001</v>
      </c>
      <c r="AC551" s="10"/>
      <c r="AD551" s="10">
        <f t="shared" si="389"/>
        <v>2.8726093190839692</v>
      </c>
      <c r="AE551" s="10">
        <f t="shared" si="390"/>
        <v>0.2890824549618321</v>
      </c>
      <c r="AF551" s="10"/>
      <c r="AG551" s="10">
        <v>0</v>
      </c>
      <c r="AH551" s="10">
        <f t="shared" si="391"/>
        <v>0</v>
      </c>
      <c r="AI551" s="10">
        <f t="shared" si="392"/>
        <v>0</v>
      </c>
      <c r="AJ551" s="10">
        <f t="shared" si="393"/>
        <v>0.71359852213740449</v>
      </c>
      <c r="AK551" s="10">
        <f t="shared" si="394"/>
        <v>1.8816000000000003E-2</v>
      </c>
      <c r="AL551" s="10">
        <f t="shared" si="395"/>
        <v>2.1504000000000002E-2</v>
      </c>
      <c r="AM551" s="10">
        <f t="shared" si="396"/>
        <v>0.78494399999999998</v>
      </c>
      <c r="AN551" s="10">
        <f t="shared" si="397"/>
        <v>0.45521210381679383</v>
      </c>
      <c r="AO551" s="10">
        <f t="shared" si="398"/>
        <v>0.36529919999999999</v>
      </c>
      <c r="AP551" s="10">
        <f t="shared" si="399"/>
        <v>0.10872960000000001</v>
      </c>
      <c r="AQ551" s="10">
        <f t="shared" si="400"/>
        <v>0.33075840000000006</v>
      </c>
      <c r="AR551" s="10">
        <v>0</v>
      </c>
      <c r="AS551" s="10">
        <f t="shared" si="401"/>
        <v>0.75264000000000009</v>
      </c>
      <c r="AT551" s="10">
        <f t="shared" si="402"/>
        <v>1.9353384960000004</v>
      </c>
      <c r="AU551" s="10">
        <f t="shared" si="403"/>
        <v>0</v>
      </c>
      <c r="AV551" s="10">
        <f t="shared" si="404"/>
        <v>0</v>
      </c>
      <c r="AW551" s="10">
        <f t="shared" si="405"/>
        <v>7.8958920959999999</v>
      </c>
      <c r="AX551" s="10">
        <f t="shared" si="406"/>
        <v>7.8958920960000007</v>
      </c>
      <c r="AY551" s="10">
        <v>6.6608640000000001</v>
      </c>
      <c r="AZ551" s="10">
        <f t="shared" si="407"/>
        <v>-1.2350280959999997</v>
      </c>
      <c r="BA551" s="10">
        <v>6.66</v>
      </c>
      <c r="BB551" s="10">
        <v>6.66</v>
      </c>
      <c r="BC551" s="10">
        <f t="shared" si="408"/>
        <v>9.0225321984000004</v>
      </c>
      <c r="BD551" s="9"/>
      <c r="BE551" s="24">
        <f t="shared" si="409"/>
        <v>2.8725999999999998</v>
      </c>
      <c r="BF551" s="24">
        <f t="shared" si="410"/>
        <v>0.28910000000000002</v>
      </c>
      <c r="BG551" s="24">
        <f t="shared" si="411"/>
        <v>0</v>
      </c>
      <c r="BH551" s="24">
        <f t="shared" si="412"/>
        <v>0</v>
      </c>
      <c r="BI551" s="24">
        <f t="shared" si="413"/>
        <v>0</v>
      </c>
      <c r="BJ551" s="24">
        <f t="shared" si="414"/>
        <v>0</v>
      </c>
      <c r="BK551" s="24">
        <f t="shared" si="415"/>
        <v>0.71360000000000001</v>
      </c>
      <c r="BL551" s="24">
        <f t="shared" si="416"/>
        <v>1.8800000000000001E-2</v>
      </c>
      <c r="BM551" s="24">
        <f t="shared" si="417"/>
        <v>2.1499999999999998E-2</v>
      </c>
      <c r="BN551" s="24">
        <f t="shared" si="418"/>
        <v>0.78490000000000004</v>
      </c>
      <c r="BO551" s="24">
        <f t="shared" si="419"/>
        <v>0.45519999999999999</v>
      </c>
      <c r="BP551" s="24">
        <f t="shared" si="420"/>
        <v>0.36530000000000001</v>
      </c>
      <c r="BQ551" s="24">
        <f t="shared" si="421"/>
        <v>0.1087</v>
      </c>
      <c r="BR551" s="24">
        <f t="shared" si="422"/>
        <v>0.33079999999999998</v>
      </c>
      <c r="BS551" s="24">
        <f t="shared" si="423"/>
        <v>0</v>
      </c>
      <c r="BT551" s="24">
        <f t="shared" si="424"/>
        <v>0.75260000000000005</v>
      </c>
      <c r="BU551" s="24">
        <f t="shared" si="425"/>
        <v>1.9353</v>
      </c>
      <c r="BV551" s="24">
        <f t="shared" si="426"/>
        <v>0</v>
      </c>
      <c r="BW551" s="24">
        <f t="shared" si="427"/>
        <v>0</v>
      </c>
      <c r="BX551" s="24"/>
      <c r="BY551" s="24"/>
      <c r="BZ551" s="24"/>
      <c r="CA551" s="25">
        <f t="shared" si="428"/>
        <v>7.8957999999999995</v>
      </c>
      <c r="CB551" s="25">
        <f t="shared" si="429"/>
        <v>7.8957999999999995</v>
      </c>
      <c r="CC551" s="26">
        <f t="shared" si="430"/>
        <v>6.7130999999999998</v>
      </c>
      <c r="CD551" s="26">
        <f t="shared" si="431"/>
        <v>6.7130999999999998</v>
      </c>
      <c r="CE551" s="26">
        <f t="shared" si="432"/>
        <v>6.66</v>
      </c>
      <c r="CF551" s="26">
        <f t="shared" si="433"/>
        <v>6.66</v>
      </c>
      <c r="CG551" s="26">
        <f t="shared" si="434"/>
        <v>9.0229999999999997</v>
      </c>
      <c r="CH551" s="13"/>
      <c r="CI551" s="13"/>
    </row>
    <row r="552" spans="2:87" x14ac:dyDescent="0.2">
      <c r="B552" s="11">
        <f t="shared" si="435"/>
        <v>548</v>
      </c>
      <c r="C552" s="3" t="s">
        <v>386</v>
      </c>
      <c r="D552" s="3" t="s">
        <v>387</v>
      </c>
      <c r="E552" s="10">
        <v>2.636289568035199</v>
      </c>
      <c r="F552" s="10">
        <v>0.39080613015429438</v>
      </c>
      <c r="G552" s="10"/>
      <c r="H552" s="10">
        <v>0</v>
      </c>
      <c r="I552" s="10">
        <v>0</v>
      </c>
      <c r="J552" s="10">
        <v>0</v>
      </c>
      <c r="K552" s="10">
        <v>0.72569541576240448</v>
      </c>
      <c r="L552" s="10">
        <v>1.6E-2</v>
      </c>
      <c r="M552" s="10">
        <v>1.83E-2</v>
      </c>
      <c r="N552" s="10">
        <v>0.1361</v>
      </c>
      <c r="O552" s="10">
        <v>0.36290888604810179</v>
      </c>
      <c r="P552" s="10">
        <v>0</v>
      </c>
      <c r="Q552" s="10">
        <v>0</v>
      </c>
      <c r="R552" s="10">
        <v>0.31080000000000002</v>
      </c>
      <c r="S552" s="10">
        <v>0</v>
      </c>
      <c r="T552" s="10">
        <v>0.46379999999999999</v>
      </c>
      <c r="U552" s="10"/>
      <c r="V552" s="10">
        <v>0</v>
      </c>
      <c r="W552" s="10"/>
      <c r="X552" s="10">
        <v>5.0606999999999998</v>
      </c>
      <c r="Y552" s="10">
        <v>6.8015808000000009</v>
      </c>
      <c r="Z552" s="10">
        <v>6.8</v>
      </c>
      <c r="AA552" s="10">
        <v>6.8</v>
      </c>
      <c r="AB552" s="10">
        <f t="shared" si="388"/>
        <v>6.8015808000000009</v>
      </c>
      <c r="AC552" s="10"/>
      <c r="AD552" s="10">
        <f t="shared" si="389"/>
        <v>3.5431731794393078</v>
      </c>
      <c r="AE552" s="10">
        <f t="shared" si="390"/>
        <v>0.52524343892737169</v>
      </c>
      <c r="AF552" s="10"/>
      <c r="AG552" s="10">
        <v>0</v>
      </c>
      <c r="AH552" s="10">
        <f t="shared" si="391"/>
        <v>0</v>
      </c>
      <c r="AI552" s="10">
        <f t="shared" si="392"/>
        <v>0</v>
      </c>
      <c r="AJ552" s="10">
        <f t="shared" si="393"/>
        <v>0.97533463878467175</v>
      </c>
      <c r="AK552" s="10">
        <f t="shared" si="394"/>
        <v>2.1504000000000002E-2</v>
      </c>
      <c r="AL552" s="10">
        <f t="shared" si="395"/>
        <v>2.4595200000000005E-2</v>
      </c>
      <c r="AM552" s="10">
        <f t="shared" si="396"/>
        <v>0.19598399999999999</v>
      </c>
      <c r="AN552" s="10">
        <f t="shared" si="397"/>
        <v>0.48774954284864885</v>
      </c>
      <c r="AO552" s="10">
        <f t="shared" si="398"/>
        <v>0</v>
      </c>
      <c r="AP552" s="10">
        <f t="shared" si="399"/>
        <v>0</v>
      </c>
      <c r="AQ552" s="10">
        <f t="shared" si="400"/>
        <v>0.41771520000000006</v>
      </c>
      <c r="AR552" s="10">
        <v>0</v>
      </c>
      <c r="AS552" s="10">
        <f t="shared" si="401"/>
        <v>0.62334719999999999</v>
      </c>
      <c r="AT552" s="10">
        <f t="shared" si="402"/>
        <v>1.6028749900800001</v>
      </c>
      <c r="AU552" s="10">
        <f t="shared" si="403"/>
        <v>0</v>
      </c>
      <c r="AV552" s="10">
        <f t="shared" si="404"/>
        <v>0</v>
      </c>
      <c r="AW552" s="10">
        <f t="shared" si="405"/>
        <v>7.7941741900800015</v>
      </c>
      <c r="AX552" s="10">
        <f t="shared" si="406"/>
        <v>7.7941741900800006</v>
      </c>
      <c r="AY552" s="10">
        <v>6.8015808000000009</v>
      </c>
      <c r="AZ552" s="10">
        <f t="shared" si="407"/>
        <v>-0.99259339008000058</v>
      </c>
      <c r="BA552" s="10">
        <v>6.8</v>
      </c>
      <c r="BB552" s="10">
        <v>6.8</v>
      </c>
      <c r="BC552" s="10">
        <f t="shared" si="408"/>
        <v>9.1588847616000013</v>
      </c>
      <c r="BD552" s="9"/>
      <c r="BE552" s="24">
        <f t="shared" si="409"/>
        <v>3.5432000000000001</v>
      </c>
      <c r="BF552" s="24">
        <f t="shared" si="410"/>
        <v>0.5252</v>
      </c>
      <c r="BG552" s="24">
        <f t="shared" si="411"/>
        <v>0</v>
      </c>
      <c r="BH552" s="24">
        <f t="shared" si="412"/>
        <v>0</v>
      </c>
      <c r="BI552" s="24">
        <f t="shared" si="413"/>
        <v>0</v>
      </c>
      <c r="BJ552" s="24">
        <f t="shared" si="414"/>
        <v>0</v>
      </c>
      <c r="BK552" s="24">
        <f t="shared" si="415"/>
        <v>0.97529999999999994</v>
      </c>
      <c r="BL552" s="24">
        <f t="shared" si="416"/>
        <v>2.1499999999999998E-2</v>
      </c>
      <c r="BM552" s="24">
        <f t="shared" si="417"/>
        <v>2.46E-2</v>
      </c>
      <c r="BN552" s="24">
        <f t="shared" si="418"/>
        <v>0.19600000000000001</v>
      </c>
      <c r="BO552" s="24">
        <f t="shared" si="419"/>
        <v>0.48770000000000002</v>
      </c>
      <c r="BP552" s="24">
        <f t="shared" si="420"/>
        <v>0</v>
      </c>
      <c r="BQ552" s="24">
        <f t="shared" si="421"/>
        <v>0</v>
      </c>
      <c r="BR552" s="24">
        <f t="shared" si="422"/>
        <v>0.41770000000000002</v>
      </c>
      <c r="BS552" s="24">
        <f t="shared" si="423"/>
        <v>0</v>
      </c>
      <c r="BT552" s="24">
        <f t="shared" si="424"/>
        <v>0.62329999999999997</v>
      </c>
      <c r="BU552" s="24">
        <f t="shared" si="425"/>
        <v>1.6029</v>
      </c>
      <c r="BV552" s="24">
        <f t="shared" si="426"/>
        <v>0</v>
      </c>
      <c r="BW552" s="24">
        <f t="shared" si="427"/>
        <v>0</v>
      </c>
      <c r="BX552" s="24"/>
      <c r="BY552" s="24"/>
      <c r="BZ552" s="24"/>
      <c r="CA552" s="25">
        <f t="shared" si="428"/>
        <v>7.7941000000000003</v>
      </c>
      <c r="CB552" s="25">
        <f t="shared" si="429"/>
        <v>7.7941000000000003</v>
      </c>
      <c r="CC552" s="26">
        <f t="shared" si="430"/>
        <v>6.8145000000000007</v>
      </c>
      <c r="CD552" s="26">
        <f t="shared" si="431"/>
        <v>6.8145000000000007</v>
      </c>
      <c r="CE552" s="26">
        <f t="shared" si="432"/>
        <v>6.8</v>
      </c>
      <c r="CF552" s="26">
        <f t="shared" si="433"/>
        <v>6.8</v>
      </c>
      <c r="CG552" s="26">
        <f t="shared" si="434"/>
        <v>9.1590000000000007</v>
      </c>
      <c r="CH552" s="13"/>
      <c r="CI552" s="13"/>
    </row>
    <row r="553" spans="2:87" x14ac:dyDescent="0.2">
      <c r="B553" s="11">
        <f t="shared" si="435"/>
        <v>549</v>
      </c>
      <c r="C553" s="3" t="s">
        <v>386</v>
      </c>
      <c r="D553" s="2" t="s">
        <v>78</v>
      </c>
      <c r="E553" s="10">
        <v>2.4999082480737651</v>
      </c>
      <c r="F553" s="10">
        <v>0.54838935202728301</v>
      </c>
      <c r="G553" s="10"/>
      <c r="H553" s="10">
        <v>0</v>
      </c>
      <c r="I553" s="10">
        <v>0</v>
      </c>
      <c r="J553" s="10">
        <v>0</v>
      </c>
      <c r="K553" s="10">
        <v>0.72237955033472279</v>
      </c>
      <c r="L553" s="10">
        <v>3.1699999999999999E-2</v>
      </c>
      <c r="M553" s="10">
        <v>3.6400000000000002E-2</v>
      </c>
      <c r="N553" s="10">
        <v>0.24</v>
      </c>
      <c r="O553" s="10">
        <v>0.45472284956422887</v>
      </c>
      <c r="P553" s="10">
        <v>0.2397</v>
      </c>
      <c r="Q553" s="10">
        <v>5.28E-2</v>
      </c>
      <c r="R553" s="10">
        <v>0.27029999999999998</v>
      </c>
      <c r="S553" s="10">
        <v>0</v>
      </c>
      <c r="T553" s="10">
        <v>8.6599999999999996E-2</v>
      </c>
      <c r="U553" s="10"/>
      <c r="V553" s="10">
        <v>0</v>
      </c>
      <c r="W553" s="10"/>
      <c r="X553" s="10">
        <v>5.1829000000000001</v>
      </c>
      <c r="Y553" s="10">
        <v>6.9658176000000003</v>
      </c>
      <c r="Z553" s="10">
        <v>6.97</v>
      </c>
      <c r="AA553" s="10">
        <v>6.97</v>
      </c>
      <c r="AB553" s="10">
        <f t="shared" si="388"/>
        <v>6.9658176000000003</v>
      </c>
      <c r="AC553" s="10"/>
      <c r="AD553" s="10">
        <f t="shared" si="389"/>
        <v>3.3598766854111406</v>
      </c>
      <c r="AE553" s="10">
        <f t="shared" si="390"/>
        <v>0.73703528912466842</v>
      </c>
      <c r="AF553" s="10"/>
      <c r="AG553" s="10">
        <v>0</v>
      </c>
      <c r="AH553" s="10">
        <f t="shared" si="391"/>
        <v>0</v>
      </c>
      <c r="AI553" s="10">
        <f t="shared" si="392"/>
        <v>0</v>
      </c>
      <c r="AJ553" s="10">
        <f t="shared" si="393"/>
        <v>0.97087811564986737</v>
      </c>
      <c r="AK553" s="10">
        <f t="shared" si="394"/>
        <v>4.2604799999999998E-2</v>
      </c>
      <c r="AL553" s="10">
        <f t="shared" si="395"/>
        <v>4.8921600000000003E-2</v>
      </c>
      <c r="AM553" s="10">
        <f t="shared" si="396"/>
        <v>0.34559999999999996</v>
      </c>
      <c r="AN553" s="10">
        <f t="shared" si="397"/>
        <v>0.61114750981432364</v>
      </c>
      <c r="AO553" s="10">
        <f t="shared" si="398"/>
        <v>0.32215680000000002</v>
      </c>
      <c r="AP553" s="10">
        <f t="shared" si="399"/>
        <v>7.0963200000000004E-2</v>
      </c>
      <c r="AQ553" s="10">
        <f t="shared" si="400"/>
        <v>0.36328319999999997</v>
      </c>
      <c r="AR553" s="10">
        <v>0</v>
      </c>
      <c r="AS553" s="10">
        <f t="shared" si="401"/>
        <v>0.1163904</v>
      </c>
      <c r="AT553" s="10">
        <f t="shared" si="402"/>
        <v>0.29928627456000001</v>
      </c>
      <c r="AU553" s="10">
        <f t="shared" si="403"/>
        <v>0</v>
      </c>
      <c r="AV553" s="10">
        <f t="shared" si="404"/>
        <v>0</v>
      </c>
      <c r="AW553" s="10">
        <f t="shared" si="405"/>
        <v>7.1717534745600009</v>
      </c>
      <c r="AX553" s="10">
        <f t="shared" si="406"/>
        <v>7.1717534745600009</v>
      </c>
      <c r="AY553" s="10">
        <v>6.9658176000000003</v>
      </c>
      <c r="AZ553" s="10">
        <f t="shared" si="407"/>
        <v>-0.20593587456000062</v>
      </c>
      <c r="BA553" s="10">
        <v>6.97</v>
      </c>
      <c r="BB553" s="10">
        <v>6.97</v>
      </c>
      <c r="BC553" s="10">
        <f t="shared" si="408"/>
        <v>9.3930246144000016</v>
      </c>
      <c r="BD553" s="9"/>
      <c r="BE553" s="24">
        <f t="shared" si="409"/>
        <v>3.3599000000000001</v>
      </c>
      <c r="BF553" s="24">
        <f t="shared" si="410"/>
        <v>0.73699999999999999</v>
      </c>
      <c r="BG553" s="24">
        <f t="shared" si="411"/>
        <v>0</v>
      </c>
      <c r="BH553" s="24">
        <f t="shared" si="412"/>
        <v>0</v>
      </c>
      <c r="BI553" s="24">
        <f t="shared" si="413"/>
        <v>0</v>
      </c>
      <c r="BJ553" s="24">
        <f t="shared" si="414"/>
        <v>0</v>
      </c>
      <c r="BK553" s="24">
        <f t="shared" si="415"/>
        <v>0.97089999999999999</v>
      </c>
      <c r="BL553" s="24">
        <f t="shared" si="416"/>
        <v>4.2599999999999999E-2</v>
      </c>
      <c r="BM553" s="24">
        <f t="shared" si="417"/>
        <v>4.8899999999999999E-2</v>
      </c>
      <c r="BN553" s="24">
        <f t="shared" si="418"/>
        <v>0.34560000000000002</v>
      </c>
      <c r="BO553" s="24">
        <f t="shared" si="419"/>
        <v>0.61109999999999998</v>
      </c>
      <c r="BP553" s="24">
        <f t="shared" si="420"/>
        <v>0.32219999999999999</v>
      </c>
      <c r="BQ553" s="24">
        <f t="shared" si="421"/>
        <v>7.0999999999999994E-2</v>
      </c>
      <c r="BR553" s="24">
        <f t="shared" si="422"/>
        <v>0.36330000000000001</v>
      </c>
      <c r="BS553" s="24">
        <f t="shared" si="423"/>
        <v>0</v>
      </c>
      <c r="BT553" s="24">
        <f t="shared" si="424"/>
        <v>0.1164</v>
      </c>
      <c r="BU553" s="24">
        <f t="shared" si="425"/>
        <v>0.29930000000000001</v>
      </c>
      <c r="BV553" s="24">
        <f t="shared" si="426"/>
        <v>0</v>
      </c>
      <c r="BW553" s="24">
        <f t="shared" si="427"/>
        <v>0</v>
      </c>
      <c r="BX553" s="24"/>
      <c r="BY553" s="24"/>
      <c r="BZ553" s="24"/>
      <c r="CA553" s="25">
        <f t="shared" si="428"/>
        <v>7.1717999999999984</v>
      </c>
      <c r="CB553" s="25">
        <f t="shared" si="429"/>
        <v>7.1717999999999984</v>
      </c>
      <c r="CC553" s="26">
        <f t="shared" si="430"/>
        <v>6.9888999999999983</v>
      </c>
      <c r="CD553" s="26">
        <f t="shared" si="431"/>
        <v>6.9888999999999983</v>
      </c>
      <c r="CE553" s="26">
        <f t="shared" si="432"/>
        <v>6.97</v>
      </c>
      <c r="CF553" s="26">
        <f t="shared" si="433"/>
        <v>6.97</v>
      </c>
      <c r="CG553" s="26">
        <f t="shared" si="434"/>
        <v>9.3930000000000007</v>
      </c>
      <c r="CH553" s="13"/>
      <c r="CI553" s="13"/>
    </row>
    <row r="554" spans="2:87" x14ac:dyDescent="0.2">
      <c r="B554" s="11">
        <f t="shared" si="435"/>
        <v>550</v>
      </c>
      <c r="C554" s="3" t="s">
        <v>386</v>
      </c>
      <c r="D554" s="3" t="s">
        <v>79</v>
      </c>
      <c r="E554" s="10">
        <v>1.4201934285414994</v>
      </c>
      <c r="F554" s="10">
        <v>1.4247129508711898</v>
      </c>
      <c r="G554" s="10"/>
      <c r="H554" s="10">
        <v>0</v>
      </c>
      <c r="I554" s="10">
        <v>0.27739999999999998</v>
      </c>
      <c r="J554" s="10">
        <v>0</v>
      </c>
      <c r="K554" s="10">
        <v>0.55523661091518561</v>
      </c>
      <c r="L554" s="10">
        <v>3.5999999999999999E-3</v>
      </c>
      <c r="M554" s="10">
        <v>4.1000000000000003E-3</v>
      </c>
      <c r="N554" s="10">
        <v>0.20960000000000001</v>
      </c>
      <c r="O554" s="10">
        <v>0.40675700967212541</v>
      </c>
      <c r="P554" s="10">
        <v>0</v>
      </c>
      <c r="Q554" s="10">
        <v>0</v>
      </c>
      <c r="R554" s="10">
        <v>0.1542</v>
      </c>
      <c r="S554" s="10">
        <v>0</v>
      </c>
      <c r="T554" s="10">
        <v>0.60370000000000001</v>
      </c>
      <c r="U554" s="10"/>
      <c r="V554" s="10">
        <v>0.15640000000000001</v>
      </c>
      <c r="W554" s="10"/>
      <c r="X554" s="10">
        <v>5.2159000000000004</v>
      </c>
      <c r="Y554" s="10">
        <v>7.0101696000000011</v>
      </c>
      <c r="Z554" s="10">
        <v>7.01</v>
      </c>
      <c r="AA554" s="10">
        <v>6.43</v>
      </c>
      <c r="AB554" s="10">
        <f t="shared" si="388"/>
        <v>6.427142400000001</v>
      </c>
      <c r="AC554" s="10"/>
      <c r="AD554" s="10">
        <f t="shared" si="389"/>
        <v>1.9087399679597754</v>
      </c>
      <c r="AE554" s="10">
        <f t="shared" si="390"/>
        <v>1.9148142059708793</v>
      </c>
      <c r="AF554" s="10"/>
      <c r="AG554" s="10">
        <v>0</v>
      </c>
      <c r="AH554" s="10">
        <f t="shared" si="391"/>
        <v>0.37282560000000003</v>
      </c>
      <c r="AI554" s="10">
        <f t="shared" si="392"/>
        <v>0</v>
      </c>
      <c r="AJ554" s="10">
        <f t="shared" si="393"/>
        <v>0.74623800507000948</v>
      </c>
      <c r="AK554" s="10">
        <f t="shared" si="394"/>
        <v>4.8383999999999996E-3</v>
      </c>
      <c r="AL554" s="10">
        <f t="shared" si="395"/>
        <v>5.5104000000000004E-3</v>
      </c>
      <c r="AM554" s="10">
        <f t="shared" si="396"/>
        <v>0.30182400000000004</v>
      </c>
      <c r="AN554" s="10">
        <f t="shared" si="397"/>
        <v>0.54668142099933659</v>
      </c>
      <c r="AO554" s="10">
        <f t="shared" si="398"/>
        <v>0</v>
      </c>
      <c r="AP554" s="10">
        <f t="shared" si="399"/>
        <v>0</v>
      </c>
      <c r="AQ554" s="10">
        <f t="shared" si="400"/>
        <v>0.20724480000000003</v>
      </c>
      <c r="AR554" s="10">
        <v>0</v>
      </c>
      <c r="AS554" s="10">
        <f t="shared" si="401"/>
        <v>0.81137280000000012</v>
      </c>
      <c r="AT554" s="10">
        <f t="shared" si="402"/>
        <v>2.0863640179200003</v>
      </c>
      <c r="AU554" s="10">
        <f t="shared" si="403"/>
        <v>0.21020160000000002</v>
      </c>
      <c r="AV554" s="10">
        <f t="shared" si="404"/>
        <v>0.54051239424000008</v>
      </c>
      <c r="AW554" s="10">
        <f t="shared" si="405"/>
        <v>8.6355932121599999</v>
      </c>
      <c r="AX554" s="10">
        <f t="shared" si="406"/>
        <v>8.6355932121599999</v>
      </c>
      <c r="AY554" s="10">
        <v>7.0101696000000011</v>
      </c>
      <c r="AZ554" s="10">
        <f t="shared" si="407"/>
        <v>-1.6254236121599988</v>
      </c>
      <c r="BA554" s="10">
        <v>7.01</v>
      </c>
      <c r="BB554" s="10">
        <v>6.43</v>
      </c>
      <c r="BC554" s="10">
        <f t="shared" si="408"/>
        <v>8.6651228160000002</v>
      </c>
      <c r="BD554" s="9"/>
      <c r="BE554" s="24">
        <f t="shared" si="409"/>
        <v>1.9087000000000001</v>
      </c>
      <c r="BF554" s="24">
        <f t="shared" si="410"/>
        <v>1.9148000000000001</v>
      </c>
      <c r="BG554" s="24">
        <f t="shared" si="411"/>
        <v>0</v>
      </c>
      <c r="BH554" s="24">
        <f t="shared" si="412"/>
        <v>0</v>
      </c>
      <c r="BI554" s="24">
        <f t="shared" si="413"/>
        <v>0.37280000000000002</v>
      </c>
      <c r="BJ554" s="24">
        <f t="shared" si="414"/>
        <v>0</v>
      </c>
      <c r="BK554" s="24">
        <f t="shared" si="415"/>
        <v>0.74619999999999997</v>
      </c>
      <c r="BL554" s="24">
        <f t="shared" si="416"/>
        <v>4.7999999999999996E-3</v>
      </c>
      <c r="BM554" s="24">
        <f t="shared" si="417"/>
        <v>5.4999999999999997E-3</v>
      </c>
      <c r="BN554" s="24">
        <f t="shared" si="418"/>
        <v>0.30180000000000001</v>
      </c>
      <c r="BO554" s="24">
        <f t="shared" si="419"/>
        <v>0.54669999999999996</v>
      </c>
      <c r="BP554" s="24">
        <f t="shared" si="420"/>
        <v>0</v>
      </c>
      <c r="BQ554" s="24">
        <f t="shared" si="421"/>
        <v>0</v>
      </c>
      <c r="BR554" s="24">
        <f t="shared" si="422"/>
        <v>0.2072</v>
      </c>
      <c r="BS554" s="24">
        <f t="shared" si="423"/>
        <v>0</v>
      </c>
      <c r="BT554" s="24">
        <f t="shared" si="424"/>
        <v>0.81140000000000001</v>
      </c>
      <c r="BU554" s="24">
        <f t="shared" si="425"/>
        <v>2.0863999999999998</v>
      </c>
      <c r="BV554" s="24">
        <f t="shared" si="426"/>
        <v>0.2102</v>
      </c>
      <c r="BW554" s="24">
        <f t="shared" si="427"/>
        <v>0.54049999999999998</v>
      </c>
      <c r="BX554" s="24"/>
      <c r="BY554" s="24"/>
      <c r="BZ554" s="24"/>
      <c r="CA554" s="25">
        <f t="shared" si="428"/>
        <v>8.6353999999999989</v>
      </c>
      <c r="CB554" s="25">
        <f t="shared" si="429"/>
        <v>7.7220999999999993</v>
      </c>
      <c r="CC554" s="26">
        <f t="shared" si="430"/>
        <v>7.0301</v>
      </c>
      <c r="CD554" s="26">
        <f t="shared" si="431"/>
        <v>6.4470999999999998</v>
      </c>
      <c r="CE554" s="26">
        <f t="shared" si="432"/>
        <v>7.01</v>
      </c>
      <c r="CF554" s="26">
        <f t="shared" si="433"/>
        <v>6.43</v>
      </c>
      <c r="CG554" s="26">
        <f t="shared" si="434"/>
        <v>8.6649999999999991</v>
      </c>
      <c r="CH554" s="13"/>
      <c r="CI554" s="13"/>
    </row>
    <row r="555" spans="2:87" x14ac:dyDescent="0.2">
      <c r="B555" s="11">
        <f t="shared" si="435"/>
        <v>551</v>
      </c>
      <c r="C555" s="3" t="s">
        <v>386</v>
      </c>
      <c r="D555" s="3" t="s">
        <v>195</v>
      </c>
      <c r="E555" s="10">
        <v>1.0224454103951954</v>
      </c>
      <c r="F555" s="10">
        <v>1.5045403907466448</v>
      </c>
      <c r="G555" s="10"/>
      <c r="H555" s="10">
        <v>0</v>
      </c>
      <c r="I555" s="10">
        <v>0.29609999999999997</v>
      </c>
      <c r="J555" s="10">
        <v>0</v>
      </c>
      <c r="K555" s="10">
        <v>0.74846491065470455</v>
      </c>
      <c r="L555" s="10">
        <v>1.3100000000000001E-2</v>
      </c>
      <c r="M555" s="10">
        <v>1.4999999999999999E-2</v>
      </c>
      <c r="N555" s="10">
        <v>0.22570000000000001</v>
      </c>
      <c r="O555" s="10">
        <v>0.45704928820345514</v>
      </c>
      <c r="P555" s="10">
        <v>0</v>
      </c>
      <c r="Q555" s="10">
        <v>0</v>
      </c>
      <c r="R555" s="10">
        <v>0.10680000000000001</v>
      </c>
      <c r="S555" s="10">
        <v>0</v>
      </c>
      <c r="T555" s="10">
        <v>0.1469</v>
      </c>
      <c r="U555" s="10"/>
      <c r="V555" s="10">
        <v>0.51649999999999996</v>
      </c>
      <c r="W555" s="10"/>
      <c r="X555" s="10">
        <v>5.0525999999999991</v>
      </c>
      <c r="Y555" s="10">
        <v>6.7906943999999996</v>
      </c>
      <c r="Z555" s="10">
        <v>6.79</v>
      </c>
      <c r="AA555" s="10">
        <v>5.7</v>
      </c>
      <c r="AB555" s="10">
        <f t="shared" si="388"/>
        <v>5.6985599999999996</v>
      </c>
      <c r="AC555" s="10"/>
      <c r="AD555" s="10">
        <f t="shared" si="389"/>
        <v>1.3741666315711429</v>
      </c>
      <c r="AE555" s="10">
        <f t="shared" si="390"/>
        <v>2.0221022851634909</v>
      </c>
      <c r="AF555" s="10"/>
      <c r="AG555" s="10">
        <v>0</v>
      </c>
      <c r="AH555" s="10">
        <f t="shared" si="391"/>
        <v>0.39795839999999999</v>
      </c>
      <c r="AI555" s="10">
        <f t="shared" si="392"/>
        <v>0</v>
      </c>
      <c r="AJ555" s="10">
        <f t="shared" si="393"/>
        <v>1.0059368399199229</v>
      </c>
      <c r="AK555" s="10">
        <f t="shared" si="394"/>
        <v>1.7606400000000001E-2</v>
      </c>
      <c r="AL555" s="10">
        <f t="shared" si="395"/>
        <v>2.0160000000000001E-2</v>
      </c>
      <c r="AM555" s="10">
        <f t="shared" si="396"/>
        <v>0.32500800000000002</v>
      </c>
      <c r="AN555" s="10">
        <f t="shared" si="397"/>
        <v>0.61427424334544378</v>
      </c>
      <c r="AO555" s="10">
        <f t="shared" si="398"/>
        <v>0</v>
      </c>
      <c r="AP555" s="10">
        <f t="shared" si="399"/>
        <v>0</v>
      </c>
      <c r="AQ555" s="10">
        <f t="shared" si="400"/>
        <v>0.14353920000000001</v>
      </c>
      <c r="AR555" s="10">
        <v>0</v>
      </c>
      <c r="AS555" s="10">
        <f t="shared" si="401"/>
        <v>0.19743360000000001</v>
      </c>
      <c r="AT555" s="10">
        <f t="shared" si="402"/>
        <v>0.5076807590400001</v>
      </c>
      <c r="AU555" s="10">
        <f t="shared" si="403"/>
        <v>0.69417600000000002</v>
      </c>
      <c r="AV555" s="10">
        <f t="shared" si="404"/>
        <v>1.7850041664</v>
      </c>
      <c r="AW555" s="10">
        <f t="shared" si="405"/>
        <v>8.2134369254399999</v>
      </c>
      <c r="AX555" s="10">
        <f t="shared" si="406"/>
        <v>8.2134369254400017</v>
      </c>
      <c r="AY555" s="10">
        <v>6.7906943999999996</v>
      </c>
      <c r="AZ555" s="10">
        <f t="shared" si="407"/>
        <v>-1.4227425254400003</v>
      </c>
      <c r="BA555" s="10">
        <v>6.79</v>
      </c>
      <c r="BB555" s="10">
        <v>5.7</v>
      </c>
      <c r="BC555" s="10">
        <f t="shared" si="408"/>
        <v>7.6879853568000014</v>
      </c>
      <c r="BD555" s="9"/>
      <c r="BE555" s="24">
        <f t="shared" si="409"/>
        <v>1.3742000000000001</v>
      </c>
      <c r="BF555" s="24">
        <f t="shared" si="410"/>
        <v>2.0221</v>
      </c>
      <c r="BG555" s="24">
        <f t="shared" si="411"/>
        <v>0</v>
      </c>
      <c r="BH555" s="24">
        <f t="shared" si="412"/>
        <v>0</v>
      </c>
      <c r="BI555" s="24">
        <f t="shared" si="413"/>
        <v>0.39800000000000002</v>
      </c>
      <c r="BJ555" s="24">
        <f t="shared" si="414"/>
        <v>0</v>
      </c>
      <c r="BK555" s="24">
        <f t="shared" si="415"/>
        <v>1.0059</v>
      </c>
      <c r="BL555" s="24">
        <f t="shared" si="416"/>
        <v>1.7600000000000001E-2</v>
      </c>
      <c r="BM555" s="24">
        <f t="shared" si="417"/>
        <v>2.0199999999999999E-2</v>
      </c>
      <c r="BN555" s="24">
        <f t="shared" si="418"/>
        <v>0.32500000000000001</v>
      </c>
      <c r="BO555" s="24">
        <f t="shared" si="419"/>
        <v>0.61429999999999996</v>
      </c>
      <c r="BP555" s="24">
        <f t="shared" si="420"/>
        <v>0</v>
      </c>
      <c r="BQ555" s="24">
        <f t="shared" si="421"/>
        <v>0</v>
      </c>
      <c r="BR555" s="24">
        <f t="shared" si="422"/>
        <v>0.14349999999999999</v>
      </c>
      <c r="BS555" s="24">
        <f t="shared" si="423"/>
        <v>0</v>
      </c>
      <c r="BT555" s="24">
        <f t="shared" si="424"/>
        <v>0.19739999999999999</v>
      </c>
      <c r="BU555" s="24">
        <f t="shared" si="425"/>
        <v>0.50770000000000004</v>
      </c>
      <c r="BV555" s="24">
        <f t="shared" si="426"/>
        <v>0.69420000000000004</v>
      </c>
      <c r="BW555" s="24">
        <f t="shared" si="427"/>
        <v>1.7849999999999999</v>
      </c>
      <c r="BX555" s="24"/>
      <c r="BY555" s="24"/>
      <c r="BZ555" s="24"/>
      <c r="CA555" s="25">
        <f t="shared" si="428"/>
        <v>8.2134999999999998</v>
      </c>
      <c r="CB555" s="25">
        <f t="shared" si="429"/>
        <v>6.0305000000000009</v>
      </c>
      <c r="CC555" s="26">
        <f t="shared" si="430"/>
        <v>6.8124000000000002</v>
      </c>
      <c r="CD555" s="26">
        <f t="shared" si="431"/>
        <v>5.7202000000000011</v>
      </c>
      <c r="CE555" s="26">
        <f t="shared" si="432"/>
        <v>6.79</v>
      </c>
      <c r="CF555" s="26">
        <f t="shared" si="433"/>
        <v>5.7</v>
      </c>
      <c r="CG555" s="26">
        <f t="shared" si="434"/>
        <v>7.6879999999999997</v>
      </c>
      <c r="CH555" s="13"/>
      <c r="CI555" s="13"/>
    </row>
    <row r="556" spans="2:87" x14ac:dyDescent="0.2">
      <c r="B556" s="11">
        <f t="shared" si="435"/>
        <v>552</v>
      </c>
      <c r="C556" s="3" t="s">
        <v>386</v>
      </c>
      <c r="D556" s="3" t="s">
        <v>41</v>
      </c>
      <c r="E556" s="10">
        <v>2.9758655201316242</v>
      </c>
      <c r="F556" s="10">
        <v>0.22974507186539597</v>
      </c>
      <c r="G556" s="10"/>
      <c r="H556" s="10">
        <v>0</v>
      </c>
      <c r="I556" s="10">
        <v>0</v>
      </c>
      <c r="J556" s="10">
        <v>0</v>
      </c>
      <c r="K556" s="10">
        <v>0.4880510042529414</v>
      </c>
      <c r="L556" s="10">
        <v>2.9100000000000001E-2</v>
      </c>
      <c r="M556" s="10">
        <v>3.3399999999999999E-2</v>
      </c>
      <c r="N556" s="10">
        <v>0.2072</v>
      </c>
      <c r="O556" s="10">
        <v>0.35933840375003884</v>
      </c>
      <c r="P556" s="10">
        <v>0.1163</v>
      </c>
      <c r="Q556" s="10">
        <v>0</v>
      </c>
      <c r="R556" s="10">
        <v>0.34129999999999999</v>
      </c>
      <c r="S556" s="10">
        <v>0</v>
      </c>
      <c r="T556" s="10">
        <v>0.27929999999999999</v>
      </c>
      <c r="U556" s="10"/>
      <c r="V556" s="10">
        <v>0</v>
      </c>
      <c r="W556" s="10"/>
      <c r="X556" s="10">
        <v>5.0596000000000005</v>
      </c>
      <c r="Y556" s="10">
        <v>6.8001024000000019</v>
      </c>
      <c r="Z556" s="10">
        <v>6.8</v>
      </c>
      <c r="AA556" s="10">
        <v>6.8</v>
      </c>
      <c r="AB556" s="10">
        <f t="shared" si="388"/>
        <v>6.8001024000000019</v>
      </c>
      <c r="AC556" s="10"/>
      <c r="AD556" s="10">
        <f t="shared" si="389"/>
        <v>3.9995632590569032</v>
      </c>
      <c r="AE556" s="10">
        <f t="shared" si="390"/>
        <v>0.3087773765870922</v>
      </c>
      <c r="AF556" s="10"/>
      <c r="AG556" s="10">
        <v>0</v>
      </c>
      <c r="AH556" s="10">
        <f t="shared" si="391"/>
        <v>0</v>
      </c>
      <c r="AI556" s="10">
        <f t="shared" si="392"/>
        <v>0</v>
      </c>
      <c r="AJ556" s="10">
        <f t="shared" si="393"/>
        <v>0.65594054971595328</v>
      </c>
      <c r="AK556" s="10">
        <f t="shared" si="394"/>
        <v>3.9110400000000003E-2</v>
      </c>
      <c r="AL556" s="10">
        <f t="shared" si="395"/>
        <v>4.4889600000000002E-2</v>
      </c>
      <c r="AM556" s="10">
        <f t="shared" si="396"/>
        <v>0.29836799999999997</v>
      </c>
      <c r="AN556" s="10">
        <f t="shared" si="397"/>
        <v>0.48295081464005224</v>
      </c>
      <c r="AO556" s="10">
        <f t="shared" si="398"/>
        <v>0.15630720000000001</v>
      </c>
      <c r="AP556" s="10">
        <f t="shared" si="399"/>
        <v>0</v>
      </c>
      <c r="AQ556" s="10">
        <f t="shared" si="400"/>
        <v>0.45870720000000004</v>
      </c>
      <c r="AR556" s="10">
        <v>0</v>
      </c>
      <c r="AS556" s="10">
        <f t="shared" si="401"/>
        <v>0.37537920000000002</v>
      </c>
      <c r="AT556" s="10">
        <f t="shared" si="402"/>
        <v>0.96525007488000014</v>
      </c>
      <c r="AU556" s="10">
        <f t="shared" si="403"/>
        <v>0</v>
      </c>
      <c r="AV556" s="10">
        <f t="shared" si="404"/>
        <v>0</v>
      </c>
      <c r="AW556" s="10">
        <f t="shared" si="405"/>
        <v>7.4098644748800009</v>
      </c>
      <c r="AX556" s="10">
        <f t="shared" si="406"/>
        <v>7.4098644748800009</v>
      </c>
      <c r="AY556" s="10">
        <v>6.8001024000000019</v>
      </c>
      <c r="AZ556" s="10">
        <f t="shared" si="407"/>
        <v>-0.60976207487999901</v>
      </c>
      <c r="BA556" s="10">
        <v>6.8</v>
      </c>
      <c r="BB556" s="10">
        <v>6.8</v>
      </c>
      <c r="BC556" s="10">
        <f t="shared" si="408"/>
        <v>9.1660713984000015</v>
      </c>
      <c r="BD556" s="9"/>
      <c r="BE556" s="24">
        <f t="shared" si="409"/>
        <v>3.9996</v>
      </c>
      <c r="BF556" s="24">
        <f t="shared" si="410"/>
        <v>0.30880000000000002</v>
      </c>
      <c r="BG556" s="24">
        <f t="shared" si="411"/>
        <v>0</v>
      </c>
      <c r="BH556" s="24">
        <f t="shared" si="412"/>
        <v>0</v>
      </c>
      <c r="BI556" s="24">
        <f t="shared" si="413"/>
        <v>0</v>
      </c>
      <c r="BJ556" s="24">
        <f t="shared" si="414"/>
        <v>0</v>
      </c>
      <c r="BK556" s="24">
        <f t="shared" si="415"/>
        <v>0.65590000000000004</v>
      </c>
      <c r="BL556" s="24">
        <f t="shared" si="416"/>
        <v>3.9100000000000003E-2</v>
      </c>
      <c r="BM556" s="24">
        <f t="shared" si="417"/>
        <v>4.4900000000000002E-2</v>
      </c>
      <c r="BN556" s="24">
        <f t="shared" si="418"/>
        <v>0.2984</v>
      </c>
      <c r="BO556" s="24">
        <f t="shared" si="419"/>
        <v>0.48299999999999998</v>
      </c>
      <c r="BP556" s="24">
        <f t="shared" si="420"/>
        <v>0.15629999999999999</v>
      </c>
      <c r="BQ556" s="24">
        <f t="shared" si="421"/>
        <v>0</v>
      </c>
      <c r="BR556" s="24">
        <f t="shared" si="422"/>
        <v>0.4587</v>
      </c>
      <c r="BS556" s="24">
        <f t="shared" si="423"/>
        <v>0</v>
      </c>
      <c r="BT556" s="24">
        <f t="shared" si="424"/>
        <v>0.37540000000000001</v>
      </c>
      <c r="BU556" s="24">
        <f t="shared" si="425"/>
        <v>0.96530000000000005</v>
      </c>
      <c r="BV556" s="24">
        <f t="shared" si="426"/>
        <v>0</v>
      </c>
      <c r="BW556" s="24">
        <f t="shared" si="427"/>
        <v>0</v>
      </c>
      <c r="BX556" s="24"/>
      <c r="BY556" s="24"/>
      <c r="BZ556" s="24"/>
      <c r="CA556" s="25">
        <f t="shared" si="428"/>
        <v>7.41</v>
      </c>
      <c r="CB556" s="25">
        <f t="shared" si="429"/>
        <v>7.41</v>
      </c>
      <c r="CC556" s="26">
        <f t="shared" si="430"/>
        <v>6.8201000000000001</v>
      </c>
      <c r="CD556" s="26">
        <f t="shared" si="431"/>
        <v>6.8201000000000001</v>
      </c>
      <c r="CE556" s="26">
        <f t="shared" si="432"/>
        <v>6.8</v>
      </c>
      <c r="CF556" s="26">
        <f t="shared" si="433"/>
        <v>6.8</v>
      </c>
      <c r="CG556" s="26">
        <f t="shared" si="434"/>
        <v>9.1660000000000004</v>
      </c>
      <c r="CH556" s="13"/>
      <c r="CI556" s="13"/>
    </row>
    <row r="557" spans="2:87" x14ac:dyDescent="0.2">
      <c r="B557" s="11">
        <f t="shared" si="435"/>
        <v>553</v>
      </c>
      <c r="C557" s="3" t="s">
        <v>386</v>
      </c>
      <c r="D557" s="3" t="s">
        <v>388</v>
      </c>
      <c r="E557" s="10">
        <v>2.3372212919791879</v>
      </c>
      <c r="F557" s="10">
        <v>0.54107119399959458</v>
      </c>
      <c r="G557" s="10"/>
      <c r="H557" s="10">
        <v>0</v>
      </c>
      <c r="I557" s="10">
        <v>0</v>
      </c>
      <c r="J557" s="10">
        <v>0</v>
      </c>
      <c r="K557" s="10">
        <v>0.5417000540577066</v>
      </c>
      <c r="L557" s="10">
        <v>3.0999999999999999E-3</v>
      </c>
      <c r="M557" s="10">
        <v>3.5000000000000001E-3</v>
      </c>
      <c r="N557" s="10">
        <v>0.12470000000000001</v>
      </c>
      <c r="O557" s="10">
        <v>0.30260745996351107</v>
      </c>
      <c r="P557" s="10">
        <v>0.71989999999999998</v>
      </c>
      <c r="Q557" s="10">
        <v>6.08E-2</v>
      </c>
      <c r="R557" s="10">
        <v>0.2681</v>
      </c>
      <c r="S557" s="10">
        <v>0</v>
      </c>
      <c r="T557" s="10">
        <v>9.7000000000000003E-2</v>
      </c>
      <c r="U557" s="10"/>
      <c r="V557" s="10">
        <v>0</v>
      </c>
      <c r="W557" s="10"/>
      <c r="X557" s="10">
        <v>4.9996999999999998</v>
      </c>
      <c r="Y557" s="10">
        <v>6.7195968000000006</v>
      </c>
      <c r="Z557" s="10">
        <v>6.72</v>
      </c>
      <c r="AA557" s="10">
        <v>6.72</v>
      </c>
      <c r="AB557" s="10">
        <f t="shared" si="388"/>
        <v>6.7195968000000006</v>
      </c>
      <c r="AC557" s="10"/>
      <c r="AD557" s="10">
        <f t="shared" si="389"/>
        <v>3.1412254164200286</v>
      </c>
      <c r="AE557" s="10">
        <f t="shared" si="390"/>
        <v>0.72719968473545527</v>
      </c>
      <c r="AF557" s="10"/>
      <c r="AG557" s="10">
        <v>0</v>
      </c>
      <c r="AH557" s="10">
        <f t="shared" si="391"/>
        <v>0</v>
      </c>
      <c r="AI557" s="10">
        <f t="shared" si="392"/>
        <v>0</v>
      </c>
      <c r="AJ557" s="10">
        <f t="shared" si="393"/>
        <v>0.72804487265355766</v>
      </c>
      <c r="AK557" s="10">
        <f t="shared" si="394"/>
        <v>4.1663999999999998E-3</v>
      </c>
      <c r="AL557" s="10">
        <f t="shared" si="395"/>
        <v>4.7040000000000007E-3</v>
      </c>
      <c r="AM557" s="10">
        <f t="shared" si="396"/>
        <v>0.17956799999999998</v>
      </c>
      <c r="AN557" s="10">
        <f t="shared" si="397"/>
        <v>0.40670442619095892</v>
      </c>
      <c r="AO557" s="10">
        <f t="shared" si="398"/>
        <v>0.96754560000000001</v>
      </c>
      <c r="AP557" s="10">
        <f t="shared" si="399"/>
        <v>8.1715200000000002E-2</v>
      </c>
      <c r="AQ557" s="10">
        <f t="shared" si="400"/>
        <v>0.36032640000000005</v>
      </c>
      <c r="AR557" s="10">
        <v>0</v>
      </c>
      <c r="AS557" s="10">
        <f t="shared" si="401"/>
        <v>0.13036800000000001</v>
      </c>
      <c r="AT557" s="10">
        <f t="shared" si="402"/>
        <v>0.33522827520000004</v>
      </c>
      <c r="AU557" s="10">
        <f t="shared" si="403"/>
        <v>0</v>
      </c>
      <c r="AV557" s="10">
        <f t="shared" si="404"/>
        <v>0</v>
      </c>
      <c r="AW557" s="10">
        <f t="shared" si="405"/>
        <v>6.9364282751999999</v>
      </c>
      <c r="AX557" s="10">
        <f t="shared" si="406"/>
        <v>6.9364282751999999</v>
      </c>
      <c r="AY557" s="10">
        <v>6.7195968000000006</v>
      </c>
      <c r="AZ557" s="10">
        <f t="shared" si="407"/>
        <v>-0.21683147519999935</v>
      </c>
      <c r="BA557" s="10">
        <v>6.72</v>
      </c>
      <c r="BB557" s="10">
        <v>6.72</v>
      </c>
      <c r="BC557" s="10">
        <f t="shared" si="408"/>
        <v>9.0472273919999999</v>
      </c>
      <c r="BD557" s="9"/>
      <c r="BE557" s="24">
        <f t="shared" si="409"/>
        <v>3.1412</v>
      </c>
      <c r="BF557" s="24">
        <f t="shared" si="410"/>
        <v>0.72719999999999996</v>
      </c>
      <c r="BG557" s="24">
        <f t="shared" si="411"/>
        <v>0</v>
      </c>
      <c r="BH557" s="24">
        <f t="shared" si="412"/>
        <v>0</v>
      </c>
      <c r="BI557" s="24">
        <f t="shared" si="413"/>
        <v>0</v>
      </c>
      <c r="BJ557" s="24">
        <f t="shared" si="414"/>
        <v>0</v>
      </c>
      <c r="BK557" s="24">
        <f t="shared" si="415"/>
        <v>0.72799999999999998</v>
      </c>
      <c r="BL557" s="24">
        <f t="shared" si="416"/>
        <v>4.1999999999999997E-3</v>
      </c>
      <c r="BM557" s="24">
        <f t="shared" si="417"/>
        <v>4.7000000000000002E-3</v>
      </c>
      <c r="BN557" s="24">
        <f t="shared" si="418"/>
        <v>0.17960000000000001</v>
      </c>
      <c r="BO557" s="24">
        <f t="shared" si="419"/>
        <v>0.40670000000000001</v>
      </c>
      <c r="BP557" s="24">
        <f t="shared" si="420"/>
        <v>0.96750000000000003</v>
      </c>
      <c r="BQ557" s="24">
        <f t="shared" si="421"/>
        <v>8.1699999999999995E-2</v>
      </c>
      <c r="BR557" s="24">
        <f t="shared" si="422"/>
        <v>0.36030000000000001</v>
      </c>
      <c r="BS557" s="24">
        <f t="shared" si="423"/>
        <v>0</v>
      </c>
      <c r="BT557" s="24">
        <f t="shared" si="424"/>
        <v>0.13039999999999999</v>
      </c>
      <c r="BU557" s="24">
        <f t="shared" si="425"/>
        <v>0.3352</v>
      </c>
      <c r="BV557" s="24">
        <f t="shared" si="426"/>
        <v>0</v>
      </c>
      <c r="BW557" s="24">
        <f t="shared" si="427"/>
        <v>0</v>
      </c>
      <c r="BX557" s="24"/>
      <c r="BY557" s="24"/>
      <c r="BZ557" s="24"/>
      <c r="CA557" s="25">
        <f t="shared" si="428"/>
        <v>6.9362999999999992</v>
      </c>
      <c r="CB557" s="25">
        <f t="shared" si="429"/>
        <v>6.9362999999999992</v>
      </c>
      <c r="CC557" s="26">
        <f t="shared" si="430"/>
        <v>6.7314999999999987</v>
      </c>
      <c r="CD557" s="26">
        <f t="shared" si="431"/>
        <v>6.7314999999999987</v>
      </c>
      <c r="CE557" s="26">
        <f t="shared" si="432"/>
        <v>6.72</v>
      </c>
      <c r="CF557" s="26">
        <f t="shared" si="433"/>
        <v>6.72</v>
      </c>
      <c r="CG557" s="26">
        <f t="shared" si="434"/>
        <v>9.0470000000000006</v>
      </c>
      <c r="CH557" s="13"/>
      <c r="CI557" s="13"/>
    </row>
    <row r="558" spans="2:87" x14ac:dyDescent="0.2">
      <c r="B558" s="11">
        <f t="shared" si="435"/>
        <v>554</v>
      </c>
      <c r="C558" s="3" t="s">
        <v>386</v>
      </c>
      <c r="D558" s="3" t="s">
        <v>99</v>
      </c>
      <c r="E558" s="10">
        <v>2.4275366658916533</v>
      </c>
      <c r="F558" s="10">
        <v>0.46126684491978609</v>
      </c>
      <c r="G558" s="10"/>
      <c r="H558" s="10">
        <v>0</v>
      </c>
      <c r="I558" s="10">
        <v>0</v>
      </c>
      <c r="J558" s="10">
        <v>0</v>
      </c>
      <c r="K558" s="10">
        <v>0.58084993190952272</v>
      </c>
      <c r="L558" s="10">
        <v>4.0000000000000002E-4</v>
      </c>
      <c r="M558" s="10">
        <v>4.0000000000000002E-4</v>
      </c>
      <c r="N558" s="10">
        <v>0.13100000000000001</v>
      </c>
      <c r="O558" s="10">
        <v>0.28064655727903809</v>
      </c>
      <c r="P558" s="10">
        <v>0.47639999999999999</v>
      </c>
      <c r="Q558" s="10">
        <v>0.11840000000000001</v>
      </c>
      <c r="R558" s="10">
        <v>0.28120000000000001</v>
      </c>
      <c r="S558" s="10">
        <v>0</v>
      </c>
      <c r="T558" s="10">
        <v>0.1079</v>
      </c>
      <c r="U558" s="10"/>
      <c r="V558" s="10">
        <v>0</v>
      </c>
      <c r="W558" s="10"/>
      <c r="X558" s="10">
        <v>4.8660000000000005</v>
      </c>
      <c r="Y558" s="10">
        <v>6.5399040000000017</v>
      </c>
      <c r="Z558" s="10">
        <v>6.54</v>
      </c>
      <c r="AA558" s="10">
        <v>6.54</v>
      </c>
      <c r="AB558" s="10">
        <f t="shared" si="388"/>
        <v>6.5399040000000017</v>
      </c>
      <c r="AC558" s="10"/>
      <c r="AD558" s="10">
        <f t="shared" si="389"/>
        <v>3.2626092789583825</v>
      </c>
      <c r="AE558" s="10">
        <f t="shared" si="390"/>
        <v>0.61994263957219264</v>
      </c>
      <c r="AF558" s="10"/>
      <c r="AG558" s="10">
        <v>0</v>
      </c>
      <c r="AH558" s="10">
        <f t="shared" si="391"/>
        <v>0</v>
      </c>
      <c r="AI558" s="10">
        <f t="shared" si="392"/>
        <v>0</v>
      </c>
      <c r="AJ558" s="10">
        <f t="shared" si="393"/>
        <v>0.78066230848639862</v>
      </c>
      <c r="AK558" s="10">
        <f t="shared" si="394"/>
        <v>5.3760000000000006E-4</v>
      </c>
      <c r="AL558" s="10">
        <f t="shared" si="395"/>
        <v>5.3760000000000006E-4</v>
      </c>
      <c r="AM558" s="10">
        <f t="shared" si="396"/>
        <v>0.18864</v>
      </c>
      <c r="AN558" s="10">
        <f t="shared" si="397"/>
        <v>0.37718897298302723</v>
      </c>
      <c r="AO558" s="10">
        <f t="shared" si="398"/>
        <v>0.64028160000000001</v>
      </c>
      <c r="AP558" s="10">
        <f t="shared" si="399"/>
        <v>0.15912960000000004</v>
      </c>
      <c r="AQ558" s="10">
        <f t="shared" si="400"/>
        <v>0.37793280000000007</v>
      </c>
      <c r="AR558" s="10">
        <v>0</v>
      </c>
      <c r="AS558" s="10">
        <f t="shared" si="401"/>
        <v>0.1450176</v>
      </c>
      <c r="AT558" s="10">
        <f t="shared" si="402"/>
        <v>0.37289825664000004</v>
      </c>
      <c r="AU558" s="10">
        <f t="shared" si="403"/>
        <v>0</v>
      </c>
      <c r="AV558" s="10">
        <f t="shared" si="404"/>
        <v>0</v>
      </c>
      <c r="AW558" s="10">
        <f t="shared" si="405"/>
        <v>6.7803606566400019</v>
      </c>
      <c r="AX558" s="10">
        <f t="shared" si="406"/>
        <v>6.7803606566400019</v>
      </c>
      <c r="AY558" s="10">
        <v>6.5399040000000017</v>
      </c>
      <c r="AZ558" s="10">
        <f t="shared" si="407"/>
        <v>-0.24045665664000015</v>
      </c>
      <c r="BA558" s="10">
        <v>6.54</v>
      </c>
      <c r="BB558" s="10">
        <v>6.54</v>
      </c>
      <c r="BC558" s="10">
        <f t="shared" si="408"/>
        <v>8.8065331200000028</v>
      </c>
      <c r="BD558" s="9"/>
      <c r="BE558" s="24">
        <f t="shared" si="409"/>
        <v>3.2625999999999999</v>
      </c>
      <c r="BF558" s="24">
        <f t="shared" si="410"/>
        <v>0.61990000000000001</v>
      </c>
      <c r="BG558" s="24">
        <f t="shared" si="411"/>
        <v>0</v>
      </c>
      <c r="BH558" s="24">
        <f t="shared" si="412"/>
        <v>0</v>
      </c>
      <c r="BI558" s="24">
        <f t="shared" si="413"/>
        <v>0</v>
      </c>
      <c r="BJ558" s="24">
        <f t="shared" si="414"/>
        <v>0</v>
      </c>
      <c r="BK558" s="24">
        <f t="shared" si="415"/>
        <v>0.78069999999999995</v>
      </c>
      <c r="BL558" s="24">
        <f t="shared" si="416"/>
        <v>5.0000000000000001E-4</v>
      </c>
      <c r="BM558" s="24">
        <f t="shared" si="417"/>
        <v>5.0000000000000001E-4</v>
      </c>
      <c r="BN558" s="24">
        <f t="shared" si="418"/>
        <v>0.18859999999999999</v>
      </c>
      <c r="BO558" s="24">
        <f t="shared" si="419"/>
        <v>0.37719999999999998</v>
      </c>
      <c r="BP558" s="24">
        <f t="shared" si="420"/>
        <v>0.64029999999999998</v>
      </c>
      <c r="BQ558" s="24">
        <f t="shared" si="421"/>
        <v>0.15909999999999999</v>
      </c>
      <c r="BR558" s="24">
        <f t="shared" si="422"/>
        <v>0.37790000000000001</v>
      </c>
      <c r="BS558" s="24">
        <f t="shared" si="423"/>
        <v>0</v>
      </c>
      <c r="BT558" s="24">
        <f t="shared" si="424"/>
        <v>0.14499999999999999</v>
      </c>
      <c r="BU558" s="24">
        <f t="shared" si="425"/>
        <v>0.37290000000000001</v>
      </c>
      <c r="BV558" s="24">
        <f t="shared" si="426"/>
        <v>0</v>
      </c>
      <c r="BW558" s="24">
        <f t="shared" si="427"/>
        <v>0</v>
      </c>
      <c r="BX558" s="24"/>
      <c r="BY558" s="24"/>
      <c r="BZ558" s="24"/>
      <c r="CA558" s="25">
        <f t="shared" si="428"/>
        <v>6.7801999999999989</v>
      </c>
      <c r="CB558" s="25">
        <f t="shared" si="429"/>
        <v>6.7801999999999989</v>
      </c>
      <c r="CC558" s="26">
        <f t="shared" si="430"/>
        <v>6.5522999999999989</v>
      </c>
      <c r="CD558" s="26">
        <f t="shared" si="431"/>
        <v>6.5522999999999989</v>
      </c>
      <c r="CE558" s="26">
        <f t="shared" si="432"/>
        <v>6.54</v>
      </c>
      <c r="CF558" s="26">
        <f t="shared" si="433"/>
        <v>6.54</v>
      </c>
      <c r="CG558" s="26">
        <f t="shared" si="434"/>
        <v>8.8070000000000004</v>
      </c>
      <c r="CH558" s="13"/>
      <c r="CI558" s="13"/>
    </row>
    <row r="559" spans="2:87" x14ac:dyDescent="0.2">
      <c r="B559" s="11">
        <f t="shared" si="435"/>
        <v>555</v>
      </c>
      <c r="C559" s="3" t="s">
        <v>386</v>
      </c>
      <c r="D559" s="3" t="s">
        <v>101</v>
      </c>
      <c r="E559" s="10">
        <v>2.3106885154061625</v>
      </c>
      <c r="F559" s="10">
        <v>0.50028141923436042</v>
      </c>
      <c r="G559" s="10"/>
      <c r="H559" s="10">
        <v>0</v>
      </c>
      <c r="I559" s="10">
        <v>0</v>
      </c>
      <c r="J559" s="10">
        <v>0</v>
      </c>
      <c r="K559" s="10">
        <v>0.62015798319327731</v>
      </c>
      <c r="L559" s="10">
        <v>1.8E-3</v>
      </c>
      <c r="M559" s="10">
        <v>2E-3</v>
      </c>
      <c r="N559" s="10">
        <v>0.13200000000000001</v>
      </c>
      <c r="O559" s="10">
        <v>0.30027208216619977</v>
      </c>
      <c r="P559" s="10">
        <v>0.57440000000000002</v>
      </c>
      <c r="Q559" s="10">
        <v>9.7100000000000006E-2</v>
      </c>
      <c r="R559" s="10">
        <v>0.25850000000000001</v>
      </c>
      <c r="S559" s="10">
        <v>0</v>
      </c>
      <c r="T559" s="10">
        <v>0.12509999999999999</v>
      </c>
      <c r="U559" s="10"/>
      <c r="V559" s="10">
        <v>0</v>
      </c>
      <c r="W559" s="10"/>
      <c r="X559" s="10">
        <v>4.922299999999999</v>
      </c>
      <c r="Y559" s="10">
        <v>6.6155711999999989</v>
      </c>
      <c r="Z559" s="10">
        <v>6.62</v>
      </c>
      <c r="AA559" s="10">
        <v>6.62</v>
      </c>
      <c r="AB559" s="10">
        <f t="shared" si="388"/>
        <v>6.6155711999999989</v>
      </c>
      <c r="AC559" s="10"/>
      <c r="AD559" s="10">
        <f t="shared" si="389"/>
        <v>3.1055653647058823</v>
      </c>
      <c r="AE559" s="10">
        <f t="shared" si="390"/>
        <v>0.67237822745098041</v>
      </c>
      <c r="AF559" s="10"/>
      <c r="AG559" s="10">
        <v>0</v>
      </c>
      <c r="AH559" s="10">
        <f t="shared" si="391"/>
        <v>0</v>
      </c>
      <c r="AI559" s="10">
        <f t="shared" si="392"/>
        <v>0</v>
      </c>
      <c r="AJ559" s="10">
        <f t="shared" si="393"/>
        <v>0.83349232941176477</v>
      </c>
      <c r="AK559" s="10">
        <f t="shared" si="394"/>
        <v>2.4191999999999998E-3</v>
      </c>
      <c r="AL559" s="10">
        <f t="shared" si="395"/>
        <v>2.6880000000000003E-3</v>
      </c>
      <c r="AM559" s="10">
        <f t="shared" si="396"/>
        <v>0.19008</v>
      </c>
      <c r="AN559" s="10">
        <f t="shared" si="397"/>
        <v>0.40356567843137248</v>
      </c>
      <c r="AO559" s="10">
        <f t="shared" si="398"/>
        <v>0.77199360000000017</v>
      </c>
      <c r="AP559" s="10">
        <f t="shared" si="399"/>
        <v>0.13050240000000002</v>
      </c>
      <c r="AQ559" s="10">
        <f t="shared" si="400"/>
        <v>0.34742400000000007</v>
      </c>
      <c r="AR559" s="10">
        <v>0</v>
      </c>
      <c r="AS559" s="10">
        <f t="shared" si="401"/>
        <v>0.16813440000000002</v>
      </c>
      <c r="AT559" s="10">
        <f t="shared" si="402"/>
        <v>0.43234079616000004</v>
      </c>
      <c r="AU559" s="10">
        <f t="shared" si="403"/>
        <v>0</v>
      </c>
      <c r="AV559" s="10">
        <f t="shared" si="404"/>
        <v>0</v>
      </c>
      <c r="AW559" s="10">
        <f t="shared" si="405"/>
        <v>6.8924495961600023</v>
      </c>
      <c r="AX559" s="10">
        <f t="shared" si="406"/>
        <v>6.8924495961600014</v>
      </c>
      <c r="AY559" s="10">
        <v>6.6155711999999989</v>
      </c>
      <c r="AZ559" s="10">
        <f t="shared" si="407"/>
        <v>-0.27687839616000343</v>
      </c>
      <c r="BA559" s="10">
        <v>6.62</v>
      </c>
      <c r="BB559" s="10">
        <v>6.62</v>
      </c>
      <c r="BC559" s="10">
        <f t="shared" si="408"/>
        <v>8.9083588608000035</v>
      </c>
      <c r="BD559" s="9"/>
      <c r="BE559" s="24">
        <f t="shared" si="409"/>
        <v>3.1055999999999999</v>
      </c>
      <c r="BF559" s="24">
        <f t="shared" si="410"/>
        <v>0.6724</v>
      </c>
      <c r="BG559" s="24">
        <f t="shared" si="411"/>
        <v>0</v>
      </c>
      <c r="BH559" s="24">
        <f t="shared" si="412"/>
        <v>0</v>
      </c>
      <c r="BI559" s="24">
        <f t="shared" si="413"/>
        <v>0</v>
      </c>
      <c r="BJ559" s="24">
        <f t="shared" si="414"/>
        <v>0</v>
      </c>
      <c r="BK559" s="24">
        <f t="shared" si="415"/>
        <v>0.83350000000000002</v>
      </c>
      <c r="BL559" s="24">
        <f t="shared" si="416"/>
        <v>2.3999999999999998E-3</v>
      </c>
      <c r="BM559" s="24">
        <f t="shared" si="417"/>
        <v>2.7000000000000001E-3</v>
      </c>
      <c r="BN559" s="24">
        <f t="shared" si="418"/>
        <v>0.19009999999999999</v>
      </c>
      <c r="BO559" s="24">
        <f t="shared" si="419"/>
        <v>0.40360000000000001</v>
      </c>
      <c r="BP559" s="24">
        <f t="shared" si="420"/>
        <v>0.77200000000000002</v>
      </c>
      <c r="BQ559" s="24">
        <f t="shared" si="421"/>
        <v>0.1305</v>
      </c>
      <c r="BR559" s="24">
        <f t="shared" si="422"/>
        <v>0.34739999999999999</v>
      </c>
      <c r="BS559" s="24">
        <f t="shared" si="423"/>
        <v>0</v>
      </c>
      <c r="BT559" s="24">
        <f t="shared" si="424"/>
        <v>0.1681</v>
      </c>
      <c r="BU559" s="24">
        <f t="shared" si="425"/>
        <v>0.43230000000000002</v>
      </c>
      <c r="BV559" s="24">
        <f t="shared" si="426"/>
        <v>0</v>
      </c>
      <c r="BW559" s="24">
        <f t="shared" si="427"/>
        <v>0</v>
      </c>
      <c r="BX559" s="24"/>
      <c r="BY559" s="24"/>
      <c r="BZ559" s="24"/>
      <c r="CA559" s="25">
        <f t="shared" si="428"/>
        <v>6.8925000000000001</v>
      </c>
      <c r="CB559" s="25">
        <f t="shared" si="429"/>
        <v>6.8925000000000001</v>
      </c>
      <c r="CC559" s="26">
        <f t="shared" si="430"/>
        <v>6.6283000000000003</v>
      </c>
      <c r="CD559" s="26">
        <f t="shared" si="431"/>
        <v>6.6283000000000003</v>
      </c>
      <c r="CE559" s="26">
        <f t="shared" si="432"/>
        <v>6.62</v>
      </c>
      <c r="CF559" s="26">
        <f t="shared" si="433"/>
        <v>6.62</v>
      </c>
      <c r="CG559" s="26">
        <f t="shared" si="434"/>
        <v>8.9079999999999995</v>
      </c>
      <c r="CH559" s="13"/>
      <c r="CI559" s="13"/>
    </row>
    <row r="560" spans="2:87" x14ac:dyDescent="0.2">
      <c r="B560" s="11">
        <f t="shared" si="435"/>
        <v>556</v>
      </c>
      <c r="C560" s="3" t="s">
        <v>386</v>
      </c>
      <c r="D560" s="2" t="s">
        <v>44</v>
      </c>
      <c r="E560" s="10">
        <v>1.9506007066097453</v>
      </c>
      <c r="F560" s="10">
        <v>0.4856402841160018</v>
      </c>
      <c r="G560" s="10"/>
      <c r="H560" s="10">
        <v>0</v>
      </c>
      <c r="I560" s="10">
        <v>0</v>
      </c>
      <c r="J560" s="10">
        <v>0</v>
      </c>
      <c r="K560" s="10">
        <v>0.67406770940674221</v>
      </c>
      <c r="L560" s="10">
        <v>2.8999999999999998E-3</v>
      </c>
      <c r="M560" s="10">
        <v>3.3E-3</v>
      </c>
      <c r="N560" s="10">
        <v>0.13159999999999999</v>
      </c>
      <c r="O560" s="10">
        <v>0.30299129986751067</v>
      </c>
      <c r="P560" s="10">
        <v>0.72470000000000001</v>
      </c>
      <c r="Q560" s="10">
        <v>6.6699999999999995E-2</v>
      </c>
      <c r="R560" s="10">
        <v>0.22420000000000001</v>
      </c>
      <c r="S560" s="10">
        <v>0</v>
      </c>
      <c r="T560" s="10">
        <v>0.20369999999999999</v>
      </c>
      <c r="U560" s="10"/>
      <c r="V560" s="10">
        <v>0</v>
      </c>
      <c r="W560" s="10"/>
      <c r="X560" s="10">
        <v>4.7704000000000004</v>
      </c>
      <c r="Y560" s="10">
        <v>6.4114176000000009</v>
      </c>
      <c r="Z560" s="10">
        <v>6.41</v>
      </c>
      <c r="AA560" s="10">
        <v>6.41</v>
      </c>
      <c r="AB560" s="10">
        <f t="shared" si="388"/>
        <v>6.4114176000000009</v>
      </c>
      <c r="AC560" s="10"/>
      <c r="AD560" s="10">
        <f t="shared" si="389"/>
        <v>2.6216073496834977</v>
      </c>
      <c r="AE560" s="10">
        <f t="shared" si="390"/>
        <v>0.6527005418519064</v>
      </c>
      <c r="AF560" s="10"/>
      <c r="AG560" s="10">
        <v>0</v>
      </c>
      <c r="AH560" s="10">
        <f t="shared" si="391"/>
        <v>0</v>
      </c>
      <c r="AI560" s="10">
        <f t="shared" si="392"/>
        <v>0</v>
      </c>
      <c r="AJ560" s="10">
        <f t="shared" si="393"/>
        <v>0.9059470014426616</v>
      </c>
      <c r="AK560" s="10">
        <f t="shared" si="394"/>
        <v>3.8975999999999998E-3</v>
      </c>
      <c r="AL560" s="10">
        <f t="shared" si="395"/>
        <v>4.4352000000000003E-3</v>
      </c>
      <c r="AM560" s="10">
        <f t="shared" si="396"/>
        <v>0.18950399999999998</v>
      </c>
      <c r="AN560" s="10">
        <f t="shared" si="397"/>
        <v>0.4072203070219344</v>
      </c>
      <c r="AO560" s="10">
        <f t="shared" si="398"/>
        <v>0.9739968</v>
      </c>
      <c r="AP560" s="10">
        <f t="shared" si="399"/>
        <v>8.9644800000000011E-2</v>
      </c>
      <c r="AQ560" s="10">
        <f t="shared" si="400"/>
        <v>0.30132480000000006</v>
      </c>
      <c r="AR560" s="10">
        <v>0</v>
      </c>
      <c r="AS560" s="10">
        <f t="shared" si="401"/>
        <v>0.27377279999999998</v>
      </c>
      <c r="AT560" s="10">
        <f t="shared" si="402"/>
        <v>0.70397937791999998</v>
      </c>
      <c r="AU560" s="10">
        <f t="shared" si="403"/>
        <v>0</v>
      </c>
      <c r="AV560" s="10">
        <f t="shared" si="404"/>
        <v>0</v>
      </c>
      <c r="AW560" s="10">
        <f t="shared" si="405"/>
        <v>6.85425777792</v>
      </c>
      <c r="AX560" s="10">
        <f t="shared" si="406"/>
        <v>6.85425777792</v>
      </c>
      <c r="AY560" s="10">
        <v>6.4114176000000009</v>
      </c>
      <c r="AZ560" s="10">
        <f t="shared" si="407"/>
        <v>-0.44284017791999908</v>
      </c>
      <c r="BA560" s="10">
        <v>6.41</v>
      </c>
      <c r="BB560" s="10">
        <v>6.41</v>
      </c>
      <c r="BC560" s="10">
        <f t="shared" si="408"/>
        <v>8.6339248128000001</v>
      </c>
      <c r="BD560" s="9"/>
      <c r="BE560" s="24">
        <f t="shared" si="409"/>
        <v>2.6215999999999999</v>
      </c>
      <c r="BF560" s="24">
        <f t="shared" si="410"/>
        <v>0.65269999999999995</v>
      </c>
      <c r="BG560" s="24">
        <f t="shared" si="411"/>
        <v>0</v>
      </c>
      <c r="BH560" s="24">
        <f t="shared" si="412"/>
        <v>0</v>
      </c>
      <c r="BI560" s="24">
        <f t="shared" si="413"/>
        <v>0</v>
      </c>
      <c r="BJ560" s="24">
        <f t="shared" si="414"/>
        <v>0</v>
      </c>
      <c r="BK560" s="24">
        <f t="shared" si="415"/>
        <v>0.90590000000000004</v>
      </c>
      <c r="BL560" s="24">
        <f t="shared" si="416"/>
        <v>3.8999999999999998E-3</v>
      </c>
      <c r="BM560" s="24">
        <f t="shared" si="417"/>
        <v>4.4000000000000003E-3</v>
      </c>
      <c r="BN560" s="24">
        <f t="shared" si="418"/>
        <v>0.1895</v>
      </c>
      <c r="BO560" s="24">
        <f t="shared" si="419"/>
        <v>0.40720000000000001</v>
      </c>
      <c r="BP560" s="24">
        <f t="shared" si="420"/>
        <v>0.97399999999999998</v>
      </c>
      <c r="BQ560" s="24">
        <f t="shared" si="421"/>
        <v>8.9599999999999999E-2</v>
      </c>
      <c r="BR560" s="24">
        <f t="shared" si="422"/>
        <v>0.30130000000000001</v>
      </c>
      <c r="BS560" s="24">
        <f t="shared" si="423"/>
        <v>0</v>
      </c>
      <c r="BT560" s="24">
        <f t="shared" si="424"/>
        <v>0.27379999999999999</v>
      </c>
      <c r="BU560" s="24">
        <f t="shared" si="425"/>
        <v>0.70399999999999996</v>
      </c>
      <c r="BV560" s="24">
        <f t="shared" si="426"/>
        <v>0</v>
      </c>
      <c r="BW560" s="24">
        <f t="shared" si="427"/>
        <v>0</v>
      </c>
      <c r="BX560" s="24"/>
      <c r="BY560" s="24"/>
      <c r="BZ560" s="24"/>
      <c r="CA560" s="25">
        <f t="shared" si="428"/>
        <v>6.8540999999999999</v>
      </c>
      <c r="CB560" s="25">
        <f t="shared" si="429"/>
        <v>6.8540999999999999</v>
      </c>
      <c r="CC560" s="26">
        <f t="shared" si="430"/>
        <v>6.4238999999999997</v>
      </c>
      <c r="CD560" s="26">
        <f t="shared" si="431"/>
        <v>6.4238999999999997</v>
      </c>
      <c r="CE560" s="26">
        <f t="shared" si="432"/>
        <v>6.41</v>
      </c>
      <c r="CF560" s="26">
        <f t="shared" si="433"/>
        <v>6.41</v>
      </c>
      <c r="CG560" s="26">
        <f t="shared" si="434"/>
        <v>8.6340000000000003</v>
      </c>
      <c r="CH560" s="13"/>
      <c r="CI560" s="13"/>
    </row>
    <row r="561" spans="2:87" x14ac:dyDescent="0.2">
      <c r="B561" s="11">
        <f t="shared" si="435"/>
        <v>557</v>
      </c>
      <c r="C561" s="3" t="s">
        <v>386</v>
      </c>
      <c r="D561" s="3" t="s">
        <v>389</v>
      </c>
      <c r="E561" s="10">
        <v>1.6934823142800239</v>
      </c>
      <c r="F561" s="10">
        <v>0.48311591316470825</v>
      </c>
      <c r="G561" s="10"/>
      <c r="H561" s="10">
        <v>0</v>
      </c>
      <c r="I561" s="10">
        <v>0</v>
      </c>
      <c r="J561" s="10">
        <v>0</v>
      </c>
      <c r="K561" s="10">
        <v>0.78818750846444929</v>
      </c>
      <c r="L561" s="10">
        <v>2.7000000000000001E-3</v>
      </c>
      <c r="M561" s="10">
        <v>3.0999999999999999E-3</v>
      </c>
      <c r="N561" s="10">
        <v>0.1176</v>
      </c>
      <c r="O561" s="10">
        <v>0.26951426409081858</v>
      </c>
      <c r="P561" s="10">
        <v>0.93710000000000004</v>
      </c>
      <c r="Q561" s="10">
        <v>4.9500000000000002E-2</v>
      </c>
      <c r="R561" s="10">
        <v>0.18959999999999999</v>
      </c>
      <c r="S561" s="10">
        <v>0</v>
      </c>
      <c r="T561" s="10">
        <v>0.10879999999999999</v>
      </c>
      <c r="U561" s="10"/>
      <c r="V561" s="10">
        <v>0</v>
      </c>
      <c r="W561" s="10"/>
      <c r="X561" s="10">
        <v>4.6427000000000005</v>
      </c>
      <c r="Y561" s="10">
        <v>6.2397888000000012</v>
      </c>
      <c r="Z561" s="10">
        <v>6.24</v>
      </c>
      <c r="AA561" s="10">
        <v>6.24</v>
      </c>
      <c r="AB561" s="10">
        <f t="shared" si="388"/>
        <v>6.2397888000000012</v>
      </c>
      <c r="AC561" s="10"/>
      <c r="AD561" s="10">
        <f t="shared" si="389"/>
        <v>2.2760402303923524</v>
      </c>
      <c r="AE561" s="10">
        <f t="shared" si="390"/>
        <v>0.64930778729336791</v>
      </c>
      <c r="AF561" s="10"/>
      <c r="AG561" s="10">
        <v>0</v>
      </c>
      <c r="AH561" s="10">
        <f t="shared" si="391"/>
        <v>0</v>
      </c>
      <c r="AI561" s="10">
        <f t="shared" si="392"/>
        <v>0</v>
      </c>
      <c r="AJ561" s="10">
        <f t="shared" si="393"/>
        <v>1.0593240113762199</v>
      </c>
      <c r="AK561" s="10">
        <f t="shared" si="394"/>
        <v>3.6288000000000006E-3</v>
      </c>
      <c r="AL561" s="10">
        <f t="shared" si="395"/>
        <v>4.1663999999999998E-3</v>
      </c>
      <c r="AM561" s="10">
        <f t="shared" si="396"/>
        <v>0.16934399999999999</v>
      </c>
      <c r="AN561" s="10">
        <f t="shared" si="397"/>
        <v>0.36222717093806023</v>
      </c>
      <c r="AO561" s="10">
        <f t="shared" si="398"/>
        <v>1.2594624000000001</v>
      </c>
      <c r="AP561" s="10">
        <f t="shared" si="399"/>
        <v>6.6528000000000004E-2</v>
      </c>
      <c r="AQ561" s="10">
        <f t="shared" si="400"/>
        <v>0.2548224</v>
      </c>
      <c r="AR561" s="10">
        <v>0</v>
      </c>
      <c r="AS561" s="10">
        <f t="shared" si="401"/>
        <v>0.1462272</v>
      </c>
      <c r="AT561" s="10">
        <f t="shared" si="402"/>
        <v>0.37600862208000002</v>
      </c>
      <c r="AU561" s="10">
        <f t="shared" si="403"/>
        <v>0</v>
      </c>
      <c r="AV561" s="10">
        <f t="shared" si="404"/>
        <v>0</v>
      </c>
      <c r="AW561" s="10">
        <f t="shared" si="405"/>
        <v>6.4808598220800002</v>
      </c>
      <c r="AX561" s="10">
        <f t="shared" si="406"/>
        <v>6.4808598220800002</v>
      </c>
      <c r="AY561" s="10">
        <v>6.2397888000000012</v>
      </c>
      <c r="AZ561" s="10">
        <f t="shared" si="407"/>
        <v>-0.24107102207999898</v>
      </c>
      <c r="BA561" s="10">
        <v>6.24</v>
      </c>
      <c r="BB561" s="10">
        <v>6.24</v>
      </c>
      <c r="BC561" s="10">
        <f t="shared" si="408"/>
        <v>8.4014493696000017</v>
      </c>
      <c r="BD561" s="9"/>
      <c r="BE561" s="24">
        <f t="shared" si="409"/>
        <v>2.2759999999999998</v>
      </c>
      <c r="BF561" s="24">
        <f t="shared" si="410"/>
        <v>0.64929999999999999</v>
      </c>
      <c r="BG561" s="24">
        <f t="shared" si="411"/>
        <v>0</v>
      </c>
      <c r="BH561" s="24">
        <f t="shared" si="412"/>
        <v>0</v>
      </c>
      <c r="BI561" s="24">
        <f t="shared" si="413"/>
        <v>0</v>
      </c>
      <c r="BJ561" s="24">
        <f t="shared" si="414"/>
        <v>0</v>
      </c>
      <c r="BK561" s="24">
        <f t="shared" si="415"/>
        <v>1.0592999999999999</v>
      </c>
      <c r="BL561" s="24">
        <f t="shared" si="416"/>
        <v>3.5999999999999999E-3</v>
      </c>
      <c r="BM561" s="24">
        <f t="shared" si="417"/>
        <v>4.1999999999999997E-3</v>
      </c>
      <c r="BN561" s="24">
        <f t="shared" si="418"/>
        <v>0.16930000000000001</v>
      </c>
      <c r="BO561" s="24">
        <f t="shared" si="419"/>
        <v>0.36220000000000002</v>
      </c>
      <c r="BP561" s="24">
        <f t="shared" si="420"/>
        <v>1.2595000000000001</v>
      </c>
      <c r="BQ561" s="24">
        <f t="shared" si="421"/>
        <v>6.6500000000000004E-2</v>
      </c>
      <c r="BR561" s="24">
        <f t="shared" si="422"/>
        <v>0.25480000000000003</v>
      </c>
      <c r="BS561" s="24">
        <f t="shared" si="423"/>
        <v>0</v>
      </c>
      <c r="BT561" s="24">
        <f t="shared" si="424"/>
        <v>0.1462</v>
      </c>
      <c r="BU561" s="24">
        <f t="shared" si="425"/>
        <v>0.376</v>
      </c>
      <c r="BV561" s="24">
        <f t="shared" si="426"/>
        <v>0</v>
      </c>
      <c r="BW561" s="24">
        <f t="shared" si="427"/>
        <v>0</v>
      </c>
      <c r="BX561" s="24"/>
      <c r="BY561" s="24"/>
      <c r="BZ561" s="24"/>
      <c r="CA561" s="25">
        <f t="shared" si="428"/>
        <v>6.4807000000000006</v>
      </c>
      <c r="CB561" s="25">
        <f t="shared" si="429"/>
        <v>6.4807000000000006</v>
      </c>
      <c r="CC561" s="26">
        <f t="shared" si="430"/>
        <v>6.2509000000000006</v>
      </c>
      <c r="CD561" s="26">
        <f t="shared" si="431"/>
        <v>6.2509000000000006</v>
      </c>
      <c r="CE561" s="26">
        <f t="shared" si="432"/>
        <v>6.24</v>
      </c>
      <c r="CF561" s="26">
        <f t="shared" si="433"/>
        <v>6.24</v>
      </c>
      <c r="CG561" s="26">
        <f t="shared" si="434"/>
        <v>8.4009999999999998</v>
      </c>
      <c r="CH561" s="13"/>
      <c r="CI561" s="13"/>
    </row>
    <row r="562" spans="2:87" x14ac:dyDescent="0.2">
      <c r="B562" s="11">
        <f t="shared" si="435"/>
        <v>558</v>
      </c>
      <c r="C562" s="3" t="s">
        <v>386</v>
      </c>
      <c r="D562" s="3" t="s">
        <v>153</v>
      </c>
      <c r="E562" s="10">
        <v>1.9902080577206656</v>
      </c>
      <c r="F562" s="10">
        <v>0.45075846850642515</v>
      </c>
      <c r="G562" s="10"/>
      <c r="H562" s="10">
        <v>0</v>
      </c>
      <c r="I562" s="10">
        <v>0</v>
      </c>
      <c r="J562" s="10">
        <v>0</v>
      </c>
      <c r="K562" s="10">
        <v>0.74832996629450177</v>
      </c>
      <c r="L562" s="10">
        <v>4.0000000000000002E-4</v>
      </c>
      <c r="M562" s="10">
        <v>4.0000000000000002E-4</v>
      </c>
      <c r="N562" s="10">
        <v>0.13039999999999999</v>
      </c>
      <c r="O562" s="10">
        <v>0.29280350747840739</v>
      </c>
      <c r="P562" s="10">
        <v>0.72440000000000004</v>
      </c>
      <c r="Q562" s="10">
        <v>7.3099999999999998E-2</v>
      </c>
      <c r="R562" s="10">
        <v>0.23499999999999999</v>
      </c>
      <c r="S562" s="10">
        <v>0</v>
      </c>
      <c r="T562" s="10">
        <v>0.1237</v>
      </c>
      <c r="U562" s="10"/>
      <c r="V562" s="10">
        <v>0</v>
      </c>
      <c r="W562" s="10"/>
      <c r="X562" s="10">
        <v>4.7695000000000007</v>
      </c>
      <c r="Y562" s="10">
        <v>6.4102080000000017</v>
      </c>
      <c r="Z562" s="10">
        <v>6.41</v>
      </c>
      <c r="AA562" s="10">
        <v>6.41</v>
      </c>
      <c r="AB562" s="10">
        <f t="shared" si="388"/>
        <v>6.4102080000000017</v>
      </c>
      <c r="AC562" s="10"/>
      <c r="AD562" s="10">
        <f t="shared" si="389"/>
        <v>2.6748396295765744</v>
      </c>
      <c r="AE562" s="10">
        <f t="shared" si="390"/>
        <v>0.60581938167263549</v>
      </c>
      <c r="AF562" s="10"/>
      <c r="AG562" s="10">
        <v>0</v>
      </c>
      <c r="AH562" s="10">
        <f t="shared" si="391"/>
        <v>0</v>
      </c>
      <c r="AI562" s="10">
        <f t="shared" si="392"/>
        <v>0</v>
      </c>
      <c r="AJ562" s="10">
        <f t="shared" si="393"/>
        <v>1.0057554746998103</v>
      </c>
      <c r="AK562" s="10">
        <f t="shared" si="394"/>
        <v>5.3760000000000006E-4</v>
      </c>
      <c r="AL562" s="10">
        <f t="shared" si="395"/>
        <v>5.3760000000000006E-4</v>
      </c>
      <c r="AM562" s="10">
        <f t="shared" si="396"/>
        <v>0.18777599999999997</v>
      </c>
      <c r="AN562" s="10">
        <f t="shared" si="397"/>
        <v>0.39352791405097959</v>
      </c>
      <c r="AO562" s="10">
        <f t="shared" si="398"/>
        <v>0.97359360000000017</v>
      </c>
      <c r="AP562" s="10">
        <f t="shared" si="399"/>
        <v>9.8246399999999998E-2</v>
      </c>
      <c r="AQ562" s="10">
        <f t="shared" si="400"/>
        <v>0.31583999999999995</v>
      </c>
      <c r="AR562" s="10">
        <v>0</v>
      </c>
      <c r="AS562" s="10">
        <f t="shared" si="401"/>
        <v>0.16625280000000003</v>
      </c>
      <c r="AT562" s="10">
        <f t="shared" si="402"/>
        <v>0.42750244992000008</v>
      </c>
      <c r="AU562" s="10">
        <f t="shared" si="403"/>
        <v>0</v>
      </c>
      <c r="AV562" s="10">
        <f t="shared" si="404"/>
        <v>0</v>
      </c>
      <c r="AW562" s="10">
        <f t="shared" si="405"/>
        <v>6.6839760499200009</v>
      </c>
      <c r="AX562" s="10">
        <f t="shared" si="406"/>
        <v>6.6839760499200009</v>
      </c>
      <c r="AY562" s="10">
        <v>6.4102080000000017</v>
      </c>
      <c r="AZ562" s="10">
        <f t="shared" si="407"/>
        <v>-0.27376804991999926</v>
      </c>
      <c r="BA562" s="10">
        <v>6.41</v>
      </c>
      <c r="BB562" s="10">
        <v>6.41</v>
      </c>
      <c r="BC562" s="10">
        <f t="shared" si="408"/>
        <v>8.6321442816000005</v>
      </c>
      <c r="BD562" s="9"/>
      <c r="BE562" s="24">
        <f t="shared" si="409"/>
        <v>2.6747999999999998</v>
      </c>
      <c r="BF562" s="24">
        <f t="shared" si="410"/>
        <v>0.60580000000000001</v>
      </c>
      <c r="BG562" s="24">
        <f t="shared" si="411"/>
        <v>0</v>
      </c>
      <c r="BH562" s="24">
        <f t="shared" si="412"/>
        <v>0</v>
      </c>
      <c r="BI562" s="24">
        <f t="shared" si="413"/>
        <v>0</v>
      </c>
      <c r="BJ562" s="24">
        <f t="shared" si="414"/>
        <v>0</v>
      </c>
      <c r="BK562" s="24">
        <f t="shared" si="415"/>
        <v>1.0058</v>
      </c>
      <c r="BL562" s="24">
        <f t="shared" si="416"/>
        <v>5.0000000000000001E-4</v>
      </c>
      <c r="BM562" s="24">
        <f t="shared" si="417"/>
        <v>5.0000000000000001E-4</v>
      </c>
      <c r="BN562" s="24">
        <f t="shared" si="418"/>
        <v>0.18779999999999999</v>
      </c>
      <c r="BO562" s="24">
        <f t="shared" si="419"/>
        <v>0.39350000000000002</v>
      </c>
      <c r="BP562" s="24">
        <f t="shared" si="420"/>
        <v>0.97360000000000002</v>
      </c>
      <c r="BQ562" s="24">
        <f t="shared" si="421"/>
        <v>9.8199999999999996E-2</v>
      </c>
      <c r="BR562" s="24">
        <f t="shared" si="422"/>
        <v>0.31580000000000003</v>
      </c>
      <c r="BS562" s="24">
        <f t="shared" si="423"/>
        <v>0</v>
      </c>
      <c r="BT562" s="24">
        <f t="shared" si="424"/>
        <v>0.1663</v>
      </c>
      <c r="BU562" s="24">
        <f t="shared" si="425"/>
        <v>0.42749999999999999</v>
      </c>
      <c r="BV562" s="24">
        <f t="shared" si="426"/>
        <v>0</v>
      </c>
      <c r="BW562" s="24">
        <f t="shared" si="427"/>
        <v>0</v>
      </c>
      <c r="BX562" s="24"/>
      <c r="BY562" s="24"/>
      <c r="BZ562" s="24"/>
      <c r="CA562" s="25">
        <f t="shared" si="428"/>
        <v>6.6838000000000006</v>
      </c>
      <c r="CB562" s="25">
        <f t="shared" si="429"/>
        <v>6.6838000000000006</v>
      </c>
      <c r="CC562" s="26">
        <f t="shared" si="430"/>
        <v>6.4226000000000001</v>
      </c>
      <c r="CD562" s="26">
        <f t="shared" si="431"/>
        <v>6.4226000000000001</v>
      </c>
      <c r="CE562" s="26">
        <f t="shared" si="432"/>
        <v>6.41</v>
      </c>
      <c r="CF562" s="26">
        <f t="shared" si="433"/>
        <v>6.41</v>
      </c>
      <c r="CG562" s="26">
        <f t="shared" si="434"/>
        <v>8.6319999999999997</v>
      </c>
      <c r="CH562" s="13"/>
      <c r="CI562" s="13"/>
    </row>
    <row r="563" spans="2:87" x14ac:dyDescent="0.2">
      <c r="B563" s="11">
        <f t="shared" si="435"/>
        <v>559</v>
      </c>
      <c r="C563" s="3" t="s">
        <v>386</v>
      </c>
      <c r="D563" s="3" t="s">
        <v>390</v>
      </c>
      <c r="E563" s="10">
        <v>2.0047676803394623</v>
      </c>
      <c r="F563" s="10">
        <v>0.45857560113154172</v>
      </c>
      <c r="G563" s="10"/>
      <c r="H563" s="10">
        <v>0</v>
      </c>
      <c r="I563" s="10">
        <v>0</v>
      </c>
      <c r="J563" s="10">
        <v>0</v>
      </c>
      <c r="K563" s="10">
        <v>0.657093724410035</v>
      </c>
      <c r="L563" s="10">
        <v>1.6000000000000001E-3</v>
      </c>
      <c r="M563" s="10">
        <v>1.8E-3</v>
      </c>
      <c r="N563" s="10">
        <v>0.12280000000000001</v>
      </c>
      <c r="O563" s="10">
        <v>0.2744629941189608</v>
      </c>
      <c r="P563" s="10">
        <v>0.99780000000000002</v>
      </c>
      <c r="Q563" s="10">
        <v>3.8199999999999998E-2</v>
      </c>
      <c r="R563" s="10">
        <v>0.2291</v>
      </c>
      <c r="S563" s="10">
        <v>0</v>
      </c>
      <c r="T563" s="10">
        <v>0.13150000000000001</v>
      </c>
      <c r="U563" s="10"/>
      <c r="V563" s="10">
        <v>0</v>
      </c>
      <c r="W563" s="10"/>
      <c r="X563" s="10">
        <v>4.9176999999999982</v>
      </c>
      <c r="Y563" s="10">
        <v>6.6093887999999978</v>
      </c>
      <c r="Z563" s="10">
        <v>6.61</v>
      </c>
      <c r="AA563" s="10">
        <v>6.61</v>
      </c>
      <c r="AB563" s="10">
        <f t="shared" si="388"/>
        <v>6.6093887999999978</v>
      </c>
      <c r="AC563" s="10"/>
      <c r="AD563" s="10">
        <f t="shared" si="389"/>
        <v>2.6944077623762372</v>
      </c>
      <c r="AE563" s="10">
        <f t="shared" si="390"/>
        <v>0.61632560792079205</v>
      </c>
      <c r="AF563" s="10"/>
      <c r="AG563" s="10">
        <v>0</v>
      </c>
      <c r="AH563" s="10">
        <f t="shared" si="391"/>
        <v>0</v>
      </c>
      <c r="AI563" s="10">
        <f t="shared" si="392"/>
        <v>0</v>
      </c>
      <c r="AJ563" s="10">
        <f t="shared" si="393"/>
        <v>0.88313396560708712</v>
      </c>
      <c r="AK563" s="10">
        <f t="shared" si="394"/>
        <v>2.1504000000000002E-3</v>
      </c>
      <c r="AL563" s="10">
        <f t="shared" si="395"/>
        <v>2.4191999999999998E-3</v>
      </c>
      <c r="AM563" s="10">
        <f t="shared" si="396"/>
        <v>0.17683199999999999</v>
      </c>
      <c r="AN563" s="10">
        <f t="shared" si="397"/>
        <v>0.36887826409588337</v>
      </c>
      <c r="AO563" s="10">
        <f t="shared" si="398"/>
        <v>1.3410432000000001</v>
      </c>
      <c r="AP563" s="10">
        <f t="shared" si="399"/>
        <v>5.1340799999999999E-2</v>
      </c>
      <c r="AQ563" s="10">
        <f t="shared" si="400"/>
        <v>0.30791040000000003</v>
      </c>
      <c r="AR563" s="10">
        <v>0</v>
      </c>
      <c r="AS563" s="10">
        <f t="shared" si="401"/>
        <v>0.17673600000000003</v>
      </c>
      <c r="AT563" s="10">
        <f t="shared" si="402"/>
        <v>0.45445895040000012</v>
      </c>
      <c r="AU563" s="10">
        <f t="shared" si="403"/>
        <v>0</v>
      </c>
      <c r="AV563" s="10">
        <f t="shared" si="404"/>
        <v>0</v>
      </c>
      <c r="AW563" s="10">
        <f t="shared" si="405"/>
        <v>6.8989005504000005</v>
      </c>
      <c r="AX563" s="10">
        <f t="shared" si="406"/>
        <v>6.8989005504000005</v>
      </c>
      <c r="AY563" s="10">
        <v>6.6093887999999978</v>
      </c>
      <c r="AZ563" s="10">
        <f t="shared" si="407"/>
        <v>-0.28951175040000265</v>
      </c>
      <c r="BA563" s="10">
        <v>6.61</v>
      </c>
      <c r="BB563" s="10">
        <v>6.61</v>
      </c>
      <c r="BC563" s="10">
        <f t="shared" si="408"/>
        <v>8.8988626944</v>
      </c>
      <c r="BD563" s="9"/>
      <c r="BE563" s="24">
        <f t="shared" si="409"/>
        <v>2.6943999999999999</v>
      </c>
      <c r="BF563" s="24">
        <f t="shared" si="410"/>
        <v>0.61629999999999996</v>
      </c>
      <c r="BG563" s="24">
        <f t="shared" si="411"/>
        <v>0</v>
      </c>
      <c r="BH563" s="24">
        <f t="shared" si="412"/>
        <v>0</v>
      </c>
      <c r="BI563" s="24">
        <f t="shared" si="413"/>
        <v>0</v>
      </c>
      <c r="BJ563" s="24">
        <f t="shared" si="414"/>
        <v>0</v>
      </c>
      <c r="BK563" s="24">
        <f t="shared" si="415"/>
        <v>0.8831</v>
      </c>
      <c r="BL563" s="24">
        <f t="shared" si="416"/>
        <v>2.2000000000000001E-3</v>
      </c>
      <c r="BM563" s="24">
        <f t="shared" si="417"/>
        <v>2.3999999999999998E-3</v>
      </c>
      <c r="BN563" s="24">
        <f t="shared" si="418"/>
        <v>0.17680000000000001</v>
      </c>
      <c r="BO563" s="24">
        <f t="shared" si="419"/>
        <v>0.36890000000000001</v>
      </c>
      <c r="BP563" s="24">
        <f t="shared" si="420"/>
        <v>1.341</v>
      </c>
      <c r="BQ563" s="24">
        <f t="shared" si="421"/>
        <v>5.1299999999999998E-2</v>
      </c>
      <c r="BR563" s="24">
        <f t="shared" si="422"/>
        <v>0.30790000000000001</v>
      </c>
      <c r="BS563" s="24">
        <f t="shared" si="423"/>
        <v>0</v>
      </c>
      <c r="BT563" s="24">
        <f t="shared" si="424"/>
        <v>0.1767</v>
      </c>
      <c r="BU563" s="24">
        <f t="shared" si="425"/>
        <v>0.45450000000000002</v>
      </c>
      <c r="BV563" s="24">
        <f t="shared" si="426"/>
        <v>0</v>
      </c>
      <c r="BW563" s="24">
        <f t="shared" si="427"/>
        <v>0</v>
      </c>
      <c r="BX563" s="24"/>
      <c r="BY563" s="24"/>
      <c r="BZ563" s="24"/>
      <c r="CA563" s="25">
        <f t="shared" si="428"/>
        <v>6.8988000000000005</v>
      </c>
      <c r="CB563" s="25">
        <f t="shared" si="429"/>
        <v>6.8988000000000005</v>
      </c>
      <c r="CC563" s="26">
        <f t="shared" si="430"/>
        <v>6.6210000000000004</v>
      </c>
      <c r="CD563" s="26">
        <f t="shared" si="431"/>
        <v>6.6210000000000004</v>
      </c>
      <c r="CE563" s="26">
        <f t="shared" si="432"/>
        <v>6.61</v>
      </c>
      <c r="CF563" s="26">
        <f t="shared" si="433"/>
        <v>6.61</v>
      </c>
      <c r="CG563" s="26">
        <f t="shared" si="434"/>
        <v>8.8989999999999991</v>
      </c>
      <c r="CH563" s="13"/>
      <c r="CI563" s="13"/>
    </row>
    <row r="564" spans="2:87" x14ac:dyDescent="0.2">
      <c r="B564" s="11">
        <f t="shared" si="435"/>
        <v>560</v>
      </c>
      <c r="C564" s="3" t="s">
        <v>386</v>
      </c>
      <c r="D564" s="3" t="s">
        <v>391</v>
      </c>
      <c r="E564" s="10">
        <v>1.9589832477029816</v>
      </c>
      <c r="F564" s="10">
        <v>0.47553593474592165</v>
      </c>
      <c r="G564" s="10"/>
      <c r="H564" s="10">
        <v>0</v>
      </c>
      <c r="I564" s="10">
        <v>0</v>
      </c>
      <c r="J564" s="10">
        <v>0</v>
      </c>
      <c r="K564" s="10">
        <v>0.70442672042002619</v>
      </c>
      <c r="L564" s="10">
        <v>1.4E-3</v>
      </c>
      <c r="M564" s="10">
        <v>1.6000000000000001E-3</v>
      </c>
      <c r="N564" s="10">
        <v>0.1202</v>
      </c>
      <c r="O564" s="10">
        <v>0.26695409713107066</v>
      </c>
      <c r="P564" s="10">
        <v>0.92549999999999999</v>
      </c>
      <c r="Q564" s="10">
        <v>2.8799999999999999E-2</v>
      </c>
      <c r="R564" s="10">
        <v>0.2213</v>
      </c>
      <c r="S564" s="10">
        <v>0</v>
      </c>
      <c r="T564" s="10">
        <v>0.21840000000000001</v>
      </c>
      <c r="U564" s="10"/>
      <c r="V564" s="10">
        <v>0</v>
      </c>
      <c r="W564" s="10"/>
      <c r="X564" s="10">
        <v>4.9230999999999998</v>
      </c>
      <c r="Y564" s="10">
        <v>6.6166463999999996</v>
      </c>
      <c r="Z564" s="10">
        <v>6.62</v>
      </c>
      <c r="AA564" s="10">
        <v>6.62</v>
      </c>
      <c r="AB564" s="10">
        <f t="shared" si="388"/>
        <v>6.6166463999999996</v>
      </c>
      <c r="AC564" s="10"/>
      <c r="AD564" s="10">
        <f t="shared" si="389"/>
        <v>2.6328734849128073</v>
      </c>
      <c r="AE564" s="10">
        <f t="shared" si="390"/>
        <v>0.63912029629851874</v>
      </c>
      <c r="AF564" s="10"/>
      <c r="AG564" s="10">
        <v>0</v>
      </c>
      <c r="AH564" s="10">
        <f t="shared" si="391"/>
        <v>0</v>
      </c>
      <c r="AI564" s="10">
        <f t="shared" si="392"/>
        <v>0</v>
      </c>
      <c r="AJ564" s="10">
        <f t="shared" si="393"/>
        <v>0.94674951224451531</v>
      </c>
      <c r="AK564" s="10">
        <f t="shared" si="394"/>
        <v>1.8816000000000002E-3</v>
      </c>
      <c r="AL564" s="10">
        <f t="shared" si="395"/>
        <v>2.1504000000000002E-3</v>
      </c>
      <c r="AM564" s="10">
        <f t="shared" si="396"/>
        <v>0.17308799999999999</v>
      </c>
      <c r="AN564" s="10">
        <f t="shared" si="397"/>
        <v>0.35878630654415899</v>
      </c>
      <c r="AO564" s="10">
        <f t="shared" si="398"/>
        <v>1.2438720000000001</v>
      </c>
      <c r="AP564" s="10">
        <f t="shared" si="399"/>
        <v>3.8707199999999997E-2</v>
      </c>
      <c r="AQ564" s="10">
        <f t="shared" si="400"/>
        <v>0.2974272</v>
      </c>
      <c r="AR564" s="10">
        <v>0</v>
      </c>
      <c r="AS564" s="10">
        <f t="shared" si="401"/>
        <v>0.29352960000000006</v>
      </c>
      <c r="AT564" s="10">
        <f t="shared" si="402"/>
        <v>0.75478201344000018</v>
      </c>
      <c r="AU564" s="10">
        <f t="shared" si="403"/>
        <v>0</v>
      </c>
      <c r="AV564" s="10">
        <f t="shared" si="404"/>
        <v>0</v>
      </c>
      <c r="AW564" s="10">
        <f t="shared" si="405"/>
        <v>7.0894380134400006</v>
      </c>
      <c r="AX564" s="10">
        <f t="shared" si="406"/>
        <v>7.0894380134400006</v>
      </c>
      <c r="AY564" s="10">
        <v>6.6166463999999996</v>
      </c>
      <c r="AZ564" s="10">
        <f t="shared" si="407"/>
        <v>-0.47279161344000098</v>
      </c>
      <c r="BA564" s="10">
        <v>6.62</v>
      </c>
      <c r="BB564" s="10">
        <v>6.62</v>
      </c>
      <c r="BC564" s="10">
        <f t="shared" si="408"/>
        <v>8.908281446400002</v>
      </c>
      <c r="BD564" s="9"/>
      <c r="BE564" s="24">
        <f t="shared" si="409"/>
        <v>2.6328999999999998</v>
      </c>
      <c r="BF564" s="24">
        <f t="shared" si="410"/>
        <v>0.6391</v>
      </c>
      <c r="BG564" s="24">
        <f t="shared" si="411"/>
        <v>0</v>
      </c>
      <c r="BH564" s="24">
        <f t="shared" si="412"/>
        <v>0</v>
      </c>
      <c r="BI564" s="24">
        <f t="shared" si="413"/>
        <v>0</v>
      </c>
      <c r="BJ564" s="24">
        <f t="shared" si="414"/>
        <v>0</v>
      </c>
      <c r="BK564" s="24">
        <f t="shared" si="415"/>
        <v>0.94669999999999999</v>
      </c>
      <c r="BL564" s="24">
        <f t="shared" si="416"/>
        <v>1.9E-3</v>
      </c>
      <c r="BM564" s="24">
        <f t="shared" si="417"/>
        <v>2.2000000000000001E-3</v>
      </c>
      <c r="BN564" s="24">
        <f t="shared" si="418"/>
        <v>0.1731</v>
      </c>
      <c r="BO564" s="24">
        <f t="shared" si="419"/>
        <v>0.35880000000000001</v>
      </c>
      <c r="BP564" s="24">
        <f t="shared" si="420"/>
        <v>1.2439</v>
      </c>
      <c r="BQ564" s="24">
        <f t="shared" si="421"/>
        <v>3.8699999999999998E-2</v>
      </c>
      <c r="BR564" s="24">
        <f t="shared" si="422"/>
        <v>0.2974</v>
      </c>
      <c r="BS564" s="24">
        <f t="shared" si="423"/>
        <v>0</v>
      </c>
      <c r="BT564" s="24">
        <f t="shared" si="424"/>
        <v>0.29349999999999998</v>
      </c>
      <c r="BU564" s="24">
        <f t="shared" si="425"/>
        <v>0.75480000000000003</v>
      </c>
      <c r="BV564" s="24">
        <f t="shared" si="426"/>
        <v>0</v>
      </c>
      <c r="BW564" s="24">
        <f t="shared" si="427"/>
        <v>0</v>
      </c>
      <c r="BX564" s="24"/>
      <c r="BY564" s="24"/>
      <c r="BZ564" s="24"/>
      <c r="CA564" s="25">
        <f t="shared" si="428"/>
        <v>7.0895000000000001</v>
      </c>
      <c r="CB564" s="25">
        <f t="shared" si="429"/>
        <v>7.0895000000000001</v>
      </c>
      <c r="CC564" s="26">
        <f t="shared" si="430"/>
        <v>6.6281999999999996</v>
      </c>
      <c r="CD564" s="26">
        <f t="shared" si="431"/>
        <v>6.6281999999999996</v>
      </c>
      <c r="CE564" s="26">
        <f t="shared" si="432"/>
        <v>6.62</v>
      </c>
      <c r="CF564" s="26">
        <f t="shared" si="433"/>
        <v>6.62</v>
      </c>
      <c r="CG564" s="26">
        <f t="shared" si="434"/>
        <v>8.9079999999999995</v>
      </c>
      <c r="CH564" s="13"/>
      <c r="CI564" s="13"/>
    </row>
    <row r="565" spans="2:87" x14ac:dyDescent="0.2">
      <c r="B565" s="11">
        <f t="shared" si="435"/>
        <v>561</v>
      </c>
      <c r="C565" s="3" t="s">
        <v>386</v>
      </c>
      <c r="D565" s="3" t="s">
        <v>246</v>
      </c>
      <c r="E565" s="10">
        <v>2.1171614287731186</v>
      </c>
      <c r="F565" s="10">
        <v>0.54440561908795704</v>
      </c>
      <c r="G565" s="10"/>
      <c r="H565" s="10">
        <v>0</v>
      </c>
      <c r="I565" s="10">
        <v>0</v>
      </c>
      <c r="J565" s="10">
        <v>0</v>
      </c>
      <c r="K565" s="10">
        <v>0.70209110546378661</v>
      </c>
      <c r="L565" s="10">
        <v>5.0000000000000001E-4</v>
      </c>
      <c r="M565" s="10">
        <v>5.0000000000000001E-4</v>
      </c>
      <c r="N565" s="10">
        <v>0.1148</v>
      </c>
      <c r="O565" s="10">
        <v>0.26554184667513769</v>
      </c>
      <c r="P565" s="10">
        <v>0.5948</v>
      </c>
      <c r="Q565" s="10">
        <v>3.0499999999999999E-2</v>
      </c>
      <c r="R565" s="10">
        <v>0.23860000000000001</v>
      </c>
      <c r="S565" s="10">
        <v>0</v>
      </c>
      <c r="T565" s="10">
        <v>9.4200000000000006E-2</v>
      </c>
      <c r="U565" s="10"/>
      <c r="V565" s="10">
        <v>0</v>
      </c>
      <c r="W565" s="10"/>
      <c r="X565" s="10">
        <v>4.7031000000000001</v>
      </c>
      <c r="Y565" s="10">
        <v>6.3209664000000005</v>
      </c>
      <c r="Z565" s="10">
        <v>6.32</v>
      </c>
      <c r="AA565" s="10">
        <v>6.32</v>
      </c>
      <c r="AB565" s="10">
        <f t="shared" si="388"/>
        <v>6.3209664000000005</v>
      </c>
      <c r="AC565" s="10"/>
      <c r="AD565" s="10">
        <f t="shared" si="389"/>
        <v>2.8454649602710718</v>
      </c>
      <c r="AE565" s="10">
        <f t="shared" si="390"/>
        <v>0.73168115205421425</v>
      </c>
      <c r="AF565" s="10"/>
      <c r="AG565" s="10">
        <v>0</v>
      </c>
      <c r="AH565" s="10">
        <f t="shared" si="391"/>
        <v>0</v>
      </c>
      <c r="AI565" s="10">
        <f t="shared" si="392"/>
        <v>0</v>
      </c>
      <c r="AJ565" s="10">
        <f t="shared" si="393"/>
        <v>0.9436104457433292</v>
      </c>
      <c r="AK565" s="10">
        <f t="shared" si="394"/>
        <v>6.7200000000000007E-4</v>
      </c>
      <c r="AL565" s="10">
        <f t="shared" si="395"/>
        <v>6.7200000000000007E-4</v>
      </c>
      <c r="AM565" s="10">
        <f t="shared" si="396"/>
        <v>0.16531199999999999</v>
      </c>
      <c r="AN565" s="10">
        <f t="shared" si="397"/>
        <v>0.35688824193138508</v>
      </c>
      <c r="AO565" s="10">
        <f t="shared" si="398"/>
        <v>0.7994112000000001</v>
      </c>
      <c r="AP565" s="10">
        <f t="shared" si="399"/>
        <v>4.0992000000000001E-2</v>
      </c>
      <c r="AQ565" s="10">
        <f t="shared" si="400"/>
        <v>0.32067840000000003</v>
      </c>
      <c r="AR565" s="10">
        <v>0</v>
      </c>
      <c r="AS565" s="10">
        <f t="shared" si="401"/>
        <v>0.12660480000000002</v>
      </c>
      <c r="AT565" s="10">
        <f t="shared" si="402"/>
        <v>0.32555158272000007</v>
      </c>
      <c r="AU565" s="10">
        <f t="shared" si="403"/>
        <v>0</v>
      </c>
      <c r="AV565" s="10">
        <f t="shared" si="404"/>
        <v>0</v>
      </c>
      <c r="AW565" s="10">
        <f t="shared" si="405"/>
        <v>6.5309339827199997</v>
      </c>
      <c r="AX565" s="10">
        <f t="shared" si="406"/>
        <v>6.5309339827199997</v>
      </c>
      <c r="AY565" s="10">
        <v>6.3209664000000005</v>
      </c>
      <c r="AZ565" s="10">
        <f t="shared" si="407"/>
        <v>-0.20996758271999916</v>
      </c>
      <c r="BA565" s="10">
        <v>6.32</v>
      </c>
      <c r="BB565" s="10">
        <v>6.32</v>
      </c>
      <c r="BC565" s="10">
        <f t="shared" si="408"/>
        <v>8.5101907967999999</v>
      </c>
      <c r="BD565" s="9"/>
      <c r="BE565" s="24">
        <f t="shared" si="409"/>
        <v>2.8454999999999999</v>
      </c>
      <c r="BF565" s="24">
        <f t="shared" si="410"/>
        <v>0.73170000000000002</v>
      </c>
      <c r="BG565" s="24">
        <f t="shared" si="411"/>
        <v>0</v>
      </c>
      <c r="BH565" s="24">
        <f t="shared" si="412"/>
        <v>0</v>
      </c>
      <c r="BI565" s="24">
        <f t="shared" si="413"/>
        <v>0</v>
      </c>
      <c r="BJ565" s="24">
        <f t="shared" si="414"/>
        <v>0</v>
      </c>
      <c r="BK565" s="24">
        <f t="shared" si="415"/>
        <v>0.94359999999999999</v>
      </c>
      <c r="BL565" s="24">
        <f t="shared" si="416"/>
        <v>6.9999999999999999E-4</v>
      </c>
      <c r="BM565" s="24">
        <f t="shared" si="417"/>
        <v>6.9999999999999999E-4</v>
      </c>
      <c r="BN565" s="24">
        <f t="shared" si="418"/>
        <v>0.1653</v>
      </c>
      <c r="BO565" s="24">
        <f t="shared" si="419"/>
        <v>0.3569</v>
      </c>
      <c r="BP565" s="24">
        <f t="shared" si="420"/>
        <v>0.7994</v>
      </c>
      <c r="BQ565" s="24">
        <f t="shared" si="421"/>
        <v>4.1000000000000002E-2</v>
      </c>
      <c r="BR565" s="24">
        <f t="shared" si="422"/>
        <v>0.32069999999999999</v>
      </c>
      <c r="BS565" s="24">
        <f t="shared" si="423"/>
        <v>0</v>
      </c>
      <c r="BT565" s="24">
        <f t="shared" si="424"/>
        <v>0.12659999999999999</v>
      </c>
      <c r="BU565" s="24">
        <f t="shared" si="425"/>
        <v>0.3256</v>
      </c>
      <c r="BV565" s="24">
        <f t="shared" si="426"/>
        <v>0</v>
      </c>
      <c r="BW565" s="24">
        <f t="shared" si="427"/>
        <v>0</v>
      </c>
      <c r="BX565" s="24"/>
      <c r="BY565" s="24"/>
      <c r="BZ565" s="24"/>
      <c r="CA565" s="25">
        <f t="shared" si="428"/>
        <v>6.5311000000000003</v>
      </c>
      <c r="CB565" s="25">
        <f t="shared" si="429"/>
        <v>6.5311000000000003</v>
      </c>
      <c r="CC565" s="26">
        <f t="shared" si="430"/>
        <v>6.3321000000000005</v>
      </c>
      <c r="CD565" s="26">
        <f t="shared" si="431"/>
        <v>6.3321000000000005</v>
      </c>
      <c r="CE565" s="26">
        <f t="shared" si="432"/>
        <v>6.32</v>
      </c>
      <c r="CF565" s="26">
        <f t="shared" si="433"/>
        <v>6.32</v>
      </c>
      <c r="CG565" s="26">
        <f t="shared" si="434"/>
        <v>8.51</v>
      </c>
      <c r="CH565" s="13"/>
      <c r="CI565" s="13"/>
    </row>
    <row r="566" spans="2:87" x14ac:dyDescent="0.2">
      <c r="B566" s="11">
        <f t="shared" si="435"/>
        <v>562</v>
      </c>
      <c r="C566" s="3" t="s">
        <v>386</v>
      </c>
      <c r="D566" s="2" t="s">
        <v>105</v>
      </c>
      <c r="E566" s="10">
        <v>2.7758975401069517</v>
      </c>
      <c r="F566" s="10">
        <v>0.44788024955436723</v>
      </c>
      <c r="G566" s="10"/>
      <c r="H566" s="10">
        <v>0</v>
      </c>
      <c r="I566" s="10">
        <v>0</v>
      </c>
      <c r="J566" s="10">
        <v>0</v>
      </c>
      <c r="K566" s="10">
        <v>0.62572772430184198</v>
      </c>
      <c r="L566" s="10">
        <v>4.0000000000000002E-4</v>
      </c>
      <c r="M566" s="10">
        <v>5.0000000000000001E-4</v>
      </c>
      <c r="N566" s="10">
        <v>0.13880000000000001</v>
      </c>
      <c r="O566" s="10">
        <v>0.293294486036839</v>
      </c>
      <c r="P566" s="10">
        <v>0.28849999999999998</v>
      </c>
      <c r="Q566" s="10">
        <v>5.2299999999999999E-2</v>
      </c>
      <c r="R566" s="10">
        <v>0.32550000000000001</v>
      </c>
      <c r="S566" s="10">
        <v>0</v>
      </c>
      <c r="T566" s="10">
        <v>8.9899999999999994E-2</v>
      </c>
      <c r="U566" s="10"/>
      <c r="V566" s="10">
        <v>0</v>
      </c>
      <c r="W566" s="10"/>
      <c r="X566" s="10">
        <v>5.0386999999999995</v>
      </c>
      <c r="Y566" s="10">
        <v>6.7720127999999997</v>
      </c>
      <c r="Z566" s="10">
        <v>6.77</v>
      </c>
      <c r="AA566" s="10">
        <v>6.77</v>
      </c>
      <c r="AB566" s="10">
        <f t="shared" si="388"/>
        <v>6.7720127999999997</v>
      </c>
      <c r="AC566" s="10"/>
      <c r="AD566" s="10">
        <f t="shared" si="389"/>
        <v>3.730806293903743</v>
      </c>
      <c r="AE566" s="10">
        <f t="shared" si="390"/>
        <v>0.60195105540106952</v>
      </c>
      <c r="AF566" s="10"/>
      <c r="AG566" s="10">
        <v>0</v>
      </c>
      <c r="AH566" s="10">
        <f t="shared" si="391"/>
        <v>0</v>
      </c>
      <c r="AI566" s="10">
        <f t="shared" si="392"/>
        <v>0</v>
      </c>
      <c r="AJ566" s="10">
        <f t="shared" si="393"/>
        <v>0.84097806146167564</v>
      </c>
      <c r="AK566" s="10">
        <f t="shared" si="394"/>
        <v>5.3760000000000006E-4</v>
      </c>
      <c r="AL566" s="10">
        <f t="shared" si="395"/>
        <v>6.7200000000000007E-4</v>
      </c>
      <c r="AM566" s="10">
        <f t="shared" si="396"/>
        <v>0.19987200000000002</v>
      </c>
      <c r="AN566" s="10">
        <f t="shared" si="397"/>
        <v>0.39418778923351167</v>
      </c>
      <c r="AO566" s="10">
        <f t="shared" si="398"/>
        <v>0.38774400000000003</v>
      </c>
      <c r="AP566" s="10">
        <f t="shared" si="399"/>
        <v>7.0291199999999998E-2</v>
      </c>
      <c r="AQ566" s="10">
        <f t="shared" si="400"/>
        <v>0.43747200000000003</v>
      </c>
      <c r="AR566" s="10">
        <v>0</v>
      </c>
      <c r="AS566" s="10">
        <f t="shared" si="401"/>
        <v>0.12082559999999999</v>
      </c>
      <c r="AT566" s="10">
        <f t="shared" si="402"/>
        <v>0.31069094784000001</v>
      </c>
      <c r="AU566" s="10">
        <f t="shared" si="403"/>
        <v>0</v>
      </c>
      <c r="AV566" s="10">
        <f t="shared" si="404"/>
        <v>0</v>
      </c>
      <c r="AW566" s="10">
        <f t="shared" si="405"/>
        <v>6.9752029478399997</v>
      </c>
      <c r="AX566" s="10">
        <f t="shared" si="406"/>
        <v>6.9752029478399997</v>
      </c>
      <c r="AY566" s="10">
        <v>6.7720127999999997</v>
      </c>
      <c r="AZ566" s="10">
        <f t="shared" si="407"/>
        <v>-0.20319014784</v>
      </c>
      <c r="BA566" s="10">
        <v>6.77</v>
      </c>
      <c r="BB566" s="10">
        <v>6.77</v>
      </c>
      <c r="BC566" s="10">
        <f t="shared" si="408"/>
        <v>9.1194937343999989</v>
      </c>
      <c r="BD566" s="9"/>
      <c r="BE566" s="24">
        <f t="shared" si="409"/>
        <v>3.7307999999999999</v>
      </c>
      <c r="BF566" s="24">
        <f t="shared" si="410"/>
        <v>0.60199999999999998</v>
      </c>
      <c r="BG566" s="24">
        <f t="shared" si="411"/>
        <v>0</v>
      </c>
      <c r="BH566" s="24">
        <f t="shared" si="412"/>
        <v>0</v>
      </c>
      <c r="BI566" s="24">
        <f t="shared" si="413"/>
        <v>0</v>
      </c>
      <c r="BJ566" s="24">
        <f t="shared" si="414"/>
        <v>0</v>
      </c>
      <c r="BK566" s="24">
        <f t="shared" si="415"/>
        <v>0.84099999999999997</v>
      </c>
      <c r="BL566" s="24">
        <f t="shared" si="416"/>
        <v>5.0000000000000001E-4</v>
      </c>
      <c r="BM566" s="24">
        <f t="shared" si="417"/>
        <v>6.9999999999999999E-4</v>
      </c>
      <c r="BN566" s="24">
        <f t="shared" si="418"/>
        <v>0.19989999999999999</v>
      </c>
      <c r="BO566" s="24">
        <f t="shared" si="419"/>
        <v>0.39419999999999999</v>
      </c>
      <c r="BP566" s="24">
        <f t="shared" si="420"/>
        <v>0.38769999999999999</v>
      </c>
      <c r="BQ566" s="24">
        <f t="shared" si="421"/>
        <v>7.0300000000000001E-2</v>
      </c>
      <c r="BR566" s="24">
        <f t="shared" si="422"/>
        <v>0.4375</v>
      </c>
      <c r="BS566" s="24">
        <f t="shared" si="423"/>
        <v>0</v>
      </c>
      <c r="BT566" s="24">
        <f t="shared" si="424"/>
        <v>0.1208</v>
      </c>
      <c r="BU566" s="24">
        <f t="shared" si="425"/>
        <v>0.31069999999999998</v>
      </c>
      <c r="BV566" s="24">
        <f t="shared" si="426"/>
        <v>0</v>
      </c>
      <c r="BW566" s="24">
        <f t="shared" si="427"/>
        <v>0</v>
      </c>
      <c r="BX566" s="24"/>
      <c r="BY566" s="24"/>
      <c r="BZ566" s="24"/>
      <c r="CA566" s="25">
        <f t="shared" si="428"/>
        <v>6.9752999999999989</v>
      </c>
      <c r="CB566" s="25">
        <f t="shared" si="429"/>
        <v>6.9752999999999989</v>
      </c>
      <c r="CC566" s="26">
        <f t="shared" si="430"/>
        <v>6.7853999999999992</v>
      </c>
      <c r="CD566" s="26">
        <f t="shared" si="431"/>
        <v>6.7853999999999992</v>
      </c>
      <c r="CE566" s="26">
        <f t="shared" si="432"/>
        <v>6.77</v>
      </c>
      <c r="CF566" s="26">
        <f t="shared" si="433"/>
        <v>6.77</v>
      </c>
      <c r="CG566" s="26">
        <f t="shared" si="434"/>
        <v>9.1189999999999998</v>
      </c>
      <c r="CH566" s="13"/>
      <c r="CI566" s="13"/>
    </row>
    <row r="567" spans="2:87" x14ac:dyDescent="0.2">
      <c r="B567" s="11">
        <f t="shared" si="435"/>
        <v>563</v>
      </c>
      <c r="C567" s="3" t="s">
        <v>386</v>
      </c>
      <c r="D567" s="3" t="s">
        <v>392</v>
      </c>
      <c r="E567" s="10">
        <v>2.057451663692663</v>
      </c>
      <c r="F567" s="10">
        <v>0.45575034113571955</v>
      </c>
      <c r="G567" s="10"/>
      <c r="H567" s="10">
        <v>0</v>
      </c>
      <c r="I567" s="10">
        <v>0</v>
      </c>
      <c r="J567" s="10">
        <v>0</v>
      </c>
      <c r="K567" s="10">
        <v>0.76584592911374694</v>
      </c>
      <c r="L567" s="10">
        <v>4.0000000000000002E-4</v>
      </c>
      <c r="M567" s="10">
        <v>4.0000000000000002E-4</v>
      </c>
      <c r="N567" s="10">
        <v>0.13650000000000001</v>
      </c>
      <c r="O567" s="10">
        <v>0.30045206605787061</v>
      </c>
      <c r="P567" s="10">
        <v>0.66059999999999997</v>
      </c>
      <c r="Q567" s="10">
        <v>5.0299999999999997E-2</v>
      </c>
      <c r="R567" s="10">
        <v>0.23719999999999999</v>
      </c>
      <c r="S567" s="10">
        <v>0</v>
      </c>
      <c r="T567" s="10">
        <v>0.13189999999999999</v>
      </c>
      <c r="U567" s="10"/>
      <c r="V567" s="10">
        <v>0</v>
      </c>
      <c r="W567" s="10"/>
      <c r="X567" s="10">
        <v>4.7967999999999993</v>
      </c>
      <c r="Y567" s="10">
        <v>6.4468991999999989</v>
      </c>
      <c r="Z567" s="10">
        <v>6.45</v>
      </c>
      <c r="AA567" s="10">
        <v>6.45</v>
      </c>
      <c r="AB567" s="10">
        <f t="shared" si="388"/>
        <v>6.4468991999999989</v>
      </c>
      <c r="AC567" s="10"/>
      <c r="AD567" s="10">
        <f t="shared" si="389"/>
        <v>2.7652150360029393</v>
      </c>
      <c r="AE567" s="10">
        <f t="shared" si="390"/>
        <v>0.61252845848640713</v>
      </c>
      <c r="AF567" s="10"/>
      <c r="AG567" s="10">
        <v>0</v>
      </c>
      <c r="AH567" s="10">
        <f t="shared" si="391"/>
        <v>0</v>
      </c>
      <c r="AI567" s="10">
        <f t="shared" si="392"/>
        <v>0</v>
      </c>
      <c r="AJ567" s="10">
        <f t="shared" si="393"/>
        <v>1.0292969287288758</v>
      </c>
      <c r="AK567" s="10">
        <f t="shared" si="394"/>
        <v>5.3760000000000006E-4</v>
      </c>
      <c r="AL567" s="10">
        <f t="shared" si="395"/>
        <v>5.3760000000000006E-4</v>
      </c>
      <c r="AM567" s="10">
        <f t="shared" si="396"/>
        <v>0.19655999999999998</v>
      </c>
      <c r="AN567" s="10">
        <f t="shared" si="397"/>
        <v>0.40380757678177814</v>
      </c>
      <c r="AO567" s="10">
        <f t="shared" si="398"/>
        <v>0.88784640000000004</v>
      </c>
      <c r="AP567" s="10">
        <f t="shared" si="399"/>
        <v>6.7603200000000002E-2</v>
      </c>
      <c r="AQ567" s="10">
        <f t="shared" si="400"/>
        <v>0.31879679999999999</v>
      </c>
      <c r="AR567" s="10">
        <v>0</v>
      </c>
      <c r="AS567" s="10">
        <f t="shared" si="401"/>
        <v>0.1772736</v>
      </c>
      <c r="AT567" s="10">
        <f t="shared" si="402"/>
        <v>0.45584133504000002</v>
      </c>
      <c r="AU567" s="10">
        <f t="shared" si="403"/>
        <v>0</v>
      </c>
      <c r="AV567" s="10">
        <f t="shared" si="404"/>
        <v>0</v>
      </c>
      <c r="AW567" s="10">
        <f t="shared" si="405"/>
        <v>6.7385709350400012</v>
      </c>
      <c r="AX567" s="10">
        <f t="shared" si="406"/>
        <v>6.7385709350400012</v>
      </c>
      <c r="AY567" s="10">
        <v>6.4468991999999989</v>
      </c>
      <c r="AZ567" s="10">
        <f t="shared" si="407"/>
        <v>-0.29167173504000221</v>
      </c>
      <c r="BA567" s="10">
        <v>6.45</v>
      </c>
      <c r="BB567" s="10">
        <v>6.45</v>
      </c>
      <c r="BC567" s="10">
        <f t="shared" si="408"/>
        <v>8.6822443008000025</v>
      </c>
      <c r="BD567" s="9"/>
      <c r="BE567" s="24">
        <f t="shared" si="409"/>
        <v>2.7652000000000001</v>
      </c>
      <c r="BF567" s="24">
        <f t="shared" si="410"/>
        <v>0.61250000000000004</v>
      </c>
      <c r="BG567" s="24">
        <f t="shared" si="411"/>
        <v>0</v>
      </c>
      <c r="BH567" s="24">
        <f t="shared" si="412"/>
        <v>0</v>
      </c>
      <c r="BI567" s="24">
        <f t="shared" si="413"/>
        <v>0</v>
      </c>
      <c r="BJ567" s="24">
        <f t="shared" si="414"/>
        <v>0</v>
      </c>
      <c r="BK567" s="24">
        <f t="shared" si="415"/>
        <v>1.0293000000000001</v>
      </c>
      <c r="BL567" s="24">
        <f t="shared" si="416"/>
        <v>5.0000000000000001E-4</v>
      </c>
      <c r="BM567" s="24">
        <f t="shared" si="417"/>
        <v>5.0000000000000001E-4</v>
      </c>
      <c r="BN567" s="24">
        <f t="shared" si="418"/>
        <v>0.1966</v>
      </c>
      <c r="BO567" s="24">
        <f t="shared" si="419"/>
        <v>0.40379999999999999</v>
      </c>
      <c r="BP567" s="24">
        <f t="shared" si="420"/>
        <v>0.88780000000000003</v>
      </c>
      <c r="BQ567" s="24">
        <f t="shared" si="421"/>
        <v>6.7599999999999993E-2</v>
      </c>
      <c r="BR567" s="24">
        <f t="shared" si="422"/>
        <v>0.31879999999999997</v>
      </c>
      <c r="BS567" s="24">
        <f t="shared" si="423"/>
        <v>0</v>
      </c>
      <c r="BT567" s="24">
        <f t="shared" si="424"/>
        <v>0.17730000000000001</v>
      </c>
      <c r="BU567" s="24">
        <f t="shared" si="425"/>
        <v>0.45579999999999998</v>
      </c>
      <c r="BV567" s="24">
        <f t="shared" si="426"/>
        <v>0</v>
      </c>
      <c r="BW567" s="24">
        <f t="shared" si="427"/>
        <v>0</v>
      </c>
      <c r="BX567" s="24"/>
      <c r="BY567" s="24"/>
      <c r="BZ567" s="24"/>
      <c r="CA567" s="25">
        <f t="shared" si="428"/>
        <v>6.7384000000000004</v>
      </c>
      <c r="CB567" s="25">
        <f t="shared" si="429"/>
        <v>6.7384000000000004</v>
      </c>
      <c r="CC567" s="26">
        <f t="shared" si="430"/>
        <v>6.4599000000000002</v>
      </c>
      <c r="CD567" s="26">
        <f t="shared" si="431"/>
        <v>6.4599000000000002</v>
      </c>
      <c r="CE567" s="26">
        <f t="shared" si="432"/>
        <v>6.45</v>
      </c>
      <c r="CF567" s="26">
        <f t="shared" si="433"/>
        <v>6.45</v>
      </c>
      <c r="CG567" s="26">
        <f t="shared" si="434"/>
        <v>8.6820000000000004</v>
      </c>
      <c r="CH567" s="13"/>
      <c r="CI567" s="13"/>
    </row>
    <row r="568" spans="2:87" x14ac:dyDescent="0.2">
      <c r="B568" s="11">
        <f t="shared" si="435"/>
        <v>564</v>
      </c>
      <c r="C568" s="3" t="s">
        <v>386</v>
      </c>
      <c r="D568" s="2" t="s">
        <v>88</v>
      </c>
      <c r="E568" s="10">
        <v>1.5071906225980016</v>
      </c>
      <c r="F568" s="10">
        <v>0.48566359210863441</v>
      </c>
      <c r="G568" s="10"/>
      <c r="H568" s="10">
        <v>0</v>
      </c>
      <c r="I568" s="10">
        <v>0</v>
      </c>
      <c r="J568" s="10">
        <v>0</v>
      </c>
      <c r="K568" s="10">
        <v>0.81222820052950728</v>
      </c>
      <c r="L568" s="10">
        <v>4.0000000000000002E-4</v>
      </c>
      <c r="M568" s="10">
        <v>5.0000000000000001E-4</v>
      </c>
      <c r="N568" s="10">
        <v>0.13109999999999999</v>
      </c>
      <c r="O568" s="10">
        <v>0.30491758476385689</v>
      </c>
      <c r="P568" s="10">
        <v>0.92510000000000003</v>
      </c>
      <c r="Q568" s="10">
        <v>4.5999999999999999E-2</v>
      </c>
      <c r="R568" s="10">
        <v>0.1636</v>
      </c>
      <c r="S568" s="10">
        <v>0</v>
      </c>
      <c r="T568" s="10">
        <v>0.1704</v>
      </c>
      <c r="U568" s="10"/>
      <c r="V568" s="10">
        <v>0</v>
      </c>
      <c r="W568" s="10"/>
      <c r="X568" s="10">
        <v>4.5471000000000004</v>
      </c>
      <c r="Y568" s="10">
        <v>6.1113024000000005</v>
      </c>
      <c r="Z568" s="10">
        <v>6.11</v>
      </c>
      <c r="AA568" s="10">
        <v>6.11</v>
      </c>
      <c r="AB568" s="10">
        <f t="shared" si="388"/>
        <v>6.1113024000000005</v>
      </c>
      <c r="AC568" s="10"/>
      <c r="AD568" s="10">
        <f t="shared" si="389"/>
        <v>2.0256641967717144</v>
      </c>
      <c r="AE568" s="10">
        <f t="shared" si="390"/>
        <v>0.65273186779400461</v>
      </c>
      <c r="AF568" s="10"/>
      <c r="AG568" s="10">
        <v>0</v>
      </c>
      <c r="AH568" s="10">
        <f t="shared" si="391"/>
        <v>0</v>
      </c>
      <c r="AI568" s="10">
        <f t="shared" si="392"/>
        <v>0</v>
      </c>
      <c r="AJ568" s="10">
        <f t="shared" si="393"/>
        <v>1.0916347015116579</v>
      </c>
      <c r="AK568" s="10">
        <f t="shared" si="394"/>
        <v>5.3760000000000006E-4</v>
      </c>
      <c r="AL568" s="10">
        <f t="shared" si="395"/>
        <v>6.7200000000000007E-4</v>
      </c>
      <c r="AM568" s="10">
        <f t="shared" si="396"/>
        <v>0.18878399999999998</v>
      </c>
      <c r="AN568" s="10">
        <f t="shared" si="397"/>
        <v>0.40980923392262369</v>
      </c>
      <c r="AO568" s="10">
        <f t="shared" si="398"/>
        <v>1.2433344000000002</v>
      </c>
      <c r="AP568" s="10">
        <f t="shared" si="399"/>
        <v>6.1824000000000004E-2</v>
      </c>
      <c r="AQ568" s="10">
        <f t="shared" si="400"/>
        <v>0.2198784</v>
      </c>
      <c r="AR568" s="10">
        <v>0</v>
      </c>
      <c r="AS568" s="10">
        <f t="shared" si="401"/>
        <v>0.22901760000000002</v>
      </c>
      <c r="AT568" s="10">
        <f t="shared" si="402"/>
        <v>0.5888958566400001</v>
      </c>
      <c r="AU568" s="10">
        <f t="shared" si="403"/>
        <v>0</v>
      </c>
      <c r="AV568" s="10">
        <f t="shared" si="404"/>
        <v>0</v>
      </c>
      <c r="AW568" s="10">
        <f t="shared" si="405"/>
        <v>6.4837662566400001</v>
      </c>
      <c r="AX568" s="10">
        <f t="shared" si="406"/>
        <v>6.4837662566400001</v>
      </c>
      <c r="AY568" s="10">
        <v>6.1113024000000005</v>
      </c>
      <c r="AZ568" s="10">
        <f t="shared" si="407"/>
        <v>-0.37246385663999959</v>
      </c>
      <c r="BA568" s="10">
        <v>6.11</v>
      </c>
      <c r="BB568" s="10">
        <v>6.11</v>
      </c>
      <c r="BC568" s="10">
        <f t="shared" si="408"/>
        <v>8.2305054720000008</v>
      </c>
      <c r="BD568" s="9"/>
      <c r="BE568" s="24">
        <f t="shared" si="409"/>
        <v>2.0257000000000001</v>
      </c>
      <c r="BF568" s="24">
        <f t="shared" si="410"/>
        <v>0.65269999999999995</v>
      </c>
      <c r="BG568" s="24">
        <f t="shared" si="411"/>
        <v>0</v>
      </c>
      <c r="BH568" s="24">
        <f t="shared" si="412"/>
        <v>0</v>
      </c>
      <c r="BI568" s="24">
        <f t="shared" si="413"/>
        <v>0</v>
      </c>
      <c r="BJ568" s="24">
        <f t="shared" si="414"/>
        <v>0</v>
      </c>
      <c r="BK568" s="24">
        <f t="shared" si="415"/>
        <v>1.0915999999999999</v>
      </c>
      <c r="BL568" s="24">
        <f t="shared" si="416"/>
        <v>5.0000000000000001E-4</v>
      </c>
      <c r="BM568" s="24">
        <f t="shared" si="417"/>
        <v>6.9999999999999999E-4</v>
      </c>
      <c r="BN568" s="24">
        <f t="shared" si="418"/>
        <v>0.1888</v>
      </c>
      <c r="BO568" s="24">
        <f t="shared" si="419"/>
        <v>0.4098</v>
      </c>
      <c r="BP568" s="24">
        <f t="shared" si="420"/>
        <v>1.2433000000000001</v>
      </c>
      <c r="BQ568" s="24">
        <f t="shared" si="421"/>
        <v>6.1800000000000001E-2</v>
      </c>
      <c r="BR568" s="24">
        <f t="shared" si="422"/>
        <v>0.21990000000000001</v>
      </c>
      <c r="BS568" s="24">
        <f t="shared" si="423"/>
        <v>0</v>
      </c>
      <c r="BT568" s="24">
        <f t="shared" si="424"/>
        <v>0.22900000000000001</v>
      </c>
      <c r="BU568" s="24">
        <f t="shared" si="425"/>
        <v>0.58889999999999998</v>
      </c>
      <c r="BV568" s="24">
        <f t="shared" si="426"/>
        <v>0</v>
      </c>
      <c r="BW568" s="24">
        <f t="shared" si="427"/>
        <v>0</v>
      </c>
      <c r="BX568" s="24"/>
      <c r="BY568" s="24"/>
      <c r="BZ568" s="24"/>
      <c r="CA568" s="25">
        <f t="shared" si="428"/>
        <v>6.4836999999999989</v>
      </c>
      <c r="CB568" s="25">
        <f t="shared" si="429"/>
        <v>6.4836999999999989</v>
      </c>
      <c r="CC568" s="26">
        <f t="shared" si="430"/>
        <v>6.1237999999999992</v>
      </c>
      <c r="CD568" s="26">
        <f t="shared" si="431"/>
        <v>6.1237999999999992</v>
      </c>
      <c r="CE568" s="26">
        <f t="shared" si="432"/>
        <v>6.11</v>
      </c>
      <c r="CF568" s="26">
        <f t="shared" si="433"/>
        <v>6.11</v>
      </c>
      <c r="CG568" s="26">
        <f t="shared" si="434"/>
        <v>8.2309999999999999</v>
      </c>
      <c r="CH568" s="13"/>
      <c r="CI568" s="13"/>
    </row>
    <row r="569" spans="2:87" x14ac:dyDescent="0.2">
      <c r="B569" s="11">
        <f t="shared" si="435"/>
        <v>565</v>
      </c>
      <c r="C569" s="3" t="s">
        <v>386</v>
      </c>
      <c r="D569" s="3" t="s">
        <v>393</v>
      </c>
      <c r="E569" s="10">
        <v>2.114308104960263</v>
      </c>
      <c r="F569" s="10">
        <v>0.44815537818580437</v>
      </c>
      <c r="G569" s="10"/>
      <c r="H569" s="10">
        <v>0</v>
      </c>
      <c r="I569" s="10">
        <v>0</v>
      </c>
      <c r="J569" s="10">
        <v>0</v>
      </c>
      <c r="K569" s="10">
        <v>0.74962167032063576</v>
      </c>
      <c r="L569" s="10">
        <v>1.6000000000000001E-3</v>
      </c>
      <c r="M569" s="10">
        <v>1.9E-3</v>
      </c>
      <c r="N569" s="10">
        <v>0.124</v>
      </c>
      <c r="O569" s="10">
        <v>0.26531484653329679</v>
      </c>
      <c r="P569" s="10">
        <v>0.5776</v>
      </c>
      <c r="Q569" s="10">
        <v>0.04</v>
      </c>
      <c r="R569" s="10">
        <v>0.24909999999999999</v>
      </c>
      <c r="S569" s="10">
        <v>0</v>
      </c>
      <c r="T569" s="10">
        <v>0.11849999999999999</v>
      </c>
      <c r="U569" s="10"/>
      <c r="V569" s="10">
        <v>0</v>
      </c>
      <c r="W569" s="10"/>
      <c r="X569" s="10">
        <v>4.6901000000000002</v>
      </c>
      <c r="Y569" s="10">
        <v>6.3034943999999999</v>
      </c>
      <c r="Z569" s="10">
        <v>6.3</v>
      </c>
      <c r="AA569" s="10">
        <v>6.3</v>
      </c>
      <c r="AB569" s="10">
        <f t="shared" si="388"/>
        <v>6.3034943999999999</v>
      </c>
      <c r="AC569" s="10"/>
      <c r="AD569" s="10">
        <f t="shared" si="389"/>
        <v>2.8416300930665934</v>
      </c>
      <c r="AE569" s="10">
        <f t="shared" si="390"/>
        <v>0.60232082828172107</v>
      </c>
      <c r="AF569" s="10"/>
      <c r="AG569" s="10">
        <v>0</v>
      </c>
      <c r="AH569" s="10">
        <f t="shared" si="391"/>
        <v>0</v>
      </c>
      <c r="AI569" s="10">
        <f t="shared" si="392"/>
        <v>0</v>
      </c>
      <c r="AJ569" s="10">
        <f t="shared" si="393"/>
        <v>1.0074915249109344</v>
      </c>
      <c r="AK569" s="10">
        <f t="shared" si="394"/>
        <v>2.1504000000000002E-3</v>
      </c>
      <c r="AL569" s="10">
        <f t="shared" si="395"/>
        <v>2.5536000000000001E-3</v>
      </c>
      <c r="AM569" s="10">
        <f t="shared" si="396"/>
        <v>0.17855999999999997</v>
      </c>
      <c r="AN569" s="10">
        <f t="shared" si="397"/>
        <v>0.35658315374075089</v>
      </c>
      <c r="AO569" s="10">
        <f t="shared" si="398"/>
        <v>0.77629440000000005</v>
      </c>
      <c r="AP569" s="10">
        <f t="shared" si="399"/>
        <v>5.3760000000000009E-2</v>
      </c>
      <c r="AQ569" s="10">
        <f t="shared" si="400"/>
        <v>0.33479039999999999</v>
      </c>
      <c r="AR569" s="10">
        <v>0</v>
      </c>
      <c r="AS569" s="10">
        <f t="shared" si="401"/>
        <v>0.15926399999999999</v>
      </c>
      <c r="AT569" s="10">
        <f t="shared" si="402"/>
        <v>0.40953144959999999</v>
      </c>
      <c r="AU569" s="10">
        <f t="shared" si="403"/>
        <v>0</v>
      </c>
      <c r="AV569" s="10">
        <f t="shared" si="404"/>
        <v>0</v>
      </c>
      <c r="AW569" s="10">
        <f t="shared" si="405"/>
        <v>6.5656658496000002</v>
      </c>
      <c r="AX569" s="10">
        <f t="shared" si="406"/>
        <v>6.5656658496000002</v>
      </c>
      <c r="AY569" s="10">
        <v>6.3034943999999999</v>
      </c>
      <c r="AZ569" s="10">
        <f t="shared" si="407"/>
        <v>-0.26217144960000027</v>
      </c>
      <c r="BA569" s="10">
        <v>6.3</v>
      </c>
      <c r="BB569" s="10">
        <v>6.3</v>
      </c>
      <c r="BC569" s="10">
        <f t="shared" si="408"/>
        <v>8.4878954496000016</v>
      </c>
      <c r="BD569" s="9"/>
      <c r="BE569" s="24">
        <f t="shared" si="409"/>
        <v>2.8416000000000001</v>
      </c>
      <c r="BF569" s="24">
        <f t="shared" si="410"/>
        <v>0.60229999999999995</v>
      </c>
      <c r="BG569" s="24">
        <f t="shared" si="411"/>
        <v>0</v>
      </c>
      <c r="BH569" s="24">
        <f t="shared" si="412"/>
        <v>0</v>
      </c>
      <c r="BI569" s="24">
        <f t="shared" si="413"/>
        <v>0</v>
      </c>
      <c r="BJ569" s="24">
        <f t="shared" si="414"/>
        <v>0</v>
      </c>
      <c r="BK569" s="24">
        <f t="shared" si="415"/>
        <v>1.0075000000000001</v>
      </c>
      <c r="BL569" s="24">
        <f t="shared" si="416"/>
        <v>2.2000000000000001E-3</v>
      </c>
      <c r="BM569" s="24">
        <f t="shared" si="417"/>
        <v>2.5999999999999999E-3</v>
      </c>
      <c r="BN569" s="24">
        <f t="shared" si="418"/>
        <v>0.17860000000000001</v>
      </c>
      <c r="BO569" s="24">
        <f t="shared" si="419"/>
        <v>0.35659999999999997</v>
      </c>
      <c r="BP569" s="24">
        <f t="shared" si="420"/>
        <v>0.77629999999999999</v>
      </c>
      <c r="BQ569" s="24">
        <f t="shared" si="421"/>
        <v>5.3800000000000001E-2</v>
      </c>
      <c r="BR569" s="24">
        <f t="shared" si="422"/>
        <v>0.33479999999999999</v>
      </c>
      <c r="BS569" s="24">
        <f t="shared" si="423"/>
        <v>0</v>
      </c>
      <c r="BT569" s="24">
        <f t="shared" si="424"/>
        <v>0.1593</v>
      </c>
      <c r="BU569" s="24">
        <f t="shared" si="425"/>
        <v>0.40949999999999998</v>
      </c>
      <c r="BV569" s="24">
        <f t="shared" si="426"/>
        <v>0</v>
      </c>
      <c r="BW569" s="24">
        <f t="shared" si="427"/>
        <v>0</v>
      </c>
      <c r="BX569" s="24"/>
      <c r="BY569" s="24"/>
      <c r="BZ569" s="24"/>
      <c r="CA569" s="25">
        <f t="shared" si="428"/>
        <v>6.5658000000000012</v>
      </c>
      <c r="CB569" s="25">
        <f t="shared" si="429"/>
        <v>6.5658000000000012</v>
      </c>
      <c r="CC569" s="26">
        <f t="shared" si="430"/>
        <v>6.3156000000000017</v>
      </c>
      <c r="CD569" s="26">
        <f t="shared" si="431"/>
        <v>6.3156000000000017</v>
      </c>
      <c r="CE569" s="26">
        <f t="shared" si="432"/>
        <v>6.3</v>
      </c>
      <c r="CF569" s="26">
        <f t="shared" si="433"/>
        <v>6.3</v>
      </c>
      <c r="CG569" s="26">
        <f t="shared" si="434"/>
        <v>8.4879999999999995</v>
      </c>
      <c r="CH569" s="13"/>
      <c r="CI569" s="13"/>
    </row>
    <row r="570" spans="2:87" x14ac:dyDescent="0.2">
      <c r="B570" s="11">
        <f t="shared" si="435"/>
        <v>566</v>
      </c>
      <c r="C570" s="3" t="s">
        <v>394</v>
      </c>
      <c r="D570" s="3" t="s">
        <v>50</v>
      </c>
      <c r="E570" s="10">
        <v>2.4742060783260107</v>
      </c>
      <c r="F570" s="10">
        <v>0.45628279862186677</v>
      </c>
      <c r="G570" s="10"/>
      <c r="H570" s="10">
        <v>0</v>
      </c>
      <c r="I570" s="10">
        <v>0</v>
      </c>
      <c r="J570" s="10">
        <v>0</v>
      </c>
      <c r="K570" s="10">
        <v>0.58354032936119105</v>
      </c>
      <c r="L570" s="10">
        <v>4.1700000000000001E-2</v>
      </c>
      <c r="M570" s="10">
        <v>4.7800000000000002E-2</v>
      </c>
      <c r="N570" s="10">
        <v>0.6048</v>
      </c>
      <c r="O570" s="10">
        <v>0.37587079369093152</v>
      </c>
      <c r="P570" s="10">
        <v>0</v>
      </c>
      <c r="Q570" s="10">
        <v>0</v>
      </c>
      <c r="R570" s="10">
        <v>0.29089999999999999</v>
      </c>
      <c r="S570" s="10">
        <v>0</v>
      </c>
      <c r="T570" s="10">
        <v>0.18290000000000001</v>
      </c>
      <c r="U570" s="10"/>
      <c r="V570" s="10">
        <v>0</v>
      </c>
      <c r="W570" s="10"/>
      <c r="X570" s="10">
        <v>5.0579999999999998</v>
      </c>
      <c r="Y570" s="10">
        <v>6.7979520000000004</v>
      </c>
      <c r="Z570" s="10">
        <v>6.8</v>
      </c>
      <c r="AA570" s="10">
        <v>6.8</v>
      </c>
      <c r="AB570" s="10">
        <f t="shared" si="388"/>
        <v>6.7979520000000004</v>
      </c>
      <c r="AC570" s="10"/>
      <c r="AD570" s="10">
        <f t="shared" si="389"/>
        <v>3.3253329692701588</v>
      </c>
      <c r="AE570" s="10">
        <f t="shared" si="390"/>
        <v>0.61324408134778896</v>
      </c>
      <c r="AF570" s="10"/>
      <c r="AG570" s="10">
        <v>0</v>
      </c>
      <c r="AH570" s="10">
        <f t="shared" si="391"/>
        <v>0</v>
      </c>
      <c r="AI570" s="10">
        <f t="shared" si="392"/>
        <v>0</v>
      </c>
      <c r="AJ570" s="10">
        <f t="shared" si="393"/>
        <v>0.78427820266144088</v>
      </c>
      <c r="AK570" s="10">
        <f t="shared" si="394"/>
        <v>5.6044799999999999E-2</v>
      </c>
      <c r="AL570" s="10">
        <f t="shared" si="395"/>
        <v>6.42432E-2</v>
      </c>
      <c r="AM570" s="10">
        <f t="shared" si="396"/>
        <v>0.87091199999999991</v>
      </c>
      <c r="AN570" s="10">
        <f t="shared" si="397"/>
        <v>0.50517034672061201</v>
      </c>
      <c r="AO570" s="10">
        <f t="shared" si="398"/>
        <v>0</v>
      </c>
      <c r="AP570" s="10">
        <f t="shared" si="399"/>
        <v>0</v>
      </c>
      <c r="AQ570" s="10">
        <f t="shared" si="400"/>
        <v>0.39096960000000003</v>
      </c>
      <c r="AR570" s="10">
        <v>0</v>
      </c>
      <c r="AS570" s="10">
        <f t="shared" si="401"/>
        <v>0.24581760000000002</v>
      </c>
      <c r="AT570" s="10">
        <f t="shared" si="402"/>
        <v>0.63209537664000015</v>
      </c>
      <c r="AU570" s="10">
        <f t="shared" si="403"/>
        <v>0</v>
      </c>
      <c r="AV570" s="10">
        <f t="shared" si="404"/>
        <v>0</v>
      </c>
      <c r="AW570" s="10">
        <f t="shared" si="405"/>
        <v>7.2422905766399994</v>
      </c>
      <c r="AX570" s="10">
        <f t="shared" si="406"/>
        <v>7.2422905766400003</v>
      </c>
      <c r="AY570" s="10">
        <v>6.7979520000000004</v>
      </c>
      <c r="AZ570" s="10">
        <f t="shared" si="407"/>
        <v>-0.44433857663999898</v>
      </c>
      <c r="BA570" s="10">
        <v>6.8</v>
      </c>
      <c r="BB570" s="10">
        <v>6.8</v>
      </c>
      <c r="BC570" s="10">
        <f t="shared" si="408"/>
        <v>9.2144812032000001</v>
      </c>
      <c r="BD570" s="9"/>
      <c r="BE570" s="24">
        <f t="shared" si="409"/>
        <v>3.3252999999999999</v>
      </c>
      <c r="BF570" s="24">
        <f t="shared" si="410"/>
        <v>0.61319999999999997</v>
      </c>
      <c r="BG570" s="24">
        <f t="shared" si="411"/>
        <v>0</v>
      </c>
      <c r="BH570" s="24">
        <f t="shared" si="412"/>
        <v>0</v>
      </c>
      <c r="BI570" s="24">
        <f t="shared" si="413"/>
        <v>0</v>
      </c>
      <c r="BJ570" s="24">
        <f t="shared" si="414"/>
        <v>0</v>
      </c>
      <c r="BK570" s="24">
        <f t="shared" si="415"/>
        <v>0.7843</v>
      </c>
      <c r="BL570" s="24">
        <f t="shared" si="416"/>
        <v>5.6000000000000001E-2</v>
      </c>
      <c r="BM570" s="24">
        <f t="shared" si="417"/>
        <v>6.4199999999999993E-2</v>
      </c>
      <c r="BN570" s="24">
        <f t="shared" si="418"/>
        <v>0.87090000000000001</v>
      </c>
      <c r="BO570" s="24">
        <f t="shared" si="419"/>
        <v>0.50519999999999998</v>
      </c>
      <c r="BP570" s="24">
        <f t="shared" si="420"/>
        <v>0</v>
      </c>
      <c r="BQ570" s="24">
        <f t="shared" si="421"/>
        <v>0</v>
      </c>
      <c r="BR570" s="24">
        <f t="shared" si="422"/>
        <v>0.39100000000000001</v>
      </c>
      <c r="BS570" s="24">
        <f t="shared" si="423"/>
        <v>0</v>
      </c>
      <c r="BT570" s="24">
        <f t="shared" si="424"/>
        <v>0.24579999999999999</v>
      </c>
      <c r="BU570" s="24">
        <f t="shared" si="425"/>
        <v>0.6321</v>
      </c>
      <c r="BV570" s="24">
        <f t="shared" si="426"/>
        <v>0</v>
      </c>
      <c r="BW570" s="24">
        <f t="shared" si="427"/>
        <v>0</v>
      </c>
      <c r="BX570" s="24"/>
      <c r="BY570" s="24"/>
      <c r="BZ570" s="24"/>
      <c r="CA570" s="25">
        <f t="shared" si="428"/>
        <v>7.2421999999999995</v>
      </c>
      <c r="CB570" s="25">
        <f t="shared" si="429"/>
        <v>7.2421999999999995</v>
      </c>
      <c r="CC570" s="26">
        <f t="shared" si="430"/>
        <v>6.8558999999999992</v>
      </c>
      <c r="CD570" s="26">
        <f t="shared" si="431"/>
        <v>6.8558999999999992</v>
      </c>
      <c r="CE570" s="26">
        <f t="shared" si="432"/>
        <v>6.8</v>
      </c>
      <c r="CF570" s="26">
        <f t="shared" si="433"/>
        <v>6.8</v>
      </c>
      <c r="CG570" s="26">
        <f t="shared" si="434"/>
        <v>9.2140000000000004</v>
      </c>
      <c r="CH570" s="13"/>
      <c r="CI570" s="13"/>
    </row>
    <row r="571" spans="2:87" x14ac:dyDescent="0.2">
      <c r="B571" s="11">
        <f t="shared" si="435"/>
        <v>567</v>
      </c>
      <c r="C571" s="3" t="s">
        <v>395</v>
      </c>
      <c r="D571" s="3" t="s">
        <v>214</v>
      </c>
      <c r="E571" s="10">
        <v>1.1210764372620043</v>
      </c>
      <c r="F571" s="10">
        <v>0.86878564131141456</v>
      </c>
      <c r="G571" s="10"/>
      <c r="H571" s="10">
        <v>0</v>
      </c>
      <c r="I571" s="10">
        <v>0</v>
      </c>
      <c r="J571" s="10">
        <v>0</v>
      </c>
      <c r="K571" s="10">
        <v>0.65912185381257549</v>
      </c>
      <c r="L571" s="10">
        <v>1.7899999999999999E-2</v>
      </c>
      <c r="M571" s="10">
        <v>2.06E-2</v>
      </c>
      <c r="N571" s="10">
        <v>0.2215</v>
      </c>
      <c r="O571" s="10">
        <v>0.34101606761400577</v>
      </c>
      <c r="P571" s="10">
        <v>1.0379</v>
      </c>
      <c r="Q571" s="10">
        <v>3.0999999999999999E-3</v>
      </c>
      <c r="R571" s="10">
        <v>0.1167</v>
      </c>
      <c r="S571" s="10">
        <v>0</v>
      </c>
      <c r="T571" s="10">
        <v>7.51E-2</v>
      </c>
      <c r="U571" s="10"/>
      <c r="V571" s="10">
        <v>0</v>
      </c>
      <c r="W571" s="10"/>
      <c r="X571" s="10">
        <v>4.4828000000000001</v>
      </c>
      <c r="Y571" s="10">
        <v>6.0248832000000005</v>
      </c>
      <c r="Z571" s="10">
        <v>6.02</v>
      </c>
      <c r="AA571" s="10">
        <v>6.02</v>
      </c>
      <c r="AB571" s="10">
        <f t="shared" si="388"/>
        <v>6.0248832000000005</v>
      </c>
      <c r="AC571" s="10"/>
      <c r="AD571" s="10">
        <f t="shared" si="389"/>
        <v>1.5067267316801338</v>
      </c>
      <c r="AE571" s="10">
        <f t="shared" si="390"/>
        <v>1.1676479019225412</v>
      </c>
      <c r="AF571" s="10"/>
      <c r="AG571" s="10">
        <v>0</v>
      </c>
      <c r="AH571" s="10">
        <f t="shared" si="391"/>
        <v>0</v>
      </c>
      <c r="AI571" s="10">
        <f t="shared" si="392"/>
        <v>0</v>
      </c>
      <c r="AJ571" s="10">
        <f t="shared" si="393"/>
        <v>0.88585977152410145</v>
      </c>
      <c r="AK571" s="10">
        <f t="shared" si="394"/>
        <v>2.4057599999999998E-2</v>
      </c>
      <c r="AL571" s="10">
        <f t="shared" si="395"/>
        <v>2.7686400000000003E-2</v>
      </c>
      <c r="AM571" s="10">
        <f t="shared" si="396"/>
        <v>0.31895999999999997</v>
      </c>
      <c r="AN571" s="10">
        <f t="shared" si="397"/>
        <v>0.45832559487322377</v>
      </c>
      <c r="AO571" s="10">
        <f t="shared" si="398"/>
        <v>1.3949376000000002</v>
      </c>
      <c r="AP571" s="10">
        <f t="shared" si="399"/>
        <v>4.1663999999999998E-3</v>
      </c>
      <c r="AQ571" s="10">
        <f t="shared" si="400"/>
        <v>0.15684480000000001</v>
      </c>
      <c r="AR571" s="10">
        <v>0</v>
      </c>
      <c r="AS571" s="10">
        <f t="shared" si="401"/>
        <v>0.10093440000000001</v>
      </c>
      <c r="AT571" s="10">
        <f t="shared" si="402"/>
        <v>0.25954271616000002</v>
      </c>
      <c r="AU571" s="10">
        <f t="shared" si="403"/>
        <v>0</v>
      </c>
      <c r="AV571" s="10">
        <f t="shared" si="404"/>
        <v>0</v>
      </c>
      <c r="AW571" s="10">
        <f t="shared" si="405"/>
        <v>6.2047555161600005</v>
      </c>
      <c r="AX571" s="10">
        <f t="shared" si="406"/>
        <v>6.2047555161600005</v>
      </c>
      <c r="AY571" s="10">
        <v>6.0248832000000005</v>
      </c>
      <c r="AZ571" s="10">
        <f t="shared" si="407"/>
        <v>-0.17987231615999999</v>
      </c>
      <c r="BA571" s="10">
        <v>6.02</v>
      </c>
      <c r="BB571" s="10">
        <v>6.02</v>
      </c>
      <c r="BC571" s="10">
        <f t="shared" si="408"/>
        <v>8.1260218368000015</v>
      </c>
      <c r="BD571" s="9"/>
      <c r="BE571" s="24">
        <f t="shared" si="409"/>
        <v>1.5066999999999999</v>
      </c>
      <c r="BF571" s="24">
        <f t="shared" si="410"/>
        <v>1.1676</v>
      </c>
      <c r="BG571" s="24">
        <f t="shared" si="411"/>
        <v>0</v>
      </c>
      <c r="BH571" s="24">
        <f t="shared" si="412"/>
        <v>0</v>
      </c>
      <c r="BI571" s="24">
        <f t="shared" si="413"/>
        <v>0</v>
      </c>
      <c r="BJ571" s="24">
        <f t="shared" si="414"/>
        <v>0</v>
      </c>
      <c r="BK571" s="24">
        <f t="shared" si="415"/>
        <v>0.88590000000000002</v>
      </c>
      <c r="BL571" s="24">
        <f t="shared" si="416"/>
        <v>2.41E-2</v>
      </c>
      <c r="BM571" s="24">
        <f t="shared" si="417"/>
        <v>2.7699999999999999E-2</v>
      </c>
      <c r="BN571" s="24">
        <f t="shared" si="418"/>
        <v>0.31900000000000001</v>
      </c>
      <c r="BO571" s="24">
        <f t="shared" si="419"/>
        <v>0.45829999999999999</v>
      </c>
      <c r="BP571" s="24">
        <f t="shared" si="420"/>
        <v>1.3949</v>
      </c>
      <c r="BQ571" s="24">
        <f t="shared" si="421"/>
        <v>4.1999999999999997E-3</v>
      </c>
      <c r="BR571" s="24">
        <f t="shared" si="422"/>
        <v>0.15679999999999999</v>
      </c>
      <c r="BS571" s="24">
        <f t="shared" si="423"/>
        <v>0</v>
      </c>
      <c r="BT571" s="24">
        <f t="shared" si="424"/>
        <v>0.1009</v>
      </c>
      <c r="BU571" s="24">
        <f t="shared" si="425"/>
        <v>0.25950000000000001</v>
      </c>
      <c r="BV571" s="24">
        <f t="shared" si="426"/>
        <v>0</v>
      </c>
      <c r="BW571" s="24">
        <f t="shared" si="427"/>
        <v>0</v>
      </c>
      <c r="BX571" s="24"/>
      <c r="BY571" s="24"/>
      <c r="BZ571" s="24"/>
      <c r="CA571" s="25">
        <f t="shared" si="428"/>
        <v>6.204699999999999</v>
      </c>
      <c r="CB571" s="25">
        <f t="shared" si="429"/>
        <v>6.204699999999999</v>
      </c>
      <c r="CC571" s="26">
        <f t="shared" si="430"/>
        <v>6.0460999999999991</v>
      </c>
      <c r="CD571" s="26">
        <f t="shared" si="431"/>
        <v>6.0460999999999991</v>
      </c>
      <c r="CE571" s="26">
        <f t="shared" si="432"/>
        <v>6.02</v>
      </c>
      <c r="CF571" s="26">
        <f t="shared" si="433"/>
        <v>6.02</v>
      </c>
      <c r="CG571" s="26">
        <f t="shared" si="434"/>
        <v>8.1259999999999994</v>
      </c>
      <c r="CH571" s="13"/>
      <c r="CI571" s="13"/>
    </row>
    <row r="572" spans="2:87" x14ac:dyDescent="0.2">
      <c r="B572" s="11">
        <f t="shared" si="435"/>
        <v>568</v>
      </c>
      <c r="C572" s="3" t="s">
        <v>395</v>
      </c>
      <c r="D572" s="3" t="s">
        <v>215</v>
      </c>
      <c r="E572" s="10">
        <v>1.7127495797189161</v>
      </c>
      <c r="F572" s="10">
        <v>0.84631080626723154</v>
      </c>
      <c r="G572" s="10"/>
      <c r="H572" s="10">
        <v>0</v>
      </c>
      <c r="I572" s="10">
        <v>0</v>
      </c>
      <c r="J572" s="10">
        <v>0</v>
      </c>
      <c r="K572" s="10">
        <v>0.71700031941362385</v>
      </c>
      <c r="L572" s="10">
        <v>5.8999999999999999E-3</v>
      </c>
      <c r="M572" s="10">
        <v>6.7999999999999996E-3</v>
      </c>
      <c r="N572" s="10">
        <v>7.3899999999999993E-2</v>
      </c>
      <c r="O572" s="10">
        <v>0.20443929460022864</v>
      </c>
      <c r="P572" s="10">
        <v>1.0474000000000001</v>
      </c>
      <c r="Q572" s="10">
        <v>2.41E-2</v>
      </c>
      <c r="R572" s="10">
        <v>0.21149999999999999</v>
      </c>
      <c r="S572" s="10">
        <v>0</v>
      </c>
      <c r="T572" s="10">
        <v>0.16689999999999999</v>
      </c>
      <c r="U572" s="10"/>
      <c r="V572" s="10">
        <v>0</v>
      </c>
      <c r="W572" s="10"/>
      <c r="X572" s="10">
        <v>5.0170000000000003</v>
      </c>
      <c r="Y572" s="10">
        <v>6.7428480000000013</v>
      </c>
      <c r="Z572" s="10">
        <v>6.74</v>
      </c>
      <c r="AA572" s="10">
        <v>6.74</v>
      </c>
      <c r="AB572" s="10">
        <f t="shared" si="388"/>
        <v>6.7428480000000013</v>
      </c>
      <c r="AC572" s="10"/>
      <c r="AD572" s="10">
        <f t="shared" si="389"/>
        <v>2.3019354351422234</v>
      </c>
      <c r="AE572" s="10">
        <f t="shared" si="390"/>
        <v>1.1374417236231593</v>
      </c>
      <c r="AF572" s="10"/>
      <c r="AG572" s="10">
        <v>0</v>
      </c>
      <c r="AH572" s="10">
        <f t="shared" si="391"/>
        <v>0</v>
      </c>
      <c r="AI572" s="10">
        <f t="shared" si="392"/>
        <v>0</v>
      </c>
      <c r="AJ572" s="10">
        <f t="shared" si="393"/>
        <v>0.96364842929191052</v>
      </c>
      <c r="AK572" s="10">
        <f t="shared" si="394"/>
        <v>7.9296000000000002E-3</v>
      </c>
      <c r="AL572" s="10">
        <f t="shared" si="395"/>
        <v>9.1392000000000001E-3</v>
      </c>
      <c r="AM572" s="10">
        <f t="shared" si="396"/>
        <v>0.106416</v>
      </c>
      <c r="AN572" s="10">
        <f t="shared" si="397"/>
        <v>0.27476641194270729</v>
      </c>
      <c r="AO572" s="10">
        <f t="shared" si="398"/>
        <v>1.4077056000000001</v>
      </c>
      <c r="AP572" s="10">
        <f t="shared" si="399"/>
        <v>3.23904E-2</v>
      </c>
      <c r="AQ572" s="10">
        <f t="shared" si="400"/>
        <v>0.28425600000000001</v>
      </c>
      <c r="AR572" s="10">
        <v>0</v>
      </c>
      <c r="AS572" s="10">
        <f t="shared" si="401"/>
        <v>0.2243136</v>
      </c>
      <c r="AT572" s="10">
        <f t="shared" si="402"/>
        <v>0.57679999104000002</v>
      </c>
      <c r="AU572" s="10">
        <f t="shared" si="403"/>
        <v>0</v>
      </c>
      <c r="AV572" s="10">
        <f t="shared" si="404"/>
        <v>0</v>
      </c>
      <c r="AW572" s="10">
        <f t="shared" si="405"/>
        <v>7.1024287910399995</v>
      </c>
      <c r="AX572" s="10">
        <f t="shared" si="406"/>
        <v>7.1024287910399995</v>
      </c>
      <c r="AY572" s="10">
        <v>6.7428480000000013</v>
      </c>
      <c r="AZ572" s="10">
        <f t="shared" si="407"/>
        <v>-0.35958079103999818</v>
      </c>
      <c r="BA572" s="10">
        <v>6.74</v>
      </c>
      <c r="BB572" s="10">
        <v>6.74</v>
      </c>
      <c r="BC572" s="10">
        <f t="shared" si="408"/>
        <v>9.0719225856000012</v>
      </c>
      <c r="BD572" s="9"/>
      <c r="BE572" s="24">
        <f t="shared" si="409"/>
        <v>2.3018999999999998</v>
      </c>
      <c r="BF572" s="24">
        <f t="shared" si="410"/>
        <v>1.1374</v>
      </c>
      <c r="BG572" s="24">
        <f t="shared" si="411"/>
        <v>0</v>
      </c>
      <c r="BH572" s="24">
        <f t="shared" si="412"/>
        <v>0</v>
      </c>
      <c r="BI572" s="24">
        <f t="shared" si="413"/>
        <v>0</v>
      </c>
      <c r="BJ572" s="24">
        <f t="shared" si="414"/>
        <v>0</v>
      </c>
      <c r="BK572" s="24">
        <f t="shared" si="415"/>
        <v>0.96360000000000001</v>
      </c>
      <c r="BL572" s="24">
        <f t="shared" si="416"/>
        <v>7.9000000000000008E-3</v>
      </c>
      <c r="BM572" s="24">
        <f t="shared" si="417"/>
        <v>9.1000000000000004E-3</v>
      </c>
      <c r="BN572" s="24">
        <f t="shared" si="418"/>
        <v>0.10639999999999999</v>
      </c>
      <c r="BO572" s="24">
        <f t="shared" si="419"/>
        <v>0.27479999999999999</v>
      </c>
      <c r="BP572" s="24">
        <f t="shared" si="420"/>
        <v>1.4077</v>
      </c>
      <c r="BQ572" s="24">
        <f t="shared" si="421"/>
        <v>3.2399999999999998E-2</v>
      </c>
      <c r="BR572" s="24">
        <f t="shared" si="422"/>
        <v>0.2843</v>
      </c>
      <c r="BS572" s="24">
        <f t="shared" si="423"/>
        <v>0</v>
      </c>
      <c r="BT572" s="24">
        <f t="shared" si="424"/>
        <v>0.2243</v>
      </c>
      <c r="BU572" s="24">
        <f t="shared" si="425"/>
        <v>0.57679999999999998</v>
      </c>
      <c r="BV572" s="24">
        <f t="shared" si="426"/>
        <v>0</v>
      </c>
      <c r="BW572" s="24">
        <f t="shared" si="427"/>
        <v>0</v>
      </c>
      <c r="BX572" s="24"/>
      <c r="BY572" s="24"/>
      <c r="BZ572" s="24"/>
      <c r="CA572" s="25">
        <f t="shared" si="428"/>
        <v>7.1022999999999996</v>
      </c>
      <c r="CB572" s="25">
        <f t="shared" si="429"/>
        <v>7.1022999999999996</v>
      </c>
      <c r="CC572" s="26">
        <f t="shared" si="430"/>
        <v>6.7497999999999996</v>
      </c>
      <c r="CD572" s="26">
        <f t="shared" si="431"/>
        <v>6.7497999999999996</v>
      </c>
      <c r="CE572" s="26">
        <f t="shared" si="432"/>
        <v>6.74</v>
      </c>
      <c r="CF572" s="26">
        <f t="shared" si="433"/>
        <v>6.74</v>
      </c>
      <c r="CG572" s="26">
        <f t="shared" si="434"/>
        <v>9.0719999999999992</v>
      </c>
      <c r="CH572" s="13"/>
      <c r="CI572" s="13"/>
    </row>
    <row r="573" spans="2:87" x14ac:dyDescent="0.2">
      <c r="B573" s="11">
        <f t="shared" si="435"/>
        <v>569</v>
      </c>
      <c r="C573" s="3" t="s">
        <v>395</v>
      </c>
      <c r="D573" s="3" t="s">
        <v>57</v>
      </c>
      <c r="E573" s="10">
        <v>1.2404650105032422</v>
      </c>
      <c r="F573" s="10">
        <v>0.64017109325052513</v>
      </c>
      <c r="G573" s="10"/>
      <c r="H573" s="10">
        <v>0</v>
      </c>
      <c r="I573" s="10">
        <v>0</v>
      </c>
      <c r="J573" s="10">
        <v>0</v>
      </c>
      <c r="K573" s="10">
        <v>0.51721646725728376</v>
      </c>
      <c r="L573" s="10">
        <v>1.24E-2</v>
      </c>
      <c r="M573" s="10">
        <v>1.43E-2</v>
      </c>
      <c r="N573" s="10">
        <v>0.29659999999999997</v>
      </c>
      <c r="O573" s="10">
        <v>0.20104742898894876</v>
      </c>
      <c r="P573" s="10">
        <v>1.0464</v>
      </c>
      <c r="Q573" s="10">
        <v>1.11E-2</v>
      </c>
      <c r="R573" s="10">
        <v>0.15090000000000001</v>
      </c>
      <c r="S573" s="10">
        <v>0</v>
      </c>
      <c r="T573" s="10">
        <v>9.0399999999999994E-2</v>
      </c>
      <c r="U573" s="10"/>
      <c r="V573" s="10">
        <v>0</v>
      </c>
      <c r="W573" s="10"/>
      <c r="X573" s="10">
        <v>4.2209999999999992</v>
      </c>
      <c r="Y573" s="10">
        <v>5.673023999999999</v>
      </c>
      <c r="Z573" s="10">
        <v>5.67</v>
      </c>
      <c r="AA573" s="10">
        <v>5.67</v>
      </c>
      <c r="AB573" s="10">
        <f t="shared" si="388"/>
        <v>5.673023999999999</v>
      </c>
      <c r="AC573" s="10"/>
      <c r="AD573" s="10">
        <f t="shared" si="389"/>
        <v>1.6671849741163576</v>
      </c>
      <c r="AE573" s="10">
        <f t="shared" si="390"/>
        <v>0.86038994932870583</v>
      </c>
      <c r="AF573" s="10"/>
      <c r="AG573" s="10">
        <v>0</v>
      </c>
      <c r="AH573" s="10">
        <f t="shared" si="391"/>
        <v>0</v>
      </c>
      <c r="AI573" s="10">
        <f t="shared" si="392"/>
        <v>0</v>
      </c>
      <c r="AJ573" s="10">
        <f t="shared" si="393"/>
        <v>0.6951389319937894</v>
      </c>
      <c r="AK573" s="10">
        <f t="shared" si="394"/>
        <v>1.6665599999999999E-2</v>
      </c>
      <c r="AL573" s="10">
        <f t="shared" si="395"/>
        <v>1.9219200000000002E-2</v>
      </c>
      <c r="AM573" s="10">
        <f t="shared" si="396"/>
        <v>0.42710399999999993</v>
      </c>
      <c r="AN573" s="10">
        <f t="shared" si="397"/>
        <v>0.27020774456114716</v>
      </c>
      <c r="AO573" s="10">
        <f t="shared" si="398"/>
        <v>1.4063616000000001</v>
      </c>
      <c r="AP573" s="10">
        <f t="shared" si="399"/>
        <v>1.4918400000000002E-2</v>
      </c>
      <c r="AQ573" s="10">
        <f t="shared" si="400"/>
        <v>0.20280960000000001</v>
      </c>
      <c r="AR573" s="10">
        <v>0</v>
      </c>
      <c r="AS573" s="10">
        <f t="shared" si="401"/>
        <v>0.1214976</v>
      </c>
      <c r="AT573" s="10">
        <f t="shared" si="402"/>
        <v>0.31241892863999998</v>
      </c>
      <c r="AU573" s="10">
        <f t="shared" si="403"/>
        <v>0</v>
      </c>
      <c r="AV573" s="10">
        <f t="shared" si="404"/>
        <v>0</v>
      </c>
      <c r="AW573" s="10">
        <f t="shared" si="405"/>
        <v>5.8924189286399997</v>
      </c>
      <c r="AX573" s="10">
        <f t="shared" si="406"/>
        <v>5.8924189286399997</v>
      </c>
      <c r="AY573" s="10">
        <v>5.673023999999999</v>
      </c>
      <c r="AZ573" s="10">
        <f t="shared" si="407"/>
        <v>-0.21939492864000076</v>
      </c>
      <c r="BA573" s="10">
        <v>5.67</v>
      </c>
      <c r="BB573" s="10">
        <v>5.67</v>
      </c>
      <c r="BC573" s="10">
        <f t="shared" si="408"/>
        <v>7.6628127743999999</v>
      </c>
      <c r="BD573" s="9"/>
      <c r="BE573" s="24">
        <f t="shared" si="409"/>
        <v>1.6672</v>
      </c>
      <c r="BF573" s="24">
        <f t="shared" si="410"/>
        <v>0.86040000000000005</v>
      </c>
      <c r="BG573" s="24">
        <f t="shared" si="411"/>
        <v>0</v>
      </c>
      <c r="BH573" s="24">
        <f t="shared" si="412"/>
        <v>0</v>
      </c>
      <c r="BI573" s="24">
        <f t="shared" si="413"/>
        <v>0</v>
      </c>
      <c r="BJ573" s="24">
        <f t="shared" si="414"/>
        <v>0</v>
      </c>
      <c r="BK573" s="24">
        <f t="shared" si="415"/>
        <v>0.69510000000000005</v>
      </c>
      <c r="BL573" s="24">
        <f t="shared" si="416"/>
        <v>1.67E-2</v>
      </c>
      <c r="BM573" s="24">
        <f t="shared" si="417"/>
        <v>1.9199999999999998E-2</v>
      </c>
      <c r="BN573" s="24">
        <f t="shared" si="418"/>
        <v>0.42709999999999998</v>
      </c>
      <c r="BO573" s="24">
        <f t="shared" si="419"/>
        <v>0.2702</v>
      </c>
      <c r="BP573" s="24">
        <f t="shared" si="420"/>
        <v>1.4064000000000001</v>
      </c>
      <c r="BQ573" s="24">
        <f t="shared" si="421"/>
        <v>1.49E-2</v>
      </c>
      <c r="BR573" s="24">
        <f t="shared" si="422"/>
        <v>0.20280000000000001</v>
      </c>
      <c r="BS573" s="24">
        <f t="shared" si="423"/>
        <v>0</v>
      </c>
      <c r="BT573" s="24">
        <f t="shared" si="424"/>
        <v>0.1215</v>
      </c>
      <c r="BU573" s="24">
        <f t="shared" si="425"/>
        <v>0.31240000000000001</v>
      </c>
      <c r="BV573" s="24">
        <f t="shared" si="426"/>
        <v>0</v>
      </c>
      <c r="BW573" s="24">
        <f t="shared" si="427"/>
        <v>0</v>
      </c>
      <c r="BX573" s="24"/>
      <c r="BY573" s="24"/>
      <c r="BZ573" s="24"/>
      <c r="CA573" s="25">
        <f t="shared" si="428"/>
        <v>5.8924000000000003</v>
      </c>
      <c r="CB573" s="25">
        <f t="shared" si="429"/>
        <v>5.8924000000000003</v>
      </c>
      <c r="CC573" s="26">
        <f t="shared" si="430"/>
        <v>5.7015000000000002</v>
      </c>
      <c r="CD573" s="26">
        <f t="shared" si="431"/>
        <v>5.7015000000000002</v>
      </c>
      <c r="CE573" s="26">
        <f t="shared" si="432"/>
        <v>5.67</v>
      </c>
      <c r="CF573" s="26">
        <f t="shared" si="433"/>
        <v>5.67</v>
      </c>
      <c r="CG573" s="26">
        <f t="shared" si="434"/>
        <v>7.6630000000000003</v>
      </c>
      <c r="CH573" s="13"/>
      <c r="CI573" s="13"/>
    </row>
    <row r="574" spans="2:87" x14ac:dyDescent="0.2">
      <c r="B574" s="11">
        <f t="shared" si="435"/>
        <v>570</v>
      </c>
      <c r="C574" s="3" t="s">
        <v>395</v>
      </c>
      <c r="D574" s="3" t="s">
        <v>396</v>
      </c>
      <c r="E574" s="10">
        <v>1.36930034564022</v>
      </c>
      <c r="F574" s="10">
        <v>0.7255532050274941</v>
      </c>
      <c r="G574" s="10"/>
      <c r="H574" s="10">
        <v>0</v>
      </c>
      <c r="I574" s="10">
        <v>0.40100000000000002</v>
      </c>
      <c r="J574" s="10">
        <v>0</v>
      </c>
      <c r="K574" s="10">
        <v>0.72745567164179104</v>
      </c>
      <c r="L574" s="10">
        <v>4.5999999999999999E-3</v>
      </c>
      <c r="M574" s="10">
        <v>4.4999999999999997E-3</v>
      </c>
      <c r="N574" s="10">
        <v>9.2399999999999996E-2</v>
      </c>
      <c r="O574" s="10">
        <v>0.2049907776904949</v>
      </c>
      <c r="P574" s="10">
        <v>1.0364</v>
      </c>
      <c r="Q574" s="10">
        <v>1.2999999999999999E-2</v>
      </c>
      <c r="R574" s="10">
        <v>0.16619999999999999</v>
      </c>
      <c r="S574" s="10">
        <v>0</v>
      </c>
      <c r="T574" s="10">
        <v>0.1119</v>
      </c>
      <c r="U574" s="10"/>
      <c r="V574" s="10">
        <v>0.17730000000000001</v>
      </c>
      <c r="W574" s="10"/>
      <c r="X574" s="10">
        <v>5.0346000000000002</v>
      </c>
      <c r="Y574" s="10">
        <v>6.7665024000000011</v>
      </c>
      <c r="Z574" s="10">
        <v>6.77</v>
      </c>
      <c r="AA574" s="10">
        <v>5.99</v>
      </c>
      <c r="AB574" s="10">
        <f t="shared" si="388"/>
        <v>5.9892672000000013</v>
      </c>
      <c r="AC574" s="10"/>
      <c r="AD574" s="10">
        <f t="shared" si="389"/>
        <v>1.8403396645404557</v>
      </c>
      <c r="AE574" s="10">
        <f t="shared" si="390"/>
        <v>0.97514350755695212</v>
      </c>
      <c r="AF574" s="10"/>
      <c r="AG574" s="10">
        <v>0</v>
      </c>
      <c r="AH574" s="10">
        <f t="shared" si="391"/>
        <v>0.53894400000000009</v>
      </c>
      <c r="AI574" s="10">
        <f t="shared" si="392"/>
        <v>0</v>
      </c>
      <c r="AJ574" s="10">
        <f t="shared" si="393"/>
        <v>0.97770042268656709</v>
      </c>
      <c r="AK574" s="10">
        <f t="shared" si="394"/>
        <v>6.1824000000000002E-3</v>
      </c>
      <c r="AL574" s="10">
        <f t="shared" si="395"/>
        <v>6.0480000000000004E-3</v>
      </c>
      <c r="AM574" s="10">
        <f t="shared" si="396"/>
        <v>0.13305599999999998</v>
      </c>
      <c r="AN574" s="10">
        <f t="shared" si="397"/>
        <v>0.27550760521602519</v>
      </c>
      <c r="AO574" s="10">
        <f t="shared" si="398"/>
        <v>1.3929216</v>
      </c>
      <c r="AP574" s="10">
        <f t="shared" si="399"/>
        <v>1.7471999999999998E-2</v>
      </c>
      <c r="AQ574" s="10">
        <f t="shared" si="400"/>
        <v>0.22337280000000001</v>
      </c>
      <c r="AR574" s="10">
        <v>0</v>
      </c>
      <c r="AS574" s="10">
        <f t="shared" si="401"/>
        <v>0.15039360000000002</v>
      </c>
      <c r="AT574" s="10">
        <f t="shared" si="402"/>
        <v>0.38672210304000004</v>
      </c>
      <c r="AU574" s="10">
        <f t="shared" si="403"/>
        <v>0.23829120000000004</v>
      </c>
      <c r="AV574" s="10">
        <f t="shared" si="404"/>
        <v>0.6127419916800001</v>
      </c>
      <c r="AW574" s="10">
        <f t="shared" si="405"/>
        <v>7.3861520947199999</v>
      </c>
      <c r="AX574" s="10">
        <f t="shared" si="406"/>
        <v>7.3861520947199999</v>
      </c>
      <c r="AY574" s="10">
        <v>6.7665024000000011</v>
      </c>
      <c r="AZ574" s="10">
        <f t="shared" si="407"/>
        <v>-0.61964969471999876</v>
      </c>
      <c r="BA574" s="10">
        <v>6.77</v>
      </c>
      <c r="BB574" s="10">
        <v>5.99</v>
      </c>
      <c r="BC574" s="10">
        <f t="shared" si="408"/>
        <v>8.0614969344000009</v>
      </c>
      <c r="BD574" s="9"/>
      <c r="BE574" s="24">
        <f t="shared" si="409"/>
        <v>1.8403</v>
      </c>
      <c r="BF574" s="24">
        <f t="shared" si="410"/>
        <v>0.97509999999999997</v>
      </c>
      <c r="BG574" s="24">
        <f t="shared" si="411"/>
        <v>0</v>
      </c>
      <c r="BH574" s="24">
        <f t="shared" si="412"/>
        <v>0</v>
      </c>
      <c r="BI574" s="24">
        <f t="shared" si="413"/>
        <v>0.53890000000000005</v>
      </c>
      <c r="BJ574" s="24">
        <f t="shared" si="414"/>
        <v>0</v>
      </c>
      <c r="BK574" s="24">
        <f t="shared" si="415"/>
        <v>0.97770000000000001</v>
      </c>
      <c r="BL574" s="24">
        <f t="shared" si="416"/>
        <v>6.1999999999999998E-3</v>
      </c>
      <c r="BM574" s="24">
        <f t="shared" si="417"/>
        <v>6.0000000000000001E-3</v>
      </c>
      <c r="BN574" s="24">
        <f t="shared" si="418"/>
        <v>0.1331</v>
      </c>
      <c r="BO574" s="24">
        <f t="shared" si="419"/>
        <v>0.27550000000000002</v>
      </c>
      <c r="BP574" s="24">
        <f t="shared" si="420"/>
        <v>1.3929</v>
      </c>
      <c r="BQ574" s="24">
        <f t="shared" si="421"/>
        <v>1.7500000000000002E-2</v>
      </c>
      <c r="BR574" s="24">
        <f t="shared" si="422"/>
        <v>0.22339999999999999</v>
      </c>
      <c r="BS574" s="24">
        <f t="shared" si="423"/>
        <v>0</v>
      </c>
      <c r="BT574" s="24">
        <f t="shared" si="424"/>
        <v>0.15040000000000001</v>
      </c>
      <c r="BU574" s="24">
        <f t="shared" si="425"/>
        <v>0.38669999999999999</v>
      </c>
      <c r="BV574" s="24">
        <f t="shared" si="426"/>
        <v>0.23830000000000001</v>
      </c>
      <c r="BW574" s="24">
        <f t="shared" si="427"/>
        <v>0.61270000000000002</v>
      </c>
      <c r="BX574" s="24"/>
      <c r="BY574" s="24"/>
      <c r="BZ574" s="24"/>
      <c r="CA574" s="25">
        <f t="shared" si="428"/>
        <v>7.3860000000000001</v>
      </c>
      <c r="CB574" s="25">
        <f t="shared" si="429"/>
        <v>6.2343999999999999</v>
      </c>
      <c r="CC574" s="26">
        <f t="shared" si="430"/>
        <v>6.7752999999999997</v>
      </c>
      <c r="CD574" s="26">
        <f t="shared" si="431"/>
        <v>5.9981</v>
      </c>
      <c r="CE574" s="26">
        <f t="shared" si="432"/>
        <v>6.77</v>
      </c>
      <c r="CF574" s="26">
        <f t="shared" si="433"/>
        <v>5.99</v>
      </c>
      <c r="CG574" s="26">
        <f t="shared" si="434"/>
        <v>8.0609999999999999</v>
      </c>
      <c r="CH574" s="13"/>
      <c r="CI574" s="13"/>
    </row>
    <row r="575" spans="2:87" x14ac:dyDescent="0.2">
      <c r="B575" s="11">
        <f t="shared" si="435"/>
        <v>571</v>
      </c>
      <c r="C575" s="3" t="s">
        <v>395</v>
      </c>
      <c r="D575" s="3" t="s">
        <v>269</v>
      </c>
      <c r="E575" s="10">
        <v>1.6049347118891319</v>
      </c>
      <c r="F575" s="10">
        <v>0.7005287563822028</v>
      </c>
      <c r="G575" s="10"/>
      <c r="H575" s="10">
        <v>0</v>
      </c>
      <c r="I575" s="10">
        <v>0</v>
      </c>
      <c r="J575" s="10">
        <v>0</v>
      </c>
      <c r="K575" s="10">
        <v>0.73151713347921232</v>
      </c>
      <c r="L575" s="10">
        <v>1.55E-2</v>
      </c>
      <c r="M575" s="10">
        <v>1.78E-2</v>
      </c>
      <c r="N575" s="10">
        <v>0.1032</v>
      </c>
      <c r="O575" s="10">
        <v>0.24371939824945293</v>
      </c>
      <c r="P575" s="10">
        <v>1.0537000000000001</v>
      </c>
      <c r="Q575" s="10">
        <v>1.2E-2</v>
      </c>
      <c r="R575" s="10">
        <v>0.19350000000000001</v>
      </c>
      <c r="S575" s="10">
        <v>0</v>
      </c>
      <c r="T575" s="10">
        <v>9.7000000000000003E-2</v>
      </c>
      <c r="U575" s="10"/>
      <c r="V575" s="10">
        <v>0</v>
      </c>
      <c r="W575" s="10"/>
      <c r="X575" s="10">
        <v>4.7734000000000005</v>
      </c>
      <c r="Y575" s="10">
        <v>6.4154496000000005</v>
      </c>
      <c r="Z575" s="10">
        <v>6.42</v>
      </c>
      <c r="AA575" s="10">
        <v>6.42</v>
      </c>
      <c r="AB575" s="10">
        <f t="shared" si="388"/>
        <v>6.4154496000000005</v>
      </c>
      <c r="AC575" s="10"/>
      <c r="AD575" s="10">
        <f t="shared" si="389"/>
        <v>2.1570322527789934</v>
      </c>
      <c r="AE575" s="10">
        <f t="shared" si="390"/>
        <v>0.94151064857768063</v>
      </c>
      <c r="AF575" s="10"/>
      <c r="AG575" s="10">
        <v>0</v>
      </c>
      <c r="AH575" s="10">
        <f t="shared" si="391"/>
        <v>0</v>
      </c>
      <c r="AI575" s="10">
        <f t="shared" si="392"/>
        <v>0</v>
      </c>
      <c r="AJ575" s="10">
        <f t="shared" si="393"/>
        <v>0.98315902739606142</v>
      </c>
      <c r="AK575" s="10">
        <f t="shared" si="394"/>
        <v>2.0832E-2</v>
      </c>
      <c r="AL575" s="10">
        <f t="shared" si="395"/>
        <v>2.3923200000000002E-2</v>
      </c>
      <c r="AM575" s="10">
        <f t="shared" si="396"/>
        <v>0.14860799999999999</v>
      </c>
      <c r="AN575" s="10">
        <f t="shared" si="397"/>
        <v>0.32755887124726474</v>
      </c>
      <c r="AO575" s="10">
        <f t="shared" si="398"/>
        <v>1.4161728000000002</v>
      </c>
      <c r="AP575" s="10">
        <f t="shared" si="399"/>
        <v>1.6128000000000003E-2</v>
      </c>
      <c r="AQ575" s="10">
        <f t="shared" si="400"/>
        <v>0.26006400000000002</v>
      </c>
      <c r="AR575" s="10">
        <v>0</v>
      </c>
      <c r="AS575" s="10">
        <f t="shared" si="401"/>
        <v>0.13036800000000001</v>
      </c>
      <c r="AT575" s="10">
        <f t="shared" si="402"/>
        <v>0.33522827520000004</v>
      </c>
      <c r="AU575" s="10">
        <f t="shared" si="403"/>
        <v>0</v>
      </c>
      <c r="AV575" s="10">
        <f t="shared" si="404"/>
        <v>0</v>
      </c>
      <c r="AW575" s="10">
        <f t="shared" si="405"/>
        <v>6.6302170752</v>
      </c>
      <c r="AX575" s="10">
        <f t="shared" si="406"/>
        <v>6.6302170752</v>
      </c>
      <c r="AY575" s="10">
        <v>6.4154496000000005</v>
      </c>
      <c r="AZ575" s="10">
        <f t="shared" si="407"/>
        <v>-0.2147674751999995</v>
      </c>
      <c r="BA575" s="10">
        <v>6.42</v>
      </c>
      <c r="BB575" s="10">
        <v>6.42</v>
      </c>
      <c r="BC575" s="10">
        <f t="shared" si="408"/>
        <v>8.6356795391999999</v>
      </c>
      <c r="BD575" s="9"/>
      <c r="BE575" s="24">
        <f t="shared" si="409"/>
        <v>2.157</v>
      </c>
      <c r="BF575" s="24">
        <f t="shared" si="410"/>
        <v>0.9415</v>
      </c>
      <c r="BG575" s="24">
        <f t="shared" si="411"/>
        <v>0</v>
      </c>
      <c r="BH575" s="24">
        <f t="shared" si="412"/>
        <v>0</v>
      </c>
      <c r="BI575" s="24">
        <f t="shared" si="413"/>
        <v>0</v>
      </c>
      <c r="BJ575" s="24">
        <f t="shared" si="414"/>
        <v>0</v>
      </c>
      <c r="BK575" s="24">
        <f t="shared" si="415"/>
        <v>0.98319999999999996</v>
      </c>
      <c r="BL575" s="24">
        <f t="shared" si="416"/>
        <v>2.0799999999999999E-2</v>
      </c>
      <c r="BM575" s="24">
        <f t="shared" si="417"/>
        <v>2.3900000000000001E-2</v>
      </c>
      <c r="BN575" s="24">
        <f t="shared" si="418"/>
        <v>0.14860000000000001</v>
      </c>
      <c r="BO575" s="24">
        <f t="shared" si="419"/>
        <v>0.3276</v>
      </c>
      <c r="BP575" s="24">
        <f t="shared" si="420"/>
        <v>1.4161999999999999</v>
      </c>
      <c r="BQ575" s="24">
        <f t="shared" si="421"/>
        <v>1.61E-2</v>
      </c>
      <c r="BR575" s="24">
        <f t="shared" si="422"/>
        <v>0.2601</v>
      </c>
      <c r="BS575" s="24">
        <f t="shared" si="423"/>
        <v>0</v>
      </c>
      <c r="BT575" s="24">
        <f t="shared" si="424"/>
        <v>0.13039999999999999</v>
      </c>
      <c r="BU575" s="24">
        <f t="shared" si="425"/>
        <v>0.3352</v>
      </c>
      <c r="BV575" s="24">
        <f t="shared" si="426"/>
        <v>0</v>
      </c>
      <c r="BW575" s="24">
        <f t="shared" si="427"/>
        <v>0</v>
      </c>
      <c r="BX575" s="24"/>
      <c r="BY575" s="24"/>
      <c r="BZ575" s="24"/>
      <c r="CA575" s="25">
        <f t="shared" si="428"/>
        <v>6.6302000000000003</v>
      </c>
      <c r="CB575" s="25">
        <f t="shared" si="429"/>
        <v>6.6302000000000003</v>
      </c>
      <c r="CC575" s="26">
        <f t="shared" si="430"/>
        <v>6.4253999999999998</v>
      </c>
      <c r="CD575" s="26">
        <f t="shared" si="431"/>
        <v>6.4253999999999998</v>
      </c>
      <c r="CE575" s="26">
        <f t="shared" si="432"/>
        <v>6.42</v>
      </c>
      <c r="CF575" s="26">
        <f t="shared" si="433"/>
        <v>6.42</v>
      </c>
      <c r="CG575" s="26">
        <f t="shared" si="434"/>
        <v>8.6359999999999992</v>
      </c>
      <c r="CH575" s="13"/>
      <c r="CI575" s="13"/>
    </row>
    <row r="576" spans="2:87" x14ac:dyDescent="0.2">
      <c r="B576" s="11">
        <f t="shared" si="435"/>
        <v>572</v>
      </c>
      <c r="C576" s="3" t="s">
        <v>395</v>
      </c>
      <c r="D576" s="3" t="s">
        <v>397</v>
      </c>
      <c r="E576" s="10">
        <v>1.7576092300765422</v>
      </c>
      <c r="F576" s="10">
        <v>0.7355569113012157</v>
      </c>
      <c r="G576" s="10"/>
      <c r="H576" s="10">
        <v>0</v>
      </c>
      <c r="I576" s="10">
        <v>0</v>
      </c>
      <c r="J576" s="10">
        <v>0</v>
      </c>
      <c r="K576" s="10">
        <v>0.52925105808194506</v>
      </c>
      <c r="L576" s="10">
        <v>9.2999999999999992E-3</v>
      </c>
      <c r="M576" s="10">
        <v>1.0699999999999999E-2</v>
      </c>
      <c r="N576" s="10">
        <v>0.31730000000000003</v>
      </c>
      <c r="O576" s="10">
        <v>0.21578280054029716</v>
      </c>
      <c r="P576" s="10">
        <v>1.0368999999999999</v>
      </c>
      <c r="Q576" s="10">
        <v>3.4700000000000002E-2</v>
      </c>
      <c r="R576" s="10">
        <v>0.2089</v>
      </c>
      <c r="S576" s="10">
        <v>0</v>
      </c>
      <c r="T576" s="10">
        <v>6.1800000000000001E-2</v>
      </c>
      <c r="U576" s="10"/>
      <c r="V576" s="10">
        <v>0</v>
      </c>
      <c r="W576" s="10"/>
      <c r="X576" s="10">
        <v>4.9177999999999997</v>
      </c>
      <c r="Y576" s="10">
        <v>6.6095231999999999</v>
      </c>
      <c r="Z576" s="10">
        <v>6.61</v>
      </c>
      <c r="AA576" s="10">
        <v>6.61</v>
      </c>
      <c r="AB576" s="10">
        <f t="shared" si="388"/>
        <v>6.6095231999999999</v>
      </c>
      <c r="AC576" s="10"/>
      <c r="AD576" s="10">
        <f t="shared" si="389"/>
        <v>2.362226805222873</v>
      </c>
      <c r="AE576" s="10">
        <f t="shared" si="390"/>
        <v>0.98858848878883387</v>
      </c>
      <c r="AF576" s="10"/>
      <c r="AG576" s="10">
        <v>0</v>
      </c>
      <c r="AH576" s="10">
        <f t="shared" si="391"/>
        <v>0</v>
      </c>
      <c r="AI576" s="10">
        <f t="shared" si="392"/>
        <v>0</v>
      </c>
      <c r="AJ576" s="10">
        <f t="shared" si="393"/>
        <v>0.71131342206213422</v>
      </c>
      <c r="AK576" s="10">
        <f t="shared" si="394"/>
        <v>1.24992E-2</v>
      </c>
      <c r="AL576" s="10">
        <f t="shared" si="395"/>
        <v>1.4380799999999999E-2</v>
      </c>
      <c r="AM576" s="10">
        <f t="shared" si="396"/>
        <v>0.45691200000000004</v>
      </c>
      <c r="AN576" s="10">
        <f t="shared" si="397"/>
        <v>0.2900120839261594</v>
      </c>
      <c r="AO576" s="10">
        <f t="shared" si="398"/>
        <v>1.3935936000000002</v>
      </c>
      <c r="AP576" s="10">
        <f t="shared" si="399"/>
        <v>4.6636799999999999E-2</v>
      </c>
      <c r="AQ576" s="10">
        <f t="shared" si="400"/>
        <v>0.28076160000000006</v>
      </c>
      <c r="AR576" s="10">
        <v>0</v>
      </c>
      <c r="AS576" s="10">
        <f t="shared" si="401"/>
        <v>8.3059200000000014E-2</v>
      </c>
      <c r="AT576" s="10">
        <f t="shared" si="402"/>
        <v>0.21357842688000003</v>
      </c>
      <c r="AU576" s="10">
        <f t="shared" si="403"/>
        <v>0</v>
      </c>
      <c r="AV576" s="10">
        <f t="shared" si="404"/>
        <v>0</v>
      </c>
      <c r="AW576" s="10">
        <f t="shared" si="405"/>
        <v>6.7705032268799998</v>
      </c>
      <c r="AX576" s="10">
        <f t="shared" si="406"/>
        <v>6.7705032268799998</v>
      </c>
      <c r="AY576" s="10">
        <v>6.6095231999999999</v>
      </c>
      <c r="AZ576" s="10">
        <f t="shared" si="407"/>
        <v>-0.1609800268799999</v>
      </c>
      <c r="BA576" s="10">
        <v>6.61</v>
      </c>
      <c r="BB576" s="10">
        <v>6.61</v>
      </c>
      <c r="BC576" s="10">
        <f t="shared" si="408"/>
        <v>8.9241384959999994</v>
      </c>
      <c r="BD576" s="9"/>
      <c r="BE576" s="24">
        <f t="shared" si="409"/>
        <v>2.3622000000000001</v>
      </c>
      <c r="BF576" s="24">
        <f t="shared" si="410"/>
        <v>0.98860000000000003</v>
      </c>
      <c r="BG576" s="24">
        <f t="shared" si="411"/>
        <v>0</v>
      </c>
      <c r="BH576" s="24">
        <f t="shared" si="412"/>
        <v>0</v>
      </c>
      <c r="BI576" s="24">
        <f t="shared" si="413"/>
        <v>0</v>
      </c>
      <c r="BJ576" s="24">
        <f t="shared" si="414"/>
        <v>0</v>
      </c>
      <c r="BK576" s="24">
        <f t="shared" si="415"/>
        <v>0.71130000000000004</v>
      </c>
      <c r="BL576" s="24">
        <f t="shared" si="416"/>
        <v>1.2500000000000001E-2</v>
      </c>
      <c r="BM576" s="24">
        <f t="shared" si="417"/>
        <v>1.44E-2</v>
      </c>
      <c r="BN576" s="24">
        <f t="shared" si="418"/>
        <v>0.45689999999999997</v>
      </c>
      <c r="BO576" s="24">
        <f t="shared" si="419"/>
        <v>0.28999999999999998</v>
      </c>
      <c r="BP576" s="24">
        <f t="shared" si="420"/>
        <v>1.3935999999999999</v>
      </c>
      <c r="BQ576" s="24">
        <f t="shared" si="421"/>
        <v>4.6600000000000003E-2</v>
      </c>
      <c r="BR576" s="24">
        <f t="shared" si="422"/>
        <v>0.28079999999999999</v>
      </c>
      <c r="BS576" s="24">
        <f t="shared" si="423"/>
        <v>0</v>
      </c>
      <c r="BT576" s="24">
        <f t="shared" si="424"/>
        <v>8.3099999999999993E-2</v>
      </c>
      <c r="BU576" s="24">
        <f t="shared" si="425"/>
        <v>0.21360000000000001</v>
      </c>
      <c r="BV576" s="24">
        <f t="shared" si="426"/>
        <v>0</v>
      </c>
      <c r="BW576" s="24">
        <f t="shared" si="427"/>
        <v>0</v>
      </c>
      <c r="BX576" s="24"/>
      <c r="BY576" s="24"/>
      <c r="BZ576" s="24"/>
      <c r="CA576" s="25">
        <f t="shared" si="428"/>
        <v>6.7705000000000002</v>
      </c>
      <c r="CB576" s="25">
        <f t="shared" si="429"/>
        <v>6.7705000000000002</v>
      </c>
      <c r="CC576" s="26">
        <f t="shared" si="430"/>
        <v>6.6400000000000006</v>
      </c>
      <c r="CD576" s="26">
        <f t="shared" si="431"/>
        <v>6.6400000000000006</v>
      </c>
      <c r="CE576" s="26">
        <f t="shared" si="432"/>
        <v>6.61</v>
      </c>
      <c r="CF576" s="26">
        <f t="shared" si="433"/>
        <v>6.61</v>
      </c>
      <c r="CG576" s="26">
        <f t="shared" si="434"/>
        <v>8.9239999999999995</v>
      </c>
      <c r="CH576" s="13"/>
      <c r="CI576" s="13"/>
    </row>
    <row r="577" spans="2:87" x14ac:dyDescent="0.2">
      <c r="B577" s="11">
        <f t="shared" si="435"/>
        <v>573</v>
      </c>
      <c r="C577" s="3" t="s">
        <v>395</v>
      </c>
      <c r="D577" s="3" t="s">
        <v>62</v>
      </c>
      <c r="E577" s="10">
        <v>2.3925238095238095</v>
      </c>
      <c r="F577" s="10">
        <v>0.94093693070448514</v>
      </c>
      <c r="G577" s="10"/>
      <c r="H577" s="10">
        <v>0</v>
      </c>
      <c r="I577" s="10">
        <v>0</v>
      </c>
      <c r="J577" s="10">
        <v>0</v>
      </c>
      <c r="K577" s="10">
        <v>0.62651066528306232</v>
      </c>
      <c r="L577" s="10">
        <v>4.4999999999999997E-3</v>
      </c>
      <c r="M577" s="10">
        <v>5.1000000000000004E-3</v>
      </c>
      <c r="N577" s="10">
        <v>0.20880000000000001</v>
      </c>
      <c r="O577" s="10">
        <v>0.31602859448864296</v>
      </c>
      <c r="P577" s="10">
        <v>0.1671</v>
      </c>
      <c r="Q577" s="10">
        <v>0</v>
      </c>
      <c r="R577" s="10">
        <v>0.27960000000000002</v>
      </c>
      <c r="S577" s="10">
        <v>0</v>
      </c>
      <c r="T577" s="10">
        <v>0.16139999999999999</v>
      </c>
      <c r="U577" s="10"/>
      <c r="V577" s="10">
        <v>0</v>
      </c>
      <c r="W577" s="10"/>
      <c r="X577" s="10">
        <v>5.1025000000000009</v>
      </c>
      <c r="Y577" s="10">
        <v>6.8577600000000016</v>
      </c>
      <c r="Z577" s="10">
        <v>6.86</v>
      </c>
      <c r="AA577" s="10">
        <v>6.86</v>
      </c>
      <c r="AB577" s="10">
        <f t="shared" si="388"/>
        <v>6.8577600000000016</v>
      </c>
      <c r="AC577" s="10"/>
      <c r="AD577" s="10">
        <f t="shared" si="389"/>
        <v>3.2155520000000002</v>
      </c>
      <c r="AE577" s="10">
        <f t="shared" si="390"/>
        <v>1.2646192348668281</v>
      </c>
      <c r="AF577" s="10"/>
      <c r="AG577" s="10">
        <v>0</v>
      </c>
      <c r="AH577" s="10">
        <f t="shared" si="391"/>
        <v>0</v>
      </c>
      <c r="AI577" s="10">
        <f t="shared" si="392"/>
        <v>0</v>
      </c>
      <c r="AJ577" s="10">
        <f t="shared" si="393"/>
        <v>0.84203033414043571</v>
      </c>
      <c r="AK577" s="10">
        <f t="shared" si="394"/>
        <v>6.0480000000000004E-3</v>
      </c>
      <c r="AL577" s="10">
        <f t="shared" si="395"/>
        <v>6.8544000000000009E-3</v>
      </c>
      <c r="AM577" s="10">
        <f t="shared" si="396"/>
        <v>0.30067199999999999</v>
      </c>
      <c r="AN577" s="10">
        <f t="shared" si="397"/>
        <v>0.42474243099273618</v>
      </c>
      <c r="AO577" s="10">
        <f t="shared" si="398"/>
        <v>0.22458240000000002</v>
      </c>
      <c r="AP577" s="10">
        <f t="shared" si="399"/>
        <v>0</v>
      </c>
      <c r="AQ577" s="10">
        <f t="shared" si="400"/>
        <v>0.37578240000000002</v>
      </c>
      <c r="AR577" s="10">
        <v>0</v>
      </c>
      <c r="AS577" s="10">
        <f t="shared" si="401"/>
        <v>0.21692160000000002</v>
      </c>
      <c r="AT577" s="10">
        <f t="shared" si="402"/>
        <v>0.55779220224000003</v>
      </c>
      <c r="AU577" s="10">
        <f t="shared" si="403"/>
        <v>0</v>
      </c>
      <c r="AV577" s="10">
        <f t="shared" si="404"/>
        <v>0</v>
      </c>
      <c r="AW577" s="10">
        <f t="shared" si="405"/>
        <v>7.2186754022399997</v>
      </c>
      <c r="AX577" s="10">
        <f t="shared" si="406"/>
        <v>7.2186754022399997</v>
      </c>
      <c r="AY577" s="10">
        <v>6.8577600000000016</v>
      </c>
      <c r="AZ577" s="10">
        <f t="shared" si="407"/>
        <v>-0.36091540223999807</v>
      </c>
      <c r="BA577" s="10">
        <v>6.86</v>
      </c>
      <c r="BB577" s="10">
        <v>6.86</v>
      </c>
      <c r="BC577" s="10">
        <f t="shared" si="408"/>
        <v>9.2437696512000009</v>
      </c>
      <c r="BD577" s="9"/>
      <c r="BE577" s="24">
        <f t="shared" si="409"/>
        <v>3.2155999999999998</v>
      </c>
      <c r="BF577" s="24">
        <f t="shared" si="410"/>
        <v>1.2645999999999999</v>
      </c>
      <c r="BG577" s="24">
        <f t="shared" si="411"/>
        <v>0</v>
      </c>
      <c r="BH577" s="24">
        <f t="shared" si="412"/>
        <v>0</v>
      </c>
      <c r="BI577" s="24">
        <f t="shared" si="413"/>
        <v>0</v>
      </c>
      <c r="BJ577" s="24">
        <f t="shared" si="414"/>
        <v>0</v>
      </c>
      <c r="BK577" s="24">
        <f t="shared" si="415"/>
        <v>0.84199999999999997</v>
      </c>
      <c r="BL577" s="24">
        <f t="shared" si="416"/>
        <v>6.0000000000000001E-3</v>
      </c>
      <c r="BM577" s="24">
        <f t="shared" si="417"/>
        <v>6.8999999999999999E-3</v>
      </c>
      <c r="BN577" s="24">
        <f t="shared" si="418"/>
        <v>0.30070000000000002</v>
      </c>
      <c r="BO577" s="24">
        <f t="shared" si="419"/>
        <v>0.42470000000000002</v>
      </c>
      <c r="BP577" s="24">
        <f t="shared" si="420"/>
        <v>0.22459999999999999</v>
      </c>
      <c r="BQ577" s="24">
        <f t="shared" si="421"/>
        <v>0</v>
      </c>
      <c r="BR577" s="24">
        <f t="shared" si="422"/>
        <v>0.37580000000000002</v>
      </c>
      <c r="BS577" s="24">
        <f t="shared" si="423"/>
        <v>0</v>
      </c>
      <c r="BT577" s="24">
        <f t="shared" si="424"/>
        <v>0.21690000000000001</v>
      </c>
      <c r="BU577" s="24">
        <f t="shared" si="425"/>
        <v>0.55779999999999996</v>
      </c>
      <c r="BV577" s="24">
        <f t="shared" si="426"/>
        <v>0</v>
      </c>
      <c r="BW577" s="24">
        <f t="shared" si="427"/>
        <v>0</v>
      </c>
      <c r="BX577" s="24"/>
      <c r="BY577" s="24"/>
      <c r="BZ577" s="24"/>
      <c r="CA577" s="25">
        <f t="shared" si="428"/>
        <v>7.2186999999999992</v>
      </c>
      <c r="CB577" s="25">
        <f t="shared" si="429"/>
        <v>7.2186999999999992</v>
      </c>
      <c r="CC577" s="26">
        <f t="shared" si="430"/>
        <v>6.8777999999999988</v>
      </c>
      <c r="CD577" s="26">
        <f t="shared" si="431"/>
        <v>6.8777999999999988</v>
      </c>
      <c r="CE577" s="26">
        <f t="shared" si="432"/>
        <v>6.86</v>
      </c>
      <c r="CF577" s="26">
        <f t="shared" si="433"/>
        <v>6.86</v>
      </c>
      <c r="CG577" s="26">
        <f t="shared" si="434"/>
        <v>9.2439999999999998</v>
      </c>
      <c r="CH577" s="13"/>
      <c r="CI577" s="13"/>
    </row>
    <row r="578" spans="2:87" x14ac:dyDescent="0.2">
      <c r="B578" s="11">
        <f t="shared" si="435"/>
        <v>574</v>
      </c>
      <c r="C578" s="3" t="s">
        <v>395</v>
      </c>
      <c r="D578" s="3" t="s">
        <v>219</v>
      </c>
      <c r="E578" s="10">
        <v>2.2553396066997888</v>
      </c>
      <c r="F578" s="10">
        <v>0.64725023651563385</v>
      </c>
      <c r="G578" s="10"/>
      <c r="H578" s="10">
        <v>0</v>
      </c>
      <c r="I578" s="10">
        <v>0</v>
      </c>
      <c r="J578" s="10">
        <v>0</v>
      </c>
      <c r="K578" s="10">
        <v>0.70230607800553346</v>
      </c>
      <c r="L578" s="10">
        <v>2.3E-3</v>
      </c>
      <c r="M578" s="10">
        <v>2.5999999999999999E-3</v>
      </c>
      <c r="N578" s="10">
        <v>9.0700000000000003E-2</v>
      </c>
      <c r="O578" s="10">
        <v>0.25050407877904385</v>
      </c>
      <c r="P578" s="10">
        <v>0.70120000000000005</v>
      </c>
      <c r="Q578" s="10">
        <v>2.8000000000000001E-2</v>
      </c>
      <c r="R578" s="10">
        <v>0.2838</v>
      </c>
      <c r="S578" s="10">
        <v>0</v>
      </c>
      <c r="T578" s="10">
        <v>8.43E-2</v>
      </c>
      <c r="U578" s="10"/>
      <c r="V578" s="10">
        <v>0</v>
      </c>
      <c r="W578" s="10"/>
      <c r="X578" s="10">
        <v>5.0483000000000002</v>
      </c>
      <c r="Y578" s="10">
        <v>6.7849152000000013</v>
      </c>
      <c r="Z578" s="10">
        <v>6.79</v>
      </c>
      <c r="AA578" s="10">
        <v>6.79</v>
      </c>
      <c r="AB578" s="10">
        <f t="shared" si="388"/>
        <v>6.7849152000000013</v>
      </c>
      <c r="AC578" s="10"/>
      <c r="AD578" s="10">
        <f t="shared" si="389"/>
        <v>3.0311764314045164</v>
      </c>
      <c r="AE578" s="10">
        <f t="shared" si="390"/>
        <v>0.86990431787701195</v>
      </c>
      <c r="AF578" s="10"/>
      <c r="AG578" s="10">
        <v>0</v>
      </c>
      <c r="AH578" s="10">
        <f t="shared" si="391"/>
        <v>0</v>
      </c>
      <c r="AI578" s="10">
        <f t="shared" si="392"/>
        <v>0</v>
      </c>
      <c r="AJ578" s="10">
        <f t="shared" si="393"/>
        <v>0.94389936883943704</v>
      </c>
      <c r="AK578" s="10">
        <f t="shared" si="394"/>
        <v>3.0912000000000001E-3</v>
      </c>
      <c r="AL578" s="10">
        <f t="shared" si="395"/>
        <v>3.4943999999999999E-3</v>
      </c>
      <c r="AM578" s="10">
        <f t="shared" si="396"/>
        <v>0.130608</v>
      </c>
      <c r="AN578" s="10">
        <f t="shared" si="397"/>
        <v>0.33667748187903496</v>
      </c>
      <c r="AO578" s="10">
        <f t="shared" si="398"/>
        <v>0.94241280000000016</v>
      </c>
      <c r="AP578" s="10">
        <f t="shared" si="399"/>
        <v>3.7632000000000006E-2</v>
      </c>
      <c r="AQ578" s="10">
        <f t="shared" si="400"/>
        <v>0.38142720000000002</v>
      </c>
      <c r="AR578" s="10">
        <v>0</v>
      </c>
      <c r="AS578" s="10">
        <f t="shared" si="401"/>
        <v>0.11329920000000002</v>
      </c>
      <c r="AT578" s="10">
        <f t="shared" si="402"/>
        <v>0.29133756288000007</v>
      </c>
      <c r="AU578" s="10">
        <f t="shared" si="403"/>
        <v>0</v>
      </c>
      <c r="AV578" s="10">
        <f t="shared" si="404"/>
        <v>0</v>
      </c>
      <c r="AW578" s="10">
        <f t="shared" si="405"/>
        <v>6.9716607628800009</v>
      </c>
      <c r="AX578" s="10">
        <f t="shared" si="406"/>
        <v>6.9716607628800009</v>
      </c>
      <c r="AY578" s="10">
        <v>6.7849152000000013</v>
      </c>
      <c r="AZ578" s="10">
        <f t="shared" si="407"/>
        <v>-0.18674556287999966</v>
      </c>
      <c r="BA578" s="10">
        <v>6.79</v>
      </c>
      <c r="BB578" s="10">
        <v>6.79</v>
      </c>
      <c r="BC578" s="10">
        <f t="shared" si="408"/>
        <v>9.1306285056000025</v>
      </c>
      <c r="BD578" s="9"/>
      <c r="BE578" s="24">
        <f t="shared" si="409"/>
        <v>3.0312000000000001</v>
      </c>
      <c r="BF578" s="24">
        <f t="shared" si="410"/>
        <v>0.86990000000000001</v>
      </c>
      <c r="BG578" s="24">
        <f t="shared" si="411"/>
        <v>0</v>
      </c>
      <c r="BH578" s="24">
        <f t="shared" si="412"/>
        <v>0</v>
      </c>
      <c r="BI578" s="24">
        <f t="shared" si="413"/>
        <v>0</v>
      </c>
      <c r="BJ578" s="24">
        <f t="shared" si="414"/>
        <v>0</v>
      </c>
      <c r="BK578" s="24">
        <f t="shared" si="415"/>
        <v>0.94389999999999996</v>
      </c>
      <c r="BL578" s="24">
        <f t="shared" si="416"/>
        <v>3.0999999999999999E-3</v>
      </c>
      <c r="BM578" s="24">
        <f t="shared" si="417"/>
        <v>3.5000000000000001E-3</v>
      </c>
      <c r="BN578" s="24">
        <f t="shared" si="418"/>
        <v>0.13059999999999999</v>
      </c>
      <c r="BO578" s="24">
        <f t="shared" si="419"/>
        <v>0.3367</v>
      </c>
      <c r="BP578" s="24">
        <f t="shared" si="420"/>
        <v>0.94240000000000002</v>
      </c>
      <c r="BQ578" s="24">
        <f t="shared" si="421"/>
        <v>3.7600000000000001E-2</v>
      </c>
      <c r="BR578" s="24">
        <f t="shared" si="422"/>
        <v>0.38140000000000002</v>
      </c>
      <c r="BS578" s="24">
        <f t="shared" si="423"/>
        <v>0</v>
      </c>
      <c r="BT578" s="24">
        <f t="shared" si="424"/>
        <v>0.1133</v>
      </c>
      <c r="BU578" s="24">
        <f t="shared" si="425"/>
        <v>0.2913</v>
      </c>
      <c r="BV578" s="24">
        <f t="shared" si="426"/>
        <v>0</v>
      </c>
      <c r="BW578" s="24">
        <f t="shared" si="427"/>
        <v>0</v>
      </c>
      <c r="BX578" s="24"/>
      <c r="BY578" s="24"/>
      <c r="BZ578" s="24"/>
      <c r="CA578" s="25">
        <f t="shared" si="428"/>
        <v>6.9715999999999996</v>
      </c>
      <c r="CB578" s="25">
        <f t="shared" si="429"/>
        <v>6.9715999999999996</v>
      </c>
      <c r="CC578" s="26">
        <f t="shared" si="430"/>
        <v>6.7935999999999996</v>
      </c>
      <c r="CD578" s="26">
        <f t="shared" si="431"/>
        <v>6.7935999999999996</v>
      </c>
      <c r="CE578" s="26">
        <f t="shared" si="432"/>
        <v>6.79</v>
      </c>
      <c r="CF578" s="26">
        <f t="shared" si="433"/>
        <v>6.79</v>
      </c>
      <c r="CG578" s="26">
        <f t="shared" si="434"/>
        <v>9.1310000000000002</v>
      </c>
      <c r="CH578" s="13"/>
      <c r="CI578" s="13"/>
    </row>
    <row r="579" spans="2:87" x14ac:dyDescent="0.2">
      <c r="B579" s="11">
        <f t="shared" si="435"/>
        <v>575</v>
      </c>
      <c r="C579" s="3" t="s">
        <v>398</v>
      </c>
      <c r="D579" s="2" t="s">
        <v>23</v>
      </c>
      <c r="E579" s="10">
        <v>2.1203488154060559</v>
      </c>
      <c r="F579" s="10">
        <v>0.74319721272013184</v>
      </c>
      <c r="G579" s="10"/>
      <c r="H579" s="10">
        <v>0</v>
      </c>
      <c r="I579" s="10">
        <v>0</v>
      </c>
      <c r="J579" s="10">
        <v>0</v>
      </c>
      <c r="K579" s="10">
        <v>0.8269829975928038</v>
      </c>
      <c r="L579" s="10">
        <v>3.2599999999999997E-2</v>
      </c>
      <c r="M579" s="10">
        <v>3.7400000000000003E-2</v>
      </c>
      <c r="N579" s="10">
        <v>6.6900000000000001E-2</v>
      </c>
      <c r="O579" s="10">
        <v>0.21107097428100849</v>
      </c>
      <c r="P579" s="10">
        <v>0</v>
      </c>
      <c r="Q579" s="10">
        <v>0</v>
      </c>
      <c r="R579" s="10">
        <v>0.24740000000000001</v>
      </c>
      <c r="S579" s="10">
        <v>0</v>
      </c>
      <c r="T579" s="10">
        <v>0.80500000000000005</v>
      </c>
      <c r="U579" s="10"/>
      <c r="V579" s="10">
        <v>0</v>
      </c>
      <c r="W579" s="10"/>
      <c r="X579" s="10">
        <v>5.0908999999999995</v>
      </c>
      <c r="Y579" s="10">
        <v>6.8421695999999992</v>
      </c>
      <c r="Z579" s="10">
        <v>6.84</v>
      </c>
      <c r="AA579" s="10">
        <v>6.84</v>
      </c>
      <c r="AB579" s="10">
        <f t="shared" si="388"/>
        <v>6.8421695999999992</v>
      </c>
      <c r="AC579" s="10"/>
      <c r="AD579" s="10">
        <f t="shared" si="389"/>
        <v>2.8497488079057396</v>
      </c>
      <c r="AE579" s="10">
        <f t="shared" si="390"/>
        <v>0.99885705389585722</v>
      </c>
      <c r="AF579" s="10"/>
      <c r="AG579" s="10">
        <v>0</v>
      </c>
      <c r="AH579" s="10">
        <f t="shared" si="391"/>
        <v>0</v>
      </c>
      <c r="AI579" s="10">
        <f t="shared" si="392"/>
        <v>0</v>
      </c>
      <c r="AJ579" s="10">
        <f t="shared" si="393"/>
        <v>1.1114651487647285</v>
      </c>
      <c r="AK579" s="10">
        <f t="shared" si="394"/>
        <v>4.3814400000000003E-2</v>
      </c>
      <c r="AL579" s="10">
        <f t="shared" si="395"/>
        <v>5.0265600000000007E-2</v>
      </c>
      <c r="AM579" s="10">
        <f t="shared" si="396"/>
        <v>9.6336000000000005E-2</v>
      </c>
      <c r="AN579" s="10">
        <f t="shared" si="397"/>
        <v>0.28367938943367543</v>
      </c>
      <c r="AO579" s="10">
        <f t="shared" si="398"/>
        <v>0</v>
      </c>
      <c r="AP579" s="10">
        <f t="shared" si="399"/>
        <v>0</v>
      </c>
      <c r="AQ579" s="10">
        <f t="shared" si="400"/>
        <v>0.33250560000000007</v>
      </c>
      <c r="AR579" s="10">
        <v>0</v>
      </c>
      <c r="AS579" s="10">
        <f t="shared" si="401"/>
        <v>1.0819200000000002</v>
      </c>
      <c r="AT579" s="10">
        <f t="shared" si="402"/>
        <v>2.7820490880000008</v>
      </c>
      <c r="AU579" s="10">
        <f t="shared" si="403"/>
        <v>0</v>
      </c>
      <c r="AV579" s="10">
        <f t="shared" si="404"/>
        <v>0</v>
      </c>
      <c r="AW579" s="10">
        <f t="shared" si="405"/>
        <v>8.5487210880000024</v>
      </c>
      <c r="AX579" s="10">
        <f t="shared" si="406"/>
        <v>8.5487210880000024</v>
      </c>
      <c r="AY579" s="10">
        <v>6.8421695999999992</v>
      </c>
      <c r="AZ579" s="10">
        <f t="shared" si="407"/>
        <v>-1.7065514880000032</v>
      </c>
      <c r="BA579" s="10">
        <v>6.84</v>
      </c>
      <c r="BB579" s="10">
        <v>6.84</v>
      </c>
      <c r="BC579" s="10">
        <f t="shared" si="408"/>
        <v>9.2045076480000034</v>
      </c>
      <c r="BD579" s="9"/>
      <c r="BE579" s="24">
        <f t="shared" si="409"/>
        <v>2.8496999999999999</v>
      </c>
      <c r="BF579" s="24">
        <f t="shared" si="410"/>
        <v>0.99890000000000001</v>
      </c>
      <c r="BG579" s="24">
        <f t="shared" si="411"/>
        <v>0</v>
      </c>
      <c r="BH579" s="24">
        <f t="shared" si="412"/>
        <v>0</v>
      </c>
      <c r="BI579" s="24">
        <f t="shared" si="413"/>
        <v>0</v>
      </c>
      <c r="BJ579" s="24">
        <f t="shared" si="414"/>
        <v>0</v>
      </c>
      <c r="BK579" s="24">
        <f t="shared" si="415"/>
        <v>1.1114999999999999</v>
      </c>
      <c r="BL579" s="24">
        <f t="shared" si="416"/>
        <v>4.3799999999999999E-2</v>
      </c>
      <c r="BM579" s="24">
        <f t="shared" si="417"/>
        <v>5.0299999999999997E-2</v>
      </c>
      <c r="BN579" s="24">
        <f t="shared" si="418"/>
        <v>9.6299999999999997E-2</v>
      </c>
      <c r="BO579" s="24">
        <f t="shared" si="419"/>
        <v>0.28370000000000001</v>
      </c>
      <c r="BP579" s="24">
        <f t="shared" si="420"/>
        <v>0</v>
      </c>
      <c r="BQ579" s="24">
        <f t="shared" si="421"/>
        <v>0</v>
      </c>
      <c r="BR579" s="24">
        <f t="shared" si="422"/>
        <v>0.33250000000000002</v>
      </c>
      <c r="BS579" s="24">
        <f t="shared" si="423"/>
        <v>0</v>
      </c>
      <c r="BT579" s="24">
        <f t="shared" si="424"/>
        <v>1.0819000000000001</v>
      </c>
      <c r="BU579" s="24">
        <f t="shared" si="425"/>
        <v>2.782</v>
      </c>
      <c r="BV579" s="24">
        <f t="shared" si="426"/>
        <v>0</v>
      </c>
      <c r="BW579" s="24">
        <f t="shared" si="427"/>
        <v>0</v>
      </c>
      <c r="BX579" s="24"/>
      <c r="BY579" s="24"/>
      <c r="BZ579" s="24"/>
      <c r="CA579" s="25">
        <f t="shared" si="428"/>
        <v>8.5487000000000002</v>
      </c>
      <c r="CB579" s="25">
        <f t="shared" si="429"/>
        <v>8.5487000000000002</v>
      </c>
      <c r="CC579" s="26">
        <f t="shared" si="430"/>
        <v>6.8486000000000002</v>
      </c>
      <c r="CD579" s="26">
        <f t="shared" si="431"/>
        <v>6.8486000000000002</v>
      </c>
      <c r="CE579" s="26">
        <f t="shared" si="432"/>
        <v>6.84</v>
      </c>
      <c r="CF579" s="26">
        <f t="shared" si="433"/>
        <v>6.84</v>
      </c>
      <c r="CG579" s="26">
        <f t="shared" si="434"/>
        <v>9.2050000000000001</v>
      </c>
      <c r="CH579" s="13"/>
      <c r="CI579" s="13"/>
    </row>
    <row r="580" spans="2:87" x14ac:dyDescent="0.2">
      <c r="B580" s="11">
        <f t="shared" si="435"/>
        <v>576</v>
      </c>
      <c r="C580" s="3" t="s">
        <v>398</v>
      </c>
      <c r="D580" s="3" t="s">
        <v>399</v>
      </c>
      <c r="E580" s="10">
        <v>1.64448836773686</v>
      </c>
      <c r="F580" s="10">
        <v>0.43205085977597124</v>
      </c>
      <c r="G580" s="10"/>
      <c r="H580" s="10">
        <v>0</v>
      </c>
      <c r="I580" s="10">
        <v>0</v>
      </c>
      <c r="J580" s="10">
        <v>0</v>
      </c>
      <c r="K580" s="10">
        <v>0.80101728543063722</v>
      </c>
      <c r="L580" s="10">
        <v>9.5999999999999992E-3</v>
      </c>
      <c r="M580" s="10">
        <v>1.0999999999999999E-2</v>
      </c>
      <c r="N580" s="10">
        <v>7.0800000000000002E-2</v>
      </c>
      <c r="O580" s="10">
        <v>0.30564348705653166</v>
      </c>
      <c r="P580" s="10">
        <v>1.0107999999999999</v>
      </c>
      <c r="Q580" s="10">
        <v>1.8200000000000001E-2</v>
      </c>
      <c r="R580" s="10">
        <v>0.19969999999999999</v>
      </c>
      <c r="S580" s="10">
        <v>0</v>
      </c>
      <c r="T580" s="10">
        <v>0.59499999999999997</v>
      </c>
      <c r="U580" s="10"/>
      <c r="V580" s="10">
        <v>0</v>
      </c>
      <c r="W580" s="10"/>
      <c r="X580" s="10">
        <v>5.0983000000000001</v>
      </c>
      <c r="Y580" s="10">
        <v>6.852115200000001</v>
      </c>
      <c r="Z580" s="10">
        <v>6.85</v>
      </c>
      <c r="AA580" s="10">
        <v>6.85</v>
      </c>
      <c r="AB580" s="10">
        <f t="shared" si="388"/>
        <v>6.852115200000001</v>
      </c>
      <c r="AC580" s="10"/>
      <c r="AD580" s="10">
        <f t="shared" si="389"/>
        <v>2.2101923662383398</v>
      </c>
      <c r="AE580" s="10">
        <f t="shared" si="390"/>
        <v>0.5806763555389054</v>
      </c>
      <c r="AF580" s="10"/>
      <c r="AG580" s="10">
        <v>0</v>
      </c>
      <c r="AH580" s="10">
        <f t="shared" si="391"/>
        <v>0</v>
      </c>
      <c r="AI580" s="10">
        <f t="shared" si="392"/>
        <v>0</v>
      </c>
      <c r="AJ580" s="10">
        <f t="shared" si="393"/>
        <v>1.0765672316187764</v>
      </c>
      <c r="AK580" s="10">
        <f t="shared" si="394"/>
        <v>1.29024E-2</v>
      </c>
      <c r="AL580" s="10">
        <f t="shared" si="395"/>
        <v>1.4784E-2</v>
      </c>
      <c r="AM580" s="10">
        <f t="shared" si="396"/>
        <v>0.10195199999999999</v>
      </c>
      <c r="AN580" s="10">
        <f t="shared" si="397"/>
        <v>0.41078484660397857</v>
      </c>
      <c r="AO580" s="10">
        <f t="shared" si="398"/>
        <v>1.3585152</v>
      </c>
      <c r="AP580" s="10">
        <f t="shared" si="399"/>
        <v>2.4460800000000001E-2</v>
      </c>
      <c r="AQ580" s="10">
        <f t="shared" si="400"/>
        <v>0.26839679999999999</v>
      </c>
      <c r="AR580" s="10">
        <v>0</v>
      </c>
      <c r="AS580" s="10">
        <f t="shared" si="401"/>
        <v>0.79967999999999995</v>
      </c>
      <c r="AT580" s="10">
        <f t="shared" si="402"/>
        <v>2.056297152</v>
      </c>
      <c r="AU580" s="10">
        <f t="shared" si="403"/>
        <v>0</v>
      </c>
      <c r="AV580" s="10">
        <f t="shared" si="404"/>
        <v>0</v>
      </c>
      <c r="AW580" s="10">
        <f t="shared" si="405"/>
        <v>8.1155291519999988</v>
      </c>
      <c r="AX580" s="10">
        <f t="shared" si="406"/>
        <v>8.1155291520000006</v>
      </c>
      <c r="AY580" s="10">
        <v>6.852115200000001</v>
      </c>
      <c r="AZ580" s="10">
        <f t="shared" si="407"/>
        <v>-1.2634139519999978</v>
      </c>
      <c r="BA580" s="10">
        <v>6.85</v>
      </c>
      <c r="BB580" s="10">
        <v>6.85</v>
      </c>
      <c r="BC580" s="10">
        <f t="shared" si="408"/>
        <v>9.2183777280000019</v>
      </c>
      <c r="BD580" s="9"/>
      <c r="BE580" s="24">
        <f t="shared" si="409"/>
        <v>2.2101999999999999</v>
      </c>
      <c r="BF580" s="24">
        <f t="shared" si="410"/>
        <v>0.58069999999999999</v>
      </c>
      <c r="BG580" s="24">
        <f t="shared" si="411"/>
        <v>0</v>
      </c>
      <c r="BH580" s="24">
        <f t="shared" si="412"/>
        <v>0</v>
      </c>
      <c r="BI580" s="24">
        <f t="shared" si="413"/>
        <v>0</v>
      </c>
      <c r="BJ580" s="24">
        <f t="shared" si="414"/>
        <v>0</v>
      </c>
      <c r="BK580" s="24">
        <f t="shared" si="415"/>
        <v>1.0766</v>
      </c>
      <c r="BL580" s="24">
        <f t="shared" si="416"/>
        <v>1.29E-2</v>
      </c>
      <c r="BM580" s="24">
        <f t="shared" si="417"/>
        <v>1.4800000000000001E-2</v>
      </c>
      <c r="BN580" s="24">
        <f t="shared" si="418"/>
        <v>0.10199999999999999</v>
      </c>
      <c r="BO580" s="24">
        <f t="shared" si="419"/>
        <v>0.4108</v>
      </c>
      <c r="BP580" s="24">
        <f t="shared" si="420"/>
        <v>1.3585</v>
      </c>
      <c r="BQ580" s="24">
        <f t="shared" si="421"/>
        <v>2.4500000000000001E-2</v>
      </c>
      <c r="BR580" s="24">
        <f t="shared" si="422"/>
        <v>0.26840000000000003</v>
      </c>
      <c r="BS580" s="24">
        <f t="shared" si="423"/>
        <v>0</v>
      </c>
      <c r="BT580" s="24">
        <f t="shared" si="424"/>
        <v>0.79969999999999997</v>
      </c>
      <c r="BU580" s="24">
        <f t="shared" si="425"/>
        <v>2.0562999999999998</v>
      </c>
      <c r="BV580" s="24">
        <f t="shared" si="426"/>
        <v>0</v>
      </c>
      <c r="BW580" s="24">
        <f t="shared" si="427"/>
        <v>0</v>
      </c>
      <c r="BX580" s="24"/>
      <c r="BY580" s="24"/>
      <c r="BZ580" s="24"/>
      <c r="CA580" s="25">
        <f t="shared" si="428"/>
        <v>8.1156999999999986</v>
      </c>
      <c r="CB580" s="25">
        <f t="shared" si="429"/>
        <v>8.1156999999999986</v>
      </c>
      <c r="CC580" s="26">
        <f t="shared" si="430"/>
        <v>6.859099999999998</v>
      </c>
      <c r="CD580" s="26">
        <f t="shared" si="431"/>
        <v>6.859099999999998</v>
      </c>
      <c r="CE580" s="26">
        <f t="shared" si="432"/>
        <v>6.85</v>
      </c>
      <c r="CF580" s="26">
        <f t="shared" si="433"/>
        <v>6.85</v>
      </c>
      <c r="CG580" s="26">
        <f t="shared" si="434"/>
        <v>9.218</v>
      </c>
      <c r="CH580" s="13"/>
      <c r="CI580" s="13"/>
    </row>
    <row r="581" spans="2:87" x14ac:dyDescent="0.2">
      <c r="B581" s="11">
        <f t="shared" si="435"/>
        <v>577</v>
      </c>
      <c r="C581" s="3" t="s">
        <v>398</v>
      </c>
      <c r="D581" s="2" t="s">
        <v>118</v>
      </c>
      <c r="E581" s="10">
        <v>1.0281862365660186</v>
      </c>
      <c r="F581" s="10">
        <v>2.1980152987461614</v>
      </c>
      <c r="G581" s="10"/>
      <c r="H581" s="10">
        <v>0</v>
      </c>
      <c r="I581" s="10">
        <v>0</v>
      </c>
      <c r="J581" s="10">
        <v>0</v>
      </c>
      <c r="K581" s="10">
        <v>0.84420227418116678</v>
      </c>
      <c r="L581" s="10">
        <v>2.6499999999999999E-2</v>
      </c>
      <c r="M581" s="10">
        <v>3.04E-2</v>
      </c>
      <c r="N581" s="10">
        <v>3.3999999999999998E-3</v>
      </c>
      <c r="O581" s="10">
        <v>0.24149619050665302</v>
      </c>
      <c r="P581" s="10">
        <v>0</v>
      </c>
      <c r="Q581" s="10">
        <v>0</v>
      </c>
      <c r="R581" s="10">
        <v>0.1077</v>
      </c>
      <c r="S581" s="10">
        <v>0</v>
      </c>
      <c r="T581" s="10">
        <v>0.57399999999999995</v>
      </c>
      <c r="U581" s="10"/>
      <c r="V581" s="10">
        <v>0</v>
      </c>
      <c r="W581" s="10"/>
      <c r="X581" s="10">
        <v>5.0539000000000005</v>
      </c>
      <c r="Y581" s="10">
        <v>6.792441600000001</v>
      </c>
      <c r="Z581" s="10">
        <v>6.79</v>
      </c>
      <c r="AA581" s="10">
        <v>6.79</v>
      </c>
      <c r="AB581" s="10">
        <f t="shared" si="388"/>
        <v>6.792441600000001</v>
      </c>
      <c r="AC581" s="10"/>
      <c r="AD581" s="10">
        <f t="shared" si="389"/>
        <v>1.3818823019447291</v>
      </c>
      <c r="AE581" s="10">
        <f t="shared" si="390"/>
        <v>2.9541325615148408</v>
      </c>
      <c r="AF581" s="10"/>
      <c r="AG581" s="10">
        <v>0</v>
      </c>
      <c r="AH581" s="10">
        <f t="shared" si="391"/>
        <v>0</v>
      </c>
      <c r="AI581" s="10">
        <f t="shared" si="392"/>
        <v>0</v>
      </c>
      <c r="AJ581" s="10">
        <f t="shared" si="393"/>
        <v>1.1346078564994884</v>
      </c>
      <c r="AK581" s="10">
        <f t="shared" si="394"/>
        <v>3.5616000000000002E-2</v>
      </c>
      <c r="AL581" s="10">
        <f t="shared" si="395"/>
        <v>4.0857600000000001E-2</v>
      </c>
      <c r="AM581" s="10">
        <f t="shared" si="396"/>
        <v>4.8959999999999993E-3</v>
      </c>
      <c r="AN581" s="10">
        <f t="shared" si="397"/>
        <v>0.32457088004094165</v>
      </c>
      <c r="AO581" s="10">
        <f t="shared" si="398"/>
        <v>0</v>
      </c>
      <c r="AP581" s="10">
        <f t="shared" si="399"/>
        <v>0</v>
      </c>
      <c r="AQ581" s="10">
        <f t="shared" si="400"/>
        <v>0.14474880000000001</v>
      </c>
      <c r="AR581" s="10">
        <v>0</v>
      </c>
      <c r="AS581" s="10">
        <f t="shared" si="401"/>
        <v>0.77145600000000003</v>
      </c>
      <c r="AT581" s="10">
        <f t="shared" si="402"/>
        <v>1.9837219584000001</v>
      </c>
      <c r="AU581" s="10">
        <f t="shared" si="403"/>
        <v>0</v>
      </c>
      <c r="AV581" s="10">
        <f t="shared" si="404"/>
        <v>0</v>
      </c>
      <c r="AW581" s="10">
        <f t="shared" si="405"/>
        <v>8.0050339583999985</v>
      </c>
      <c r="AX581" s="10">
        <f t="shared" si="406"/>
        <v>8.0050339584000003</v>
      </c>
      <c r="AY581" s="10">
        <v>6.792441600000001</v>
      </c>
      <c r="AZ581" s="10">
        <f t="shared" si="407"/>
        <v>-1.2125923583999976</v>
      </c>
      <c r="BA581" s="10">
        <v>6.79</v>
      </c>
      <c r="BB581" s="10">
        <v>6.79</v>
      </c>
      <c r="BC581" s="10">
        <f t="shared" si="408"/>
        <v>9.1294801920000008</v>
      </c>
      <c r="BD581" s="9"/>
      <c r="BE581" s="24">
        <f t="shared" si="409"/>
        <v>1.3818999999999999</v>
      </c>
      <c r="BF581" s="24">
        <f t="shared" si="410"/>
        <v>2.9540999999999999</v>
      </c>
      <c r="BG581" s="24">
        <f t="shared" si="411"/>
        <v>0</v>
      </c>
      <c r="BH581" s="24">
        <f t="shared" si="412"/>
        <v>0</v>
      </c>
      <c r="BI581" s="24">
        <f t="shared" si="413"/>
        <v>0</v>
      </c>
      <c r="BJ581" s="24">
        <f t="shared" si="414"/>
        <v>0</v>
      </c>
      <c r="BK581" s="24">
        <f t="shared" si="415"/>
        <v>1.1346000000000001</v>
      </c>
      <c r="BL581" s="24">
        <f t="shared" si="416"/>
        <v>3.56E-2</v>
      </c>
      <c r="BM581" s="24">
        <f t="shared" si="417"/>
        <v>4.0899999999999999E-2</v>
      </c>
      <c r="BN581" s="24">
        <f t="shared" si="418"/>
        <v>4.8999999999999998E-3</v>
      </c>
      <c r="BO581" s="24">
        <f t="shared" si="419"/>
        <v>0.3246</v>
      </c>
      <c r="BP581" s="24">
        <f t="shared" si="420"/>
        <v>0</v>
      </c>
      <c r="BQ581" s="24">
        <f t="shared" si="421"/>
        <v>0</v>
      </c>
      <c r="BR581" s="24">
        <f t="shared" si="422"/>
        <v>0.1447</v>
      </c>
      <c r="BS581" s="24">
        <f t="shared" si="423"/>
        <v>0</v>
      </c>
      <c r="BT581" s="24">
        <f t="shared" si="424"/>
        <v>0.77149999999999996</v>
      </c>
      <c r="BU581" s="24">
        <f t="shared" si="425"/>
        <v>1.9837</v>
      </c>
      <c r="BV581" s="24">
        <f t="shared" si="426"/>
        <v>0</v>
      </c>
      <c r="BW581" s="24">
        <f t="shared" si="427"/>
        <v>0</v>
      </c>
      <c r="BX581" s="24"/>
      <c r="BY581" s="24"/>
      <c r="BZ581" s="24"/>
      <c r="CA581" s="25">
        <f t="shared" si="428"/>
        <v>8.0050000000000008</v>
      </c>
      <c r="CB581" s="25">
        <f t="shared" si="429"/>
        <v>8.0050000000000008</v>
      </c>
      <c r="CC581" s="26">
        <f t="shared" si="430"/>
        <v>6.7928000000000006</v>
      </c>
      <c r="CD581" s="26">
        <f t="shared" si="431"/>
        <v>6.7928000000000006</v>
      </c>
      <c r="CE581" s="26">
        <f t="shared" si="432"/>
        <v>6.79</v>
      </c>
      <c r="CF581" s="26">
        <f t="shared" si="433"/>
        <v>6.79</v>
      </c>
      <c r="CG581" s="26">
        <f t="shared" si="434"/>
        <v>9.1289999999999996</v>
      </c>
      <c r="CH581" s="13"/>
      <c r="CI581" s="13"/>
    </row>
    <row r="582" spans="2:87" x14ac:dyDescent="0.2">
      <c r="B582" s="11">
        <f t="shared" si="435"/>
        <v>578</v>
      </c>
      <c r="C582" s="3" t="s">
        <v>398</v>
      </c>
      <c r="D582" s="3" t="s">
        <v>400</v>
      </c>
      <c r="E582" s="10">
        <v>1.2169463873407644</v>
      </c>
      <c r="F582" s="10">
        <v>0.51908553941082802</v>
      </c>
      <c r="G582" s="10"/>
      <c r="H582" s="10">
        <v>0</v>
      </c>
      <c r="I582" s="10">
        <v>0</v>
      </c>
      <c r="J582" s="10">
        <v>0</v>
      </c>
      <c r="K582" s="10">
        <v>0.59416867038216559</v>
      </c>
      <c r="L582" s="10">
        <v>2.5000000000000001E-3</v>
      </c>
      <c r="M582" s="10">
        <v>2.8999999999999998E-3</v>
      </c>
      <c r="N582" s="10">
        <v>0.22259999999999999</v>
      </c>
      <c r="O582" s="10">
        <v>0.18039940286624204</v>
      </c>
      <c r="P582" s="10">
        <v>1.0363</v>
      </c>
      <c r="Q582" s="10">
        <v>7.1999999999999998E-3</v>
      </c>
      <c r="R582" s="10">
        <v>0.14069999999999999</v>
      </c>
      <c r="S582" s="10">
        <v>0</v>
      </c>
      <c r="T582" s="10">
        <v>6.1199999999999997E-2</v>
      </c>
      <c r="U582" s="10"/>
      <c r="V582" s="10">
        <v>0</v>
      </c>
      <c r="W582" s="10"/>
      <c r="X582" s="10">
        <v>3.9839999999999995</v>
      </c>
      <c r="Y582" s="10">
        <v>5.3544960000000001</v>
      </c>
      <c r="Z582" s="10">
        <v>5.35</v>
      </c>
      <c r="AA582" s="10">
        <v>5.35</v>
      </c>
      <c r="AB582" s="10">
        <f t="shared" ref="AB582:AB645" si="436">(E582+F582+G582+H582+J582+K582+L582+M582+N582+O582+P582+Q582+R582+S582+T582)*1.12*1.2</f>
        <v>5.3544960000000001</v>
      </c>
      <c r="AC582" s="10"/>
      <c r="AD582" s="10">
        <f t="shared" ref="AD582:AD645" si="437">E582*1.12*1.2</f>
        <v>1.6355759445859874</v>
      </c>
      <c r="AE582" s="10">
        <f t="shared" ref="AE582:AE645" si="438">F582*1.12*1.2</f>
        <v>0.69765096496815293</v>
      </c>
      <c r="AF582" s="10"/>
      <c r="AG582" s="10">
        <v>0</v>
      </c>
      <c r="AH582" s="10">
        <f t="shared" ref="AH582:AH645" si="439">I582*1.12*1.2</f>
        <v>0</v>
      </c>
      <c r="AI582" s="10">
        <f t="shared" ref="AI582:AI645" si="440">J582*1.12*1.2</f>
        <v>0</v>
      </c>
      <c r="AJ582" s="10">
        <f t="shared" ref="AJ582:AJ645" si="441">K582*1.12*1.2</f>
        <v>0.79856269299363059</v>
      </c>
      <c r="AK582" s="10">
        <f t="shared" ref="AK582:AK645" si="442">L582*1.12*1.2</f>
        <v>3.3600000000000006E-3</v>
      </c>
      <c r="AL582" s="10">
        <f t="shared" ref="AL582:AL645" si="443">M582*1.12*1.2</f>
        <v>3.8975999999999998E-3</v>
      </c>
      <c r="AM582" s="10">
        <f t="shared" ref="AM582:AM645" si="444">N582*1.2*1.2</f>
        <v>0.32054399999999994</v>
      </c>
      <c r="AN582" s="10">
        <f t="shared" ref="AN582:AN645" si="445">O582*1.12*1.2</f>
        <v>0.24245679745222931</v>
      </c>
      <c r="AO582" s="10">
        <f t="shared" ref="AO582:AO645" si="446">P582*1.12*1.2</f>
        <v>1.3927872000000001</v>
      </c>
      <c r="AP582" s="10">
        <f t="shared" ref="AP582:AP645" si="447">Q582*1.12*1.2</f>
        <v>9.6767999999999993E-3</v>
      </c>
      <c r="AQ582" s="10">
        <f t="shared" ref="AQ582:AQ645" si="448">R582*1.12*1.2</f>
        <v>0.18910079999999999</v>
      </c>
      <c r="AR582" s="10">
        <v>0</v>
      </c>
      <c r="AS582" s="10">
        <f t="shared" ref="AS582:AS645" si="449">T582*1.12*1.2</f>
        <v>8.2252800000000001E-2</v>
      </c>
      <c r="AT582" s="10">
        <f t="shared" ref="AT582:AT645" si="450">AS582*2.5714</f>
        <v>0.21150484992000002</v>
      </c>
      <c r="AU582" s="10">
        <f t="shared" ref="AU582:AU645" si="451">V582*1.12*1.2</f>
        <v>0</v>
      </c>
      <c r="AV582" s="10">
        <f t="shared" ref="AV582:AV645" si="452">AU582*2.5714</f>
        <v>0</v>
      </c>
      <c r="AW582" s="10">
        <f t="shared" ref="AW582:AW645" si="453">SUM(AD582:AV582)-AS582-AU582</f>
        <v>5.5051176499200007</v>
      </c>
      <c r="AX582" s="10">
        <f t="shared" ref="AX582:AX645" si="454">AD582+AE582+AF582+AG582+AH582+AI582+AJ582+AK582+AL582+AM582+AN582+AO582+AP582+AQ582+AR582+AT582+AV582</f>
        <v>5.5051176499200007</v>
      </c>
      <c r="AY582" s="10">
        <v>5.3544960000000001</v>
      </c>
      <c r="AZ582" s="10">
        <f t="shared" ref="AZ582:AZ645" si="455">AY582-AW582</f>
        <v>-0.1506216499200006</v>
      </c>
      <c r="BA582" s="10">
        <v>5.35</v>
      </c>
      <c r="BB582" s="10">
        <v>5.35</v>
      </c>
      <c r="BC582" s="10">
        <f t="shared" ref="BC582:BC645" si="456">(AD582+AE582+AF582+AG582+AI582+AJ582+AK582+AL582+AM582+AN582+AO582+AP582+AQ582+AR582+AS582)*1.12*1.2</f>
        <v>7.2251633664000021</v>
      </c>
      <c r="BD582" s="9"/>
      <c r="BE582" s="24">
        <f t="shared" ref="BE582:BE643" si="457">ROUND(AD582,4)</f>
        <v>1.6355999999999999</v>
      </c>
      <c r="BF582" s="24">
        <f t="shared" ref="BF582:BF643" si="458">ROUND(AE582,4)</f>
        <v>0.69769999999999999</v>
      </c>
      <c r="BG582" s="24">
        <f t="shared" ref="BG582:BG643" si="459">ROUND(AF582,4)</f>
        <v>0</v>
      </c>
      <c r="BH582" s="24">
        <f t="shared" ref="BH582:BH643" si="460">ROUND(AG582,4)</f>
        <v>0</v>
      </c>
      <c r="BI582" s="24">
        <f t="shared" ref="BI582:BI643" si="461">ROUND(AH582,4)</f>
        <v>0</v>
      </c>
      <c r="BJ582" s="24">
        <f t="shared" ref="BJ582:BJ643" si="462">ROUND(AI582,4)</f>
        <v>0</v>
      </c>
      <c r="BK582" s="24">
        <f t="shared" ref="BK582:BK643" si="463">ROUND(AJ582,4)</f>
        <v>0.79859999999999998</v>
      </c>
      <c r="BL582" s="24">
        <f t="shared" ref="BL582:BL643" si="464">ROUND(AK582,4)</f>
        <v>3.3999999999999998E-3</v>
      </c>
      <c r="BM582" s="24">
        <f t="shared" ref="BM582:BM643" si="465">ROUND(AL582,4)</f>
        <v>3.8999999999999998E-3</v>
      </c>
      <c r="BN582" s="24">
        <f t="shared" ref="BN582:BN643" si="466">ROUND(AM582,4)</f>
        <v>0.32050000000000001</v>
      </c>
      <c r="BO582" s="24">
        <f t="shared" ref="BO582:BO643" si="467">ROUND(AN582,4)</f>
        <v>0.24249999999999999</v>
      </c>
      <c r="BP582" s="24">
        <f t="shared" ref="BP582:BP643" si="468">ROUND(AO582,4)</f>
        <v>1.3928</v>
      </c>
      <c r="BQ582" s="24">
        <f t="shared" ref="BQ582:BQ643" si="469">ROUND(AP582,4)</f>
        <v>9.7000000000000003E-3</v>
      </c>
      <c r="BR582" s="24">
        <f t="shared" ref="BR582:BR643" si="470">ROUND(AQ582,4)</f>
        <v>0.18909999999999999</v>
      </c>
      <c r="BS582" s="24">
        <f t="shared" ref="BS582:BS643" si="471">ROUND(AR582,4)</f>
        <v>0</v>
      </c>
      <c r="BT582" s="24">
        <f t="shared" ref="BT582:BT643" si="472">ROUND(AS582,4)</f>
        <v>8.2299999999999998E-2</v>
      </c>
      <c r="BU582" s="24">
        <f t="shared" ref="BU582:BU643" si="473">ROUND(AT582,4)</f>
        <v>0.21149999999999999</v>
      </c>
      <c r="BV582" s="24">
        <f t="shared" ref="BV582:BV643" si="474">ROUND(AU582,4)</f>
        <v>0</v>
      </c>
      <c r="BW582" s="24">
        <f t="shared" ref="BW582:BW643" si="475">ROUND(AV582,4)</f>
        <v>0</v>
      </c>
      <c r="BX582" s="24"/>
      <c r="BY582" s="24"/>
      <c r="BZ582" s="24"/>
      <c r="CA582" s="25">
        <f t="shared" ref="CA582:CA644" si="476">BE582+BF582+BG582+BH582+BI582+BJ582+BK582+BL582+BM582+BN582+BO582+BP582+BQ582+BR582+BS582+BU582+BW582+BX582+BY582+BZ582</f>
        <v>5.5052999999999992</v>
      </c>
      <c r="CB582" s="25">
        <f t="shared" ref="CB582:CB643" si="477">BE582+BF582+BG582+BH582+BJ582+BK582+BL582+BM582+BN582+BO582+BP582+BQ582+BR582+BS582+BU582</f>
        <v>5.5052999999999992</v>
      </c>
      <c r="CC582" s="26">
        <f t="shared" ref="CC582:CC645" si="478">CA582-BU582-BW582+BV582+BT582</f>
        <v>5.3760999999999992</v>
      </c>
      <c r="CD582" s="26">
        <f t="shared" ref="CD582:CD645" si="479">CB582-BU582+BT582</f>
        <v>5.3760999999999992</v>
      </c>
      <c r="CE582" s="26">
        <f t="shared" ref="CE582:CE645" si="480">ROUND(BA582,3)</f>
        <v>5.35</v>
      </c>
      <c r="CF582" s="26">
        <f t="shared" ref="CF582:CF645" si="481">ROUND(BB582,3)</f>
        <v>5.35</v>
      </c>
      <c r="CG582" s="26">
        <f t="shared" ref="CG582:CG645" si="482">ROUND(BC582,3)</f>
        <v>7.2249999999999996</v>
      </c>
      <c r="CH582" s="13"/>
      <c r="CI582" s="13"/>
    </row>
    <row r="583" spans="2:87" x14ac:dyDescent="0.2">
      <c r="B583" s="11">
        <f t="shared" ref="B583:B646" si="483">B582+1</f>
        <v>579</v>
      </c>
      <c r="C583" s="3" t="s">
        <v>398</v>
      </c>
      <c r="D583" s="3" t="s">
        <v>401</v>
      </c>
      <c r="E583" s="10">
        <v>1.2779688689910913</v>
      </c>
      <c r="F583" s="10">
        <v>0.87804227377560706</v>
      </c>
      <c r="G583" s="10"/>
      <c r="H583" s="10">
        <v>0</v>
      </c>
      <c r="I583" s="10">
        <v>0</v>
      </c>
      <c r="J583" s="10">
        <v>0</v>
      </c>
      <c r="K583" s="10">
        <v>0.62538059060281281</v>
      </c>
      <c r="L583" s="10">
        <v>1.0699999999999999E-2</v>
      </c>
      <c r="M583" s="10">
        <v>1.23E-2</v>
      </c>
      <c r="N583" s="10">
        <v>0.24110000000000001</v>
      </c>
      <c r="O583" s="10">
        <v>0.13920826663048885</v>
      </c>
      <c r="P583" s="10">
        <v>1.0364</v>
      </c>
      <c r="Q583" s="10">
        <v>2.8299999999999999E-2</v>
      </c>
      <c r="R583" s="10">
        <v>0.13969999999999999</v>
      </c>
      <c r="S583" s="10">
        <v>0</v>
      </c>
      <c r="T583" s="10">
        <v>6.3399999999999998E-2</v>
      </c>
      <c r="U583" s="10"/>
      <c r="V583" s="10">
        <v>0</v>
      </c>
      <c r="W583" s="10"/>
      <c r="X583" s="10">
        <v>4.4524999999999997</v>
      </c>
      <c r="Y583" s="10">
        <v>5.9841599999999993</v>
      </c>
      <c r="Z583" s="10">
        <v>5.98</v>
      </c>
      <c r="AA583" s="10">
        <v>5.98</v>
      </c>
      <c r="AB583" s="10">
        <f t="shared" si="436"/>
        <v>5.9841599999999993</v>
      </c>
      <c r="AC583" s="10"/>
      <c r="AD583" s="10">
        <f t="shared" si="437"/>
        <v>1.7175901599240266</v>
      </c>
      <c r="AE583" s="10">
        <f t="shared" si="438"/>
        <v>1.1800888159544161</v>
      </c>
      <c r="AF583" s="10"/>
      <c r="AG583" s="10">
        <v>0</v>
      </c>
      <c r="AH583" s="10">
        <f t="shared" si="439"/>
        <v>0</v>
      </c>
      <c r="AI583" s="10">
        <f t="shared" si="440"/>
        <v>0</v>
      </c>
      <c r="AJ583" s="10">
        <f t="shared" si="441"/>
        <v>0.84051151377018052</v>
      </c>
      <c r="AK583" s="10">
        <f t="shared" si="442"/>
        <v>1.4380799999999999E-2</v>
      </c>
      <c r="AL583" s="10">
        <f t="shared" si="443"/>
        <v>1.6531200000000003E-2</v>
      </c>
      <c r="AM583" s="10">
        <f t="shared" si="444"/>
        <v>0.34718399999999999</v>
      </c>
      <c r="AN583" s="10">
        <f t="shared" si="445"/>
        <v>0.18709591035137701</v>
      </c>
      <c r="AO583" s="10">
        <f t="shared" si="446"/>
        <v>1.3929216</v>
      </c>
      <c r="AP583" s="10">
        <f t="shared" si="447"/>
        <v>3.8035199999999998E-2</v>
      </c>
      <c r="AQ583" s="10">
        <f t="shared" si="448"/>
        <v>0.18775679999999997</v>
      </c>
      <c r="AR583" s="10">
        <v>0</v>
      </c>
      <c r="AS583" s="10">
        <f t="shared" si="449"/>
        <v>8.5209599999999996E-2</v>
      </c>
      <c r="AT583" s="10">
        <f t="shared" si="450"/>
        <v>0.21910796544</v>
      </c>
      <c r="AU583" s="10">
        <f t="shared" si="451"/>
        <v>0</v>
      </c>
      <c r="AV583" s="10">
        <f t="shared" si="452"/>
        <v>0</v>
      </c>
      <c r="AW583" s="10">
        <f t="shared" si="453"/>
        <v>6.1412039654400008</v>
      </c>
      <c r="AX583" s="10">
        <f t="shared" si="454"/>
        <v>6.1412039654400008</v>
      </c>
      <c r="AY583" s="10">
        <v>5.9841599999999993</v>
      </c>
      <c r="AZ583" s="10">
        <f t="shared" si="455"/>
        <v>-0.15704396544000154</v>
      </c>
      <c r="BA583" s="10">
        <v>5.98</v>
      </c>
      <c r="BB583" s="10">
        <v>5.98</v>
      </c>
      <c r="BC583" s="10">
        <f t="shared" si="456"/>
        <v>8.0738187264000008</v>
      </c>
      <c r="BD583" s="9"/>
      <c r="BE583" s="24">
        <f t="shared" si="457"/>
        <v>1.7176</v>
      </c>
      <c r="BF583" s="24">
        <f t="shared" si="458"/>
        <v>1.1800999999999999</v>
      </c>
      <c r="BG583" s="24">
        <f t="shared" si="459"/>
        <v>0</v>
      </c>
      <c r="BH583" s="24">
        <f t="shared" si="460"/>
        <v>0</v>
      </c>
      <c r="BI583" s="24">
        <f t="shared" si="461"/>
        <v>0</v>
      </c>
      <c r="BJ583" s="24">
        <f t="shared" si="462"/>
        <v>0</v>
      </c>
      <c r="BK583" s="24">
        <f t="shared" si="463"/>
        <v>0.84050000000000002</v>
      </c>
      <c r="BL583" s="24">
        <f t="shared" si="464"/>
        <v>1.44E-2</v>
      </c>
      <c r="BM583" s="24">
        <f t="shared" si="465"/>
        <v>1.6500000000000001E-2</v>
      </c>
      <c r="BN583" s="24">
        <f t="shared" si="466"/>
        <v>0.34720000000000001</v>
      </c>
      <c r="BO583" s="24">
        <f t="shared" si="467"/>
        <v>0.18709999999999999</v>
      </c>
      <c r="BP583" s="24">
        <f t="shared" si="468"/>
        <v>1.3929</v>
      </c>
      <c r="BQ583" s="24">
        <f t="shared" si="469"/>
        <v>3.7999999999999999E-2</v>
      </c>
      <c r="BR583" s="24">
        <f t="shared" si="470"/>
        <v>0.18779999999999999</v>
      </c>
      <c r="BS583" s="24">
        <f t="shared" si="471"/>
        <v>0</v>
      </c>
      <c r="BT583" s="24">
        <f t="shared" si="472"/>
        <v>8.5199999999999998E-2</v>
      </c>
      <c r="BU583" s="24">
        <f t="shared" si="473"/>
        <v>0.21909999999999999</v>
      </c>
      <c r="BV583" s="24">
        <f t="shared" si="474"/>
        <v>0</v>
      </c>
      <c r="BW583" s="24">
        <f t="shared" si="475"/>
        <v>0</v>
      </c>
      <c r="BX583" s="24"/>
      <c r="BY583" s="24"/>
      <c r="BZ583" s="24"/>
      <c r="CA583" s="25">
        <f t="shared" si="476"/>
        <v>6.1412000000000013</v>
      </c>
      <c r="CB583" s="25">
        <f t="shared" si="477"/>
        <v>6.1412000000000013</v>
      </c>
      <c r="CC583" s="26">
        <f t="shared" si="478"/>
        <v>6.0073000000000016</v>
      </c>
      <c r="CD583" s="26">
        <f t="shared" si="479"/>
        <v>6.0073000000000016</v>
      </c>
      <c r="CE583" s="26">
        <f t="shared" si="480"/>
        <v>5.98</v>
      </c>
      <c r="CF583" s="26">
        <f t="shared" si="481"/>
        <v>5.98</v>
      </c>
      <c r="CG583" s="26">
        <f t="shared" si="482"/>
        <v>8.0739999999999998</v>
      </c>
      <c r="CH583" s="13"/>
      <c r="CI583" s="13"/>
    </row>
    <row r="584" spans="2:87" x14ac:dyDescent="0.2">
      <c r="B584" s="11">
        <f t="shared" si="483"/>
        <v>580</v>
      </c>
      <c r="C584" s="3" t="s">
        <v>398</v>
      </c>
      <c r="D584" s="3" t="s">
        <v>402</v>
      </c>
      <c r="E584" s="10">
        <v>2.7023159582132563</v>
      </c>
      <c r="F584" s="10">
        <v>0.58378335734870312</v>
      </c>
      <c r="G584" s="10"/>
      <c r="H584" s="10">
        <v>0</v>
      </c>
      <c r="I584" s="10">
        <v>0</v>
      </c>
      <c r="J584" s="10">
        <v>0</v>
      </c>
      <c r="K584" s="10">
        <v>0.75056264409221907</v>
      </c>
      <c r="L584" s="10">
        <v>3.5000000000000001E-3</v>
      </c>
      <c r="M584" s="10">
        <v>4.0000000000000001E-3</v>
      </c>
      <c r="N584" s="10">
        <v>9.8799999999999999E-2</v>
      </c>
      <c r="O584" s="10">
        <v>0.3047380403458213</v>
      </c>
      <c r="P584" s="10">
        <v>0</v>
      </c>
      <c r="Q584" s="10">
        <v>0</v>
      </c>
      <c r="R584" s="10">
        <v>0.34960000000000002</v>
      </c>
      <c r="S584" s="10">
        <v>0</v>
      </c>
      <c r="T584" s="10">
        <v>0.28949999999999998</v>
      </c>
      <c r="U584" s="10"/>
      <c r="V584" s="10">
        <v>0</v>
      </c>
      <c r="W584" s="10"/>
      <c r="X584" s="10">
        <v>5.0867999999999993</v>
      </c>
      <c r="Y584" s="10">
        <v>6.8366591999999997</v>
      </c>
      <c r="Z584" s="10">
        <v>6.84</v>
      </c>
      <c r="AA584" s="10">
        <v>6.84</v>
      </c>
      <c r="AB584" s="10">
        <f t="shared" si="436"/>
        <v>6.8366591999999997</v>
      </c>
      <c r="AC584" s="10"/>
      <c r="AD584" s="10">
        <f t="shared" si="437"/>
        <v>3.6319126478386168</v>
      </c>
      <c r="AE584" s="10">
        <f t="shared" si="438"/>
        <v>0.78460483227665712</v>
      </c>
      <c r="AF584" s="10"/>
      <c r="AG584" s="10">
        <v>0</v>
      </c>
      <c r="AH584" s="10">
        <f t="shared" si="439"/>
        <v>0</v>
      </c>
      <c r="AI584" s="10">
        <f t="shared" si="440"/>
        <v>0</v>
      </c>
      <c r="AJ584" s="10">
        <f t="shared" si="441"/>
        <v>1.0087561936599425</v>
      </c>
      <c r="AK584" s="10">
        <f t="shared" si="442"/>
        <v>4.7040000000000007E-3</v>
      </c>
      <c r="AL584" s="10">
        <f t="shared" si="443"/>
        <v>5.3760000000000006E-3</v>
      </c>
      <c r="AM584" s="10">
        <f t="shared" si="444"/>
        <v>0.14227199999999998</v>
      </c>
      <c r="AN584" s="10">
        <f t="shared" si="445"/>
        <v>0.40956792622478383</v>
      </c>
      <c r="AO584" s="10">
        <f t="shared" si="446"/>
        <v>0</v>
      </c>
      <c r="AP584" s="10">
        <f t="shared" si="447"/>
        <v>0</v>
      </c>
      <c r="AQ584" s="10">
        <f t="shared" si="448"/>
        <v>0.46986240000000007</v>
      </c>
      <c r="AR584" s="10">
        <v>0</v>
      </c>
      <c r="AS584" s="10">
        <f t="shared" si="449"/>
        <v>0.38908800000000004</v>
      </c>
      <c r="AT584" s="10">
        <f t="shared" si="450"/>
        <v>1.0005008832000002</v>
      </c>
      <c r="AU584" s="10">
        <f t="shared" si="451"/>
        <v>0</v>
      </c>
      <c r="AV584" s="10">
        <f t="shared" si="452"/>
        <v>0</v>
      </c>
      <c r="AW584" s="10">
        <f t="shared" si="453"/>
        <v>7.4575568832000005</v>
      </c>
      <c r="AX584" s="10">
        <f t="shared" si="454"/>
        <v>7.4575568832000005</v>
      </c>
      <c r="AY584" s="10">
        <v>6.8366591999999997</v>
      </c>
      <c r="AZ584" s="10">
        <f t="shared" si="455"/>
        <v>-0.62089768320000083</v>
      </c>
      <c r="BA584" s="10">
        <v>6.84</v>
      </c>
      <c r="BB584" s="10">
        <v>6.84</v>
      </c>
      <c r="BC584" s="10">
        <f t="shared" si="456"/>
        <v>9.2012175360000015</v>
      </c>
      <c r="BD584" s="9"/>
      <c r="BE584" s="24">
        <f t="shared" si="457"/>
        <v>3.6318999999999999</v>
      </c>
      <c r="BF584" s="24">
        <f t="shared" si="458"/>
        <v>0.78459999999999996</v>
      </c>
      <c r="BG584" s="24">
        <f t="shared" si="459"/>
        <v>0</v>
      </c>
      <c r="BH584" s="24">
        <f t="shared" si="460"/>
        <v>0</v>
      </c>
      <c r="BI584" s="24">
        <f t="shared" si="461"/>
        <v>0</v>
      </c>
      <c r="BJ584" s="24">
        <f t="shared" si="462"/>
        <v>0</v>
      </c>
      <c r="BK584" s="24">
        <f t="shared" si="463"/>
        <v>1.0087999999999999</v>
      </c>
      <c r="BL584" s="24">
        <f t="shared" si="464"/>
        <v>4.7000000000000002E-3</v>
      </c>
      <c r="BM584" s="24">
        <f t="shared" si="465"/>
        <v>5.4000000000000003E-3</v>
      </c>
      <c r="BN584" s="24">
        <f t="shared" si="466"/>
        <v>0.14230000000000001</v>
      </c>
      <c r="BO584" s="24">
        <f t="shared" si="467"/>
        <v>0.40960000000000002</v>
      </c>
      <c r="BP584" s="24">
        <f t="shared" si="468"/>
        <v>0</v>
      </c>
      <c r="BQ584" s="24">
        <f t="shared" si="469"/>
        <v>0</v>
      </c>
      <c r="BR584" s="24">
        <f t="shared" si="470"/>
        <v>0.46989999999999998</v>
      </c>
      <c r="BS584" s="24">
        <f t="shared" si="471"/>
        <v>0</v>
      </c>
      <c r="BT584" s="24">
        <f t="shared" si="472"/>
        <v>0.3891</v>
      </c>
      <c r="BU584" s="24">
        <f t="shared" si="473"/>
        <v>1.0004999999999999</v>
      </c>
      <c r="BV584" s="24">
        <f t="shared" si="474"/>
        <v>0</v>
      </c>
      <c r="BW584" s="24">
        <f t="shared" si="475"/>
        <v>0</v>
      </c>
      <c r="BX584" s="24"/>
      <c r="BY584" s="24"/>
      <c r="BZ584" s="24"/>
      <c r="CA584" s="25">
        <f t="shared" si="476"/>
        <v>7.4576999999999991</v>
      </c>
      <c r="CB584" s="25">
        <f t="shared" si="477"/>
        <v>7.4576999999999991</v>
      </c>
      <c r="CC584" s="26">
        <f t="shared" si="478"/>
        <v>6.8462999999999994</v>
      </c>
      <c r="CD584" s="26">
        <f t="shared" si="479"/>
        <v>6.8462999999999994</v>
      </c>
      <c r="CE584" s="26">
        <f t="shared" si="480"/>
        <v>6.84</v>
      </c>
      <c r="CF584" s="26">
        <f t="shared" si="481"/>
        <v>6.84</v>
      </c>
      <c r="CG584" s="26">
        <f t="shared" si="482"/>
        <v>9.2010000000000005</v>
      </c>
      <c r="CH584" s="13"/>
      <c r="CI584" s="13"/>
    </row>
    <row r="585" spans="2:87" x14ac:dyDescent="0.2">
      <c r="B585" s="11">
        <f t="shared" si="483"/>
        <v>581</v>
      </c>
      <c r="C585" s="3" t="s">
        <v>398</v>
      </c>
      <c r="D585" s="3" t="s">
        <v>403</v>
      </c>
      <c r="E585" s="10">
        <v>2.481245375761679</v>
      </c>
      <c r="F585" s="10">
        <v>0.95938962762356117</v>
      </c>
      <c r="G585" s="10"/>
      <c r="H585" s="10">
        <v>0</v>
      </c>
      <c r="I585" s="10">
        <v>0</v>
      </c>
      <c r="J585" s="10">
        <v>0</v>
      </c>
      <c r="K585" s="10">
        <v>0.52971408259986452</v>
      </c>
      <c r="L585" s="10">
        <v>1.23E-2</v>
      </c>
      <c r="M585" s="10">
        <v>1.41E-2</v>
      </c>
      <c r="N585" s="10">
        <v>0.31979999999999997</v>
      </c>
      <c r="O585" s="10">
        <v>0.14315091401489505</v>
      </c>
      <c r="P585" s="10">
        <v>0.24579999999999999</v>
      </c>
      <c r="Q585" s="10">
        <v>0</v>
      </c>
      <c r="R585" s="10">
        <v>0.32129999999999997</v>
      </c>
      <c r="S585" s="10">
        <v>0</v>
      </c>
      <c r="T585" s="10">
        <v>6.6500000000000004E-2</v>
      </c>
      <c r="U585" s="10"/>
      <c r="V585" s="10">
        <v>0</v>
      </c>
      <c r="W585" s="10"/>
      <c r="X585" s="10">
        <v>5.0932999999999993</v>
      </c>
      <c r="Y585" s="10">
        <v>6.8453951999999996</v>
      </c>
      <c r="Z585" s="10">
        <v>6.85</v>
      </c>
      <c r="AA585" s="10">
        <v>6.85</v>
      </c>
      <c r="AB585" s="10">
        <f t="shared" si="436"/>
        <v>6.8453951999999996</v>
      </c>
      <c r="AC585" s="10"/>
      <c r="AD585" s="10">
        <f t="shared" si="437"/>
        <v>3.3347937850236966</v>
      </c>
      <c r="AE585" s="10">
        <f t="shared" si="438"/>
        <v>1.2894196595260663</v>
      </c>
      <c r="AF585" s="10"/>
      <c r="AG585" s="10">
        <v>0</v>
      </c>
      <c r="AH585" s="10">
        <f t="shared" si="439"/>
        <v>0</v>
      </c>
      <c r="AI585" s="10">
        <f t="shared" si="440"/>
        <v>0</v>
      </c>
      <c r="AJ585" s="10">
        <f t="shared" si="441"/>
        <v>0.71193572701421792</v>
      </c>
      <c r="AK585" s="10">
        <f t="shared" si="442"/>
        <v>1.6531200000000003E-2</v>
      </c>
      <c r="AL585" s="10">
        <f t="shared" si="443"/>
        <v>1.8950399999999999E-2</v>
      </c>
      <c r="AM585" s="10">
        <f t="shared" si="444"/>
        <v>0.46051199999999992</v>
      </c>
      <c r="AN585" s="10">
        <f t="shared" si="445"/>
        <v>0.19239482843601896</v>
      </c>
      <c r="AO585" s="10">
        <f t="shared" si="446"/>
        <v>0.33035520000000002</v>
      </c>
      <c r="AP585" s="10">
        <f t="shared" si="447"/>
        <v>0</v>
      </c>
      <c r="AQ585" s="10">
        <f t="shared" si="448"/>
        <v>0.43182720000000002</v>
      </c>
      <c r="AR585" s="10">
        <v>0</v>
      </c>
      <c r="AS585" s="10">
        <f t="shared" si="449"/>
        <v>8.9375999999999997E-2</v>
      </c>
      <c r="AT585" s="10">
        <f t="shared" si="450"/>
        <v>0.22982144640000002</v>
      </c>
      <c r="AU585" s="10">
        <f t="shared" si="451"/>
        <v>0</v>
      </c>
      <c r="AV585" s="10">
        <f t="shared" si="452"/>
        <v>0</v>
      </c>
      <c r="AW585" s="10">
        <f t="shared" si="453"/>
        <v>7.0165414463999989</v>
      </c>
      <c r="AX585" s="10">
        <f t="shared" si="454"/>
        <v>7.0165414463999989</v>
      </c>
      <c r="AY585" s="10">
        <v>6.8453951999999996</v>
      </c>
      <c r="AZ585" s="10">
        <f t="shared" si="455"/>
        <v>-0.17114624639999931</v>
      </c>
      <c r="BA585" s="10">
        <v>6.85</v>
      </c>
      <c r="BB585" s="10">
        <v>6.85</v>
      </c>
      <c r="BC585" s="10">
        <f t="shared" si="456"/>
        <v>9.2414730239999976</v>
      </c>
      <c r="BD585" s="9"/>
      <c r="BE585" s="24">
        <f t="shared" si="457"/>
        <v>3.3348</v>
      </c>
      <c r="BF585" s="24">
        <f t="shared" si="458"/>
        <v>1.2894000000000001</v>
      </c>
      <c r="BG585" s="24">
        <f t="shared" si="459"/>
        <v>0</v>
      </c>
      <c r="BH585" s="24">
        <f t="shared" si="460"/>
        <v>0</v>
      </c>
      <c r="BI585" s="24">
        <f t="shared" si="461"/>
        <v>0</v>
      </c>
      <c r="BJ585" s="24">
        <f t="shared" si="462"/>
        <v>0</v>
      </c>
      <c r="BK585" s="24">
        <f t="shared" si="463"/>
        <v>0.71189999999999998</v>
      </c>
      <c r="BL585" s="24">
        <f t="shared" si="464"/>
        <v>1.6500000000000001E-2</v>
      </c>
      <c r="BM585" s="24">
        <f t="shared" si="465"/>
        <v>1.9E-2</v>
      </c>
      <c r="BN585" s="24">
        <f t="shared" si="466"/>
        <v>0.46050000000000002</v>
      </c>
      <c r="BO585" s="24">
        <f t="shared" si="467"/>
        <v>0.19239999999999999</v>
      </c>
      <c r="BP585" s="24">
        <f t="shared" si="468"/>
        <v>0.33040000000000003</v>
      </c>
      <c r="BQ585" s="24">
        <f t="shared" si="469"/>
        <v>0</v>
      </c>
      <c r="BR585" s="24">
        <f t="shared" si="470"/>
        <v>0.43180000000000002</v>
      </c>
      <c r="BS585" s="24">
        <f t="shared" si="471"/>
        <v>0</v>
      </c>
      <c r="BT585" s="24">
        <f t="shared" si="472"/>
        <v>8.9399999999999993E-2</v>
      </c>
      <c r="BU585" s="24">
        <f t="shared" si="473"/>
        <v>0.2298</v>
      </c>
      <c r="BV585" s="24">
        <f t="shared" si="474"/>
        <v>0</v>
      </c>
      <c r="BW585" s="24">
        <f t="shared" si="475"/>
        <v>0</v>
      </c>
      <c r="BX585" s="24"/>
      <c r="BY585" s="24"/>
      <c r="BZ585" s="24"/>
      <c r="CA585" s="25">
        <f t="shared" si="476"/>
        <v>7.0164999999999997</v>
      </c>
      <c r="CB585" s="25">
        <f t="shared" si="477"/>
        <v>7.0164999999999997</v>
      </c>
      <c r="CC585" s="26">
        <f t="shared" si="478"/>
        <v>6.8761000000000001</v>
      </c>
      <c r="CD585" s="26">
        <f t="shared" si="479"/>
        <v>6.8761000000000001</v>
      </c>
      <c r="CE585" s="26">
        <f t="shared" si="480"/>
        <v>6.85</v>
      </c>
      <c r="CF585" s="26">
        <f t="shared" si="481"/>
        <v>6.85</v>
      </c>
      <c r="CG585" s="26">
        <f t="shared" si="482"/>
        <v>9.2409999999999997</v>
      </c>
      <c r="CH585" s="13"/>
      <c r="CI585" s="13"/>
    </row>
    <row r="586" spans="2:87" x14ac:dyDescent="0.2">
      <c r="B586" s="11">
        <f t="shared" si="483"/>
        <v>582</v>
      </c>
      <c r="C586" s="3" t="s">
        <v>398</v>
      </c>
      <c r="D586" s="3" t="s">
        <v>404</v>
      </c>
      <c r="E586" s="10">
        <v>2.8049642795420175</v>
      </c>
      <c r="F586" s="10">
        <v>0.70843898790235471</v>
      </c>
      <c r="G586" s="10"/>
      <c r="H586" s="10">
        <v>0</v>
      </c>
      <c r="I586" s="10">
        <v>0</v>
      </c>
      <c r="J586" s="10">
        <v>0</v>
      </c>
      <c r="K586" s="10">
        <v>0.55535156081227044</v>
      </c>
      <c r="L586" s="10">
        <v>1.44E-2</v>
      </c>
      <c r="M586" s="10">
        <v>1.6500000000000001E-2</v>
      </c>
      <c r="N586" s="10">
        <v>0.26679999999999998</v>
      </c>
      <c r="O586" s="10">
        <v>0.26544517174335708</v>
      </c>
      <c r="P586" s="10">
        <v>0</v>
      </c>
      <c r="Q586" s="10">
        <v>0</v>
      </c>
      <c r="R586" s="10">
        <v>0.3458</v>
      </c>
      <c r="S586" s="10">
        <v>0</v>
      </c>
      <c r="T586" s="10">
        <v>0.11600000000000001</v>
      </c>
      <c r="U586" s="10"/>
      <c r="V586" s="10">
        <v>0</v>
      </c>
      <c r="W586" s="10"/>
      <c r="X586" s="10">
        <v>5.0936999999999992</v>
      </c>
      <c r="Y586" s="10">
        <v>6.845932799999999</v>
      </c>
      <c r="Z586" s="10">
        <v>6.85</v>
      </c>
      <c r="AA586" s="10">
        <v>6.85</v>
      </c>
      <c r="AB586" s="10">
        <f t="shared" si="436"/>
        <v>6.845932799999999</v>
      </c>
      <c r="AC586" s="10"/>
      <c r="AD586" s="10">
        <f t="shared" si="437"/>
        <v>3.7698719917044721</v>
      </c>
      <c r="AE586" s="10">
        <f t="shared" si="438"/>
        <v>0.95214199974076474</v>
      </c>
      <c r="AF586" s="10"/>
      <c r="AG586" s="10">
        <v>0</v>
      </c>
      <c r="AH586" s="10">
        <f t="shared" si="439"/>
        <v>0</v>
      </c>
      <c r="AI586" s="10">
        <f t="shared" si="440"/>
        <v>0</v>
      </c>
      <c r="AJ586" s="10">
        <f t="shared" si="441"/>
        <v>0.74639249773169147</v>
      </c>
      <c r="AK586" s="10">
        <f t="shared" si="442"/>
        <v>1.9353599999999999E-2</v>
      </c>
      <c r="AL586" s="10">
        <f t="shared" si="443"/>
        <v>2.2176000000000005E-2</v>
      </c>
      <c r="AM586" s="10">
        <f t="shared" si="444"/>
        <v>0.38419199999999992</v>
      </c>
      <c r="AN586" s="10">
        <f t="shared" si="445"/>
        <v>0.35675831082307191</v>
      </c>
      <c r="AO586" s="10">
        <f t="shared" si="446"/>
        <v>0</v>
      </c>
      <c r="AP586" s="10">
        <f t="shared" si="447"/>
        <v>0</v>
      </c>
      <c r="AQ586" s="10">
        <f t="shared" si="448"/>
        <v>0.46475520000000003</v>
      </c>
      <c r="AR586" s="10">
        <v>0</v>
      </c>
      <c r="AS586" s="10">
        <f t="shared" si="449"/>
        <v>0.15590400000000001</v>
      </c>
      <c r="AT586" s="10">
        <f t="shared" si="450"/>
        <v>0.40089154560000007</v>
      </c>
      <c r="AU586" s="10">
        <f t="shared" si="451"/>
        <v>0</v>
      </c>
      <c r="AV586" s="10">
        <f t="shared" si="452"/>
        <v>0</v>
      </c>
      <c r="AW586" s="10">
        <f t="shared" si="453"/>
        <v>7.1165331456000001</v>
      </c>
      <c r="AX586" s="10">
        <f t="shared" si="454"/>
        <v>7.1165331456000001</v>
      </c>
      <c r="AY586" s="10">
        <v>6.845932799999999</v>
      </c>
      <c r="AZ586" s="10">
        <f t="shared" si="455"/>
        <v>-0.27060034560000101</v>
      </c>
      <c r="BA586" s="10">
        <v>6.85</v>
      </c>
      <c r="BB586" s="10">
        <v>6.85</v>
      </c>
      <c r="BC586" s="10">
        <f t="shared" si="456"/>
        <v>9.2353572863999993</v>
      </c>
      <c r="BD586" s="9"/>
      <c r="BE586" s="24">
        <f t="shared" si="457"/>
        <v>3.7698999999999998</v>
      </c>
      <c r="BF586" s="24">
        <f t="shared" si="458"/>
        <v>0.95209999999999995</v>
      </c>
      <c r="BG586" s="24">
        <f t="shared" si="459"/>
        <v>0</v>
      </c>
      <c r="BH586" s="24">
        <f t="shared" si="460"/>
        <v>0</v>
      </c>
      <c r="BI586" s="24">
        <f t="shared" si="461"/>
        <v>0</v>
      </c>
      <c r="BJ586" s="24">
        <f t="shared" si="462"/>
        <v>0</v>
      </c>
      <c r="BK586" s="24">
        <f t="shared" si="463"/>
        <v>0.74639999999999995</v>
      </c>
      <c r="BL586" s="24">
        <f t="shared" si="464"/>
        <v>1.9400000000000001E-2</v>
      </c>
      <c r="BM586" s="24">
        <f t="shared" si="465"/>
        <v>2.2200000000000001E-2</v>
      </c>
      <c r="BN586" s="24">
        <f t="shared" si="466"/>
        <v>0.38419999999999999</v>
      </c>
      <c r="BO586" s="24">
        <f t="shared" si="467"/>
        <v>0.35680000000000001</v>
      </c>
      <c r="BP586" s="24">
        <f t="shared" si="468"/>
        <v>0</v>
      </c>
      <c r="BQ586" s="24">
        <f t="shared" si="469"/>
        <v>0</v>
      </c>
      <c r="BR586" s="24">
        <f t="shared" si="470"/>
        <v>0.46479999999999999</v>
      </c>
      <c r="BS586" s="24">
        <f t="shared" si="471"/>
        <v>0</v>
      </c>
      <c r="BT586" s="24">
        <f t="shared" si="472"/>
        <v>0.15590000000000001</v>
      </c>
      <c r="BU586" s="24">
        <f t="shared" si="473"/>
        <v>0.40089999999999998</v>
      </c>
      <c r="BV586" s="24">
        <f t="shared" si="474"/>
        <v>0</v>
      </c>
      <c r="BW586" s="24">
        <f t="shared" si="475"/>
        <v>0</v>
      </c>
      <c r="BX586" s="24"/>
      <c r="BY586" s="24"/>
      <c r="BZ586" s="24"/>
      <c r="CA586" s="25">
        <f t="shared" si="476"/>
        <v>7.1166999999999989</v>
      </c>
      <c r="CB586" s="25">
        <f t="shared" si="477"/>
        <v>7.1166999999999989</v>
      </c>
      <c r="CC586" s="26">
        <f t="shared" si="478"/>
        <v>6.8716999999999988</v>
      </c>
      <c r="CD586" s="26">
        <f t="shared" si="479"/>
        <v>6.8716999999999988</v>
      </c>
      <c r="CE586" s="26">
        <f t="shared" si="480"/>
        <v>6.85</v>
      </c>
      <c r="CF586" s="26">
        <f t="shared" si="481"/>
        <v>6.85</v>
      </c>
      <c r="CG586" s="26">
        <f t="shared" si="482"/>
        <v>9.2349999999999994</v>
      </c>
      <c r="CH586" s="13"/>
      <c r="CI586" s="13"/>
    </row>
    <row r="587" spans="2:87" x14ac:dyDescent="0.2">
      <c r="B587" s="11">
        <f t="shared" si="483"/>
        <v>583</v>
      </c>
      <c r="C587" s="3" t="s">
        <v>398</v>
      </c>
      <c r="D587" s="3" t="s">
        <v>319</v>
      </c>
      <c r="E587" s="10">
        <v>1.8100014646113287</v>
      </c>
      <c r="F587" s="10">
        <v>0.61221485848193047</v>
      </c>
      <c r="G587" s="10"/>
      <c r="H587" s="10">
        <v>0</v>
      </c>
      <c r="I587" s="10">
        <v>0</v>
      </c>
      <c r="J587" s="10">
        <v>0</v>
      </c>
      <c r="K587" s="10">
        <v>0.50275896159056788</v>
      </c>
      <c r="L587" s="10">
        <v>6.4999999999999997E-3</v>
      </c>
      <c r="M587" s="10">
        <v>7.4000000000000003E-3</v>
      </c>
      <c r="N587" s="10">
        <v>0.34010000000000001</v>
      </c>
      <c r="O587" s="10">
        <v>0.22502471531617296</v>
      </c>
      <c r="P587" s="10">
        <v>1.036</v>
      </c>
      <c r="Q587" s="10">
        <v>1.1900000000000001E-2</v>
      </c>
      <c r="R587" s="10">
        <v>0.22670000000000001</v>
      </c>
      <c r="S587" s="10">
        <v>0</v>
      </c>
      <c r="T587" s="10">
        <v>0.12620000000000001</v>
      </c>
      <c r="U587" s="10"/>
      <c r="V587" s="10">
        <v>0</v>
      </c>
      <c r="W587" s="10"/>
      <c r="X587" s="10">
        <v>4.9048000000000007</v>
      </c>
      <c r="Y587" s="10">
        <v>6.5920512000000011</v>
      </c>
      <c r="Z587" s="10">
        <v>6.59</v>
      </c>
      <c r="AA587" s="10">
        <v>6.59</v>
      </c>
      <c r="AB587" s="10">
        <f t="shared" si="436"/>
        <v>6.5920512000000011</v>
      </c>
      <c r="AC587" s="10"/>
      <c r="AD587" s="10">
        <f t="shared" si="437"/>
        <v>2.4326419684376259</v>
      </c>
      <c r="AE587" s="10">
        <f t="shared" si="438"/>
        <v>0.82281676979971452</v>
      </c>
      <c r="AF587" s="10"/>
      <c r="AG587" s="10">
        <v>0</v>
      </c>
      <c r="AH587" s="10">
        <f t="shared" si="439"/>
        <v>0</v>
      </c>
      <c r="AI587" s="10">
        <f t="shared" si="440"/>
        <v>0</v>
      </c>
      <c r="AJ587" s="10">
        <f t="shared" si="441"/>
        <v>0.67570804437772336</v>
      </c>
      <c r="AK587" s="10">
        <f t="shared" si="442"/>
        <v>8.735999999999999E-3</v>
      </c>
      <c r="AL587" s="10">
        <f t="shared" si="443"/>
        <v>9.9456000000000024E-3</v>
      </c>
      <c r="AM587" s="10">
        <f t="shared" si="444"/>
        <v>0.48974399999999996</v>
      </c>
      <c r="AN587" s="10">
        <f t="shared" si="445"/>
        <v>0.30243321738493645</v>
      </c>
      <c r="AO587" s="10">
        <f t="shared" si="446"/>
        <v>1.3923840000000003</v>
      </c>
      <c r="AP587" s="10">
        <f t="shared" si="447"/>
        <v>1.5993600000000004E-2</v>
      </c>
      <c r="AQ587" s="10">
        <f t="shared" si="448"/>
        <v>0.30468480000000003</v>
      </c>
      <c r="AR587" s="10">
        <v>0</v>
      </c>
      <c r="AS587" s="10">
        <f t="shared" si="449"/>
        <v>0.16961280000000004</v>
      </c>
      <c r="AT587" s="10">
        <f t="shared" si="450"/>
        <v>0.43614235392000011</v>
      </c>
      <c r="AU587" s="10">
        <f t="shared" si="451"/>
        <v>0</v>
      </c>
      <c r="AV587" s="10">
        <f t="shared" si="452"/>
        <v>0</v>
      </c>
      <c r="AW587" s="10">
        <f t="shared" si="453"/>
        <v>6.8912303539200019</v>
      </c>
      <c r="AX587" s="10">
        <f t="shared" si="454"/>
        <v>6.8912303539200019</v>
      </c>
      <c r="AY587" s="10">
        <v>6.5920512000000011</v>
      </c>
      <c r="AZ587" s="10">
        <f t="shared" si="455"/>
        <v>-0.29917915392000083</v>
      </c>
      <c r="BA587" s="10">
        <v>6.59</v>
      </c>
      <c r="BB587" s="10">
        <v>6.59</v>
      </c>
      <c r="BC587" s="10">
        <f t="shared" si="456"/>
        <v>8.9035978752000027</v>
      </c>
      <c r="BD587" s="9"/>
      <c r="BE587" s="24">
        <f t="shared" si="457"/>
        <v>2.4325999999999999</v>
      </c>
      <c r="BF587" s="24">
        <f t="shared" si="458"/>
        <v>0.82279999999999998</v>
      </c>
      <c r="BG587" s="24">
        <f t="shared" si="459"/>
        <v>0</v>
      </c>
      <c r="BH587" s="24">
        <f t="shared" si="460"/>
        <v>0</v>
      </c>
      <c r="BI587" s="24">
        <f t="shared" si="461"/>
        <v>0</v>
      </c>
      <c r="BJ587" s="24">
        <f t="shared" si="462"/>
        <v>0</v>
      </c>
      <c r="BK587" s="24">
        <f t="shared" si="463"/>
        <v>0.67569999999999997</v>
      </c>
      <c r="BL587" s="24">
        <f t="shared" si="464"/>
        <v>8.6999999999999994E-3</v>
      </c>
      <c r="BM587" s="24">
        <f t="shared" si="465"/>
        <v>9.9000000000000008E-3</v>
      </c>
      <c r="BN587" s="24">
        <f t="shared" si="466"/>
        <v>0.48970000000000002</v>
      </c>
      <c r="BO587" s="24">
        <f t="shared" si="467"/>
        <v>0.3024</v>
      </c>
      <c r="BP587" s="24">
        <f t="shared" si="468"/>
        <v>1.3924000000000001</v>
      </c>
      <c r="BQ587" s="24">
        <f t="shared" si="469"/>
        <v>1.6E-2</v>
      </c>
      <c r="BR587" s="24">
        <f t="shared" si="470"/>
        <v>0.30470000000000003</v>
      </c>
      <c r="BS587" s="24">
        <f t="shared" si="471"/>
        <v>0</v>
      </c>
      <c r="BT587" s="24">
        <f t="shared" si="472"/>
        <v>0.1696</v>
      </c>
      <c r="BU587" s="24">
        <f t="shared" si="473"/>
        <v>0.43609999999999999</v>
      </c>
      <c r="BV587" s="24">
        <f t="shared" si="474"/>
        <v>0</v>
      </c>
      <c r="BW587" s="24">
        <f t="shared" si="475"/>
        <v>0</v>
      </c>
      <c r="BX587" s="24"/>
      <c r="BY587" s="24"/>
      <c r="BZ587" s="24"/>
      <c r="CA587" s="25">
        <f t="shared" si="476"/>
        <v>6.891</v>
      </c>
      <c r="CB587" s="25">
        <f t="shared" si="477"/>
        <v>6.891</v>
      </c>
      <c r="CC587" s="26">
        <f t="shared" si="478"/>
        <v>6.6245000000000003</v>
      </c>
      <c r="CD587" s="26">
        <f t="shared" si="479"/>
        <v>6.6245000000000003</v>
      </c>
      <c r="CE587" s="26">
        <f t="shared" si="480"/>
        <v>6.59</v>
      </c>
      <c r="CF587" s="26">
        <f t="shared" si="481"/>
        <v>6.59</v>
      </c>
      <c r="CG587" s="26">
        <f t="shared" si="482"/>
        <v>8.9039999999999999</v>
      </c>
      <c r="CH587" s="13"/>
      <c r="CI587" s="13"/>
    </row>
    <row r="588" spans="2:87" x14ac:dyDescent="0.2">
      <c r="B588" s="11">
        <f t="shared" si="483"/>
        <v>584</v>
      </c>
      <c r="C588" s="3" t="s">
        <v>398</v>
      </c>
      <c r="D588" s="3" t="s">
        <v>55</v>
      </c>
      <c r="E588" s="10">
        <v>1.3405528248344656</v>
      </c>
      <c r="F588" s="10">
        <v>0.52864005503482669</v>
      </c>
      <c r="G588" s="10"/>
      <c r="H588" s="10">
        <v>0</v>
      </c>
      <c r="I588" s="10">
        <v>0</v>
      </c>
      <c r="J588" s="10">
        <v>0</v>
      </c>
      <c r="K588" s="10">
        <v>0.77833216957605988</v>
      </c>
      <c r="L588" s="10">
        <v>2.0999999999999999E-3</v>
      </c>
      <c r="M588" s="10">
        <v>2.3999999999999998E-3</v>
      </c>
      <c r="N588" s="10">
        <v>0.1249</v>
      </c>
      <c r="O588" s="10">
        <v>0.31087495055464787</v>
      </c>
      <c r="P588" s="10">
        <v>1.0364</v>
      </c>
      <c r="Q588" s="10">
        <v>1.35E-2</v>
      </c>
      <c r="R588" s="10">
        <v>0.15179999999999999</v>
      </c>
      <c r="S588" s="10">
        <v>0</v>
      </c>
      <c r="T588" s="10">
        <v>0.22289999999999999</v>
      </c>
      <c r="U588" s="10"/>
      <c r="V588" s="10">
        <v>0</v>
      </c>
      <c r="W588" s="10"/>
      <c r="X588" s="10">
        <v>4.5123999999999995</v>
      </c>
      <c r="Y588" s="10">
        <v>6.0646655999999997</v>
      </c>
      <c r="Z588" s="10">
        <v>6.06</v>
      </c>
      <c r="AA588" s="10">
        <v>6.06</v>
      </c>
      <c r="AB588" s="10">
        <f t="shared" si="436"/>
        <v>6.0646655999999997</v>
      </c>
      <c r="AC588" s="10"/>
      <c r="AD588" s="10">
        <f t="shared" si="437"/>
        <v>1.8017029965775218</v>
      </c>
      <c r="AE588" s="10">
        <f t="shared" si="438"/>
        <v>0.71049223396680716</v>
      </c>
      <c r="AF588" s="10"/>
      <c r="AG588" s="10">
        <v>0</v>
      </c>
      <c r="AH588" s="10">
        <f t="shared" si="439"/>
        <v>0</v>
      </c>
      <c r="AI588" s="10">
        <f t="shared" si="440"/>
        <v>0</v>
      </c>
      <c r="AJ588" s="10">
        <f t="shared" si="441"/>
        <v>1.0460784359102246</v>
      </c>
      <c r="AK588" s="10">
        <f t="shared" si="442"/>
        <v>2.8223999999999996E-3</v>
      </c>
      <c r="AL588" s="10">
        <f t="shared" si="443"/>
        <v>3.2255999999999999E-3</v>
      </c>
      <c r="AM588" s="10">
        <f t="shared" si="444"/>
        <v>0.17985599999999999</v>
      </c>
      <c r="AN588" s="10">
        <f t="shared" si="445"/>
        <v>0.41781593354544677</v>
      </c>
      <c r="AO588" s="10">
        <f t="shared" si="446"/>
        <v>1.3929216</v>
      </c>
      <c r="AP588" s="10">
        <f t="shared" si="447"/>
        <v>1.8144E-2</v>
      </c>
      <c r="AQ588" s="10">
        <f t="shared" si="448"/>
        <v>0.20401919999999998</v>
      </c>
      <c r="AR588" s="10">
        <v>0</v>
      </c>
      <c r="AS588" s="10">
        <f t="shared" si="449"/>
        <v>0.2995776</v>
      </c>
      <c r="AT588" s="10">
        <f t="shared" si="450"/>
        <v>0.77033384063999999</v>
      </c>
      <c r="AU588" s="10">
        <f t="shared" si="451"/>
        <v>0</v>
      </c>
      <c r="AV588" s="10">
        <f t="shared" si="452"/>
        <v>0</v>
      </c>
      <c r="AW588" s="10">
        <f t="shared" si="453"/>
        <v>6.5474122406400017</v>
      </c>
      <c r="AX588" s="10">
        <f t="shared" si="454"/>
        <v>6.5474122406400017</v>
      </c>
      <c r="AY588" s="10">
        <v>6.0646655999999997</v>
      </c>
      <c r="AZ588" s="10">
        <f t="shared" si="455"/>
        <v>-0.48274664064000206</v>
      </c>
      <c r="BA588" s="10">
        <v>6.06</v>
      </c>
      <c r="BB588" s="10">
        <v>6.06</v>
      </c>
      <c r="BC588" s="10">
        <f t="shared" si="456"/>
        <v>8.1670256640000023</v>
      </c>
      <c r="BD588" s="9"/>
      <c r="BE588" s="24">
        <f t="shared" si="457"/>
        <v>1.8017000000000001</v>
      </c>
      <c r="BF588" s="24">
        <f t="shared" si="458"/>
        <v>0.71050000000000002</v>
      </c>
      <c r="BG588" s="24">
        <f t="shared" si="459"/>
        <v>0</v>
      </c>
      <c r="BH588" s="24">
        <f t="shared" si="460"/>
        <v>0</v>
      </c>
      <c r="BI588" s="24">
        <f t="shared" si="461"/>
        <v>0</v>
      </c>
      <c r="BJ588" s="24">
        <f t="shared" si="462"/>
        <v>0</v>
      </c>
      <c r="BK588" s="24">
        <f t="shared" si="463"/>
        <v>1.0461</v>
      </c>
      <c r="BL588" s="24">
        <f t="shared" si="464"/>
        <v>2.8E-3</v>
      </c>
      <c r="BM588" s="24">
        <f t="shared" si="465"/>
        <v>3.2000000000000002E-3</v>
      </c>
      <c r="BN588" s="24">
        <f t="shared" si="466"/>
        <v>0.1799</v>
      </c>
      <c r="BO588" s="24">
        <f t="shared" si="467"/>
        <v>0.4178</v>
      </c>
      <c r="BP588" s="24">
        <f t="shared" si="468"/>
        <v>1.3929</v>
      </c>
      <c r="BQ588" s="24">
        <f t="shared" si="469"/>
        <v>1.8100000000000002E-2</v>
      </c>
      <c r="BR588" s="24">
        <f t="shared" si="470"/>
        <v>0.20399999999999999</v>
      </c>
      <c r="BS588" s="24">
        <f t="shared" si="471"/>
        <v>0</v>
      </c>
      <c r="BT588" s="24">
        <f t="shared" si="472"/>
        <v>0.29959999999999998</v>
      </c>
      <c r="BU588" s="24">
        <f t="shared" si="473"/>
        <v>0.77029999999999998</v>
      </c>
      <c r="BV588" s="24">
        <f t="shared" si="474"/>
        <v>0</v>
      </c>
      <c r="BW588" s="24">
        <f t="shared" si="475"/>
        <v>0</v>
      </c>
      <c r="BX588" s="24"/>
      <c r="BY588" s="24"/>
      <c r="BZ588" s="24"/>
      <c r="CA588" s="25">
        <f t="shared" si="476"/>
        <v>6.547299999999999</v>
      </c>
      <c r="CB588" s="25">
        <f t="shared" si="477"/>
        <v>6.547299999999999</v>
      </c>
      <c r="CC588" s="26">
        <f t="shared" si="478"/>
        <v>6.0765999999999991</v>
      </c>
      <c r="CD588" s="26">
        <f t="shared" si="479"/>
        <v>6.0765999999999991</v>
      </c>
      <c r="CE588" s="26">
        <f t="shared" si="480"/>
        <v>6.06</v>
      </c>
      <c r="CF588" s="26">
        <f t="shared" si="481"/>
        <v>6.06</v>
      </c>
      <c r="CG588" s="26">
        <f t="shared" si="482"/>
        <v>8.1669999999999998</v>
      </c>
      <c r="CH588" s="13"/>
      <c r="CI588" s="13"/>
    </row>
    <row r="589" spans="2:87" x14ac:dyDescent="0.2">
      <c r="B589" s="11">
        <f t="shared" si="483"/>
        <v>585</v>
      </c>
      <c r="C589" s="3" t="s">
        <v>398</v>
      </c>
      <c r="D589" s="3" t="s">
        <v>405</v>
      </c>
      <c r="E589" s="10">
        <v>1.5901391596771641</v>
      </c>
      <c r="F589" s="10">
        <v>0.57773715777812951</v>
      </c>
      <c r="G589" s="10"/>
      <c r="H589" s="10">
        <v>0</v>
      </c>
      <c r="I589" s="10">
        <v>0</v>
      </c>
      <c r="J589" s="10">
        <v>0</v>
      </c>
      <c r="K589" s="10">
        <v>0.79318875613229944</v>
      </c>
      <c r="L589" s="10">
        <v>3.2000000000000002E-3</v>
      </c>
      <c r="M589" s="10">
        <v>3.7000000000000002E-3</v>
      </c>
      <c r="N589" s="10">
        <v>0.12509999999999999</v>
      </c>
      <c r="O589" s="10">
        <v>0.31753492641240699</v>
      </c>
      <c r="P589" s="10">
        <v>0.65869999999999995</v>
      </c>
      <c r="Q589" s="10">
        <v>1.95E-2</v>
      </c>
      <c r="R589" s="10">
        <v>0.1769</v>
      </c>
      <c r="S589" s="10">
        <v>0</v>
      </c>
      <c r="T589" s="10">
        <v>0.25040000000000001</v>
      </c>
      <c r="U589" s="10"/>
      <c r="V589" s="10">
        <v>0</v>
      </c>
      <c r="W589" s="10"/>
      <c r="X589" s="10">
        <v>4.5160999999999998</v>
      </c>
      <c r="Y589" s="10">
        <v>6.0696383999999997</v>
      </c>
      <c r="Z589" s="10">
        <v>6.07</v>
      </c>
      <c r="AA589" s="10">
        <v>6.07</v>
      </c>
      <c r="AB589" s="10">
        <f t="shared" si="436"/>
        <v>6.0696383999999997</v>
      </c>
      <c r="AC589" s="10"/>
      <c r="AD589" s="10">
        <f t="shared" si="437"/>
        <v>2.1371470306061089</v>
      </c>
      <c r="AE589" s="10">
        <f t="shared" si="438"/>
        <v>0.77647874005380613</v>
      </c>
      <c r="AF589" s="10"/>
      <c r="AG589" s="10">
        <v>0</v>
      </c>
      <c r="AH589" s="10">
        <f t="shared" si="439"/>
        <v>0</v>
      </c>
      <c r="AI589" s="10">
        <f t="shared" si="440"/>
        <v>0</v>
      </c>
      <c r="AJ589" s="10">
        <f t="shared" si="441"/>
        <v>1.0660456882418106</v>
      </c>
      <c r="AK589" s="10">
        <f t="shared" si="442"/>
        <v>4.3008000000000005E-3</v>
      </c>
      <c r="AL589" s="10">
        <f t="shared" si="443"/>
        <v>4.9728000000000012E-3</v>
      </c>
      <c r="AM589" s="10">
        <f t="shared" si="444"/>
        <v>0.18014399999999997</v>
      </c>
      <c r="AN589" s="10">
        <f t="shared" si="445"/>
        <v>0.42676694109827501</v>
      </c>
      <c r="AO589" s="10">
        <f t="shared" si="446"/>
        <v>0.8852928000000001</v>
      </c>
      <c r="AP589" s="10">
        <f t="shared" si="447"/>
        <v>2.6208000000000002E-2</v>
      </c>
      <c r="AQ589" s="10">
        <f t="shared" si="448"/>
        <v>0.23775360000000001</v>
      </c>
      <c r="AR589" s="10">
        <v>0</v>
      </c>
      <c r="AS589" s="10">
        <f t="shared" si="449"/>
        <v>0.33653760000000005</v>
      </c>
      <c r="AT589" s="10">
        <f t="shared" si="450"/>
        <v>0.86537278464000011</v>
      </c>
      <c r="AU589" s="10">
        <f t="shared" si="451"/>
        <v>0</v>
      </c>
      <c r="AV589" s="10">
        <f t="shared" si="452"/>
        <v>0</v>
      </c>
      <c r="AW589" s="10">
        <f t="shared" si="453"/>
        <v>6.6104831846399996</v>
      </c>
      <c r="AX589" s="10">
        <f t="shared" si="454"/>
        <v>6.6104831846399996</v>
      </c>
      <c r="AY589" s="10">
        <v>6.0696383999999997</v>
      </c>
      <c r="AZ589" s="10">
        <f t="shared" si="455"/>
        <v>-0.54084478463999996</v>
      </c>
      <c r="BA589" s="10">
        <v>6.07</v>
      </c>
      <c r="BB589" s="10">
        <v>6.07</v>
      </c>
      <c r="BC589" s="10">
        <f t="shared" si="456"/>
        <v>8.1737349119999987</v>
      </c>
      <c r="BD589" s="9"/>
      <c r="BE589" s="24">
        <f t="shared" si="457"/>
        <v>2.1371000000000002</v>
      </c>
      <c r="BF589" s="24">
        <f t="shared" si="458"/>
        <v>0.77649999999999997</v>
      </c>
      <c r="BG589" s="24">
        <f t="shared" si="459"/>
        <v>0</v>
      </c>
      <c r="BH589" s="24">
        <f t="shared" si="460"/>
        <v>0</v>
      </c>
      <c r="BI589" s="24">
        <f t="shared" si="461"/>
        <v>0</v>
      </c>
      <c r="BJ589" s="24">
        <f t="shared" si="462"/>
        <v>0</v>
      </c>
      <c r="BK589" s="24">
        <f t="shared" si="463"/>
        <v>1.0660000000000001</v>
      </c>
      <c r="BL589" s="24">
        <f t="shared" si="464"/>
        <v>4.3E-3</v>
      </c>
      <c r="BM589" s="24">
        <f t="shared" si="465"/>
        <v>5.0000000000000001E-3</v>
      </c>
      <c r="BN589" s="24">
        <f t="shared" si="466"/>
        <v>0.18010000000000001</v>
      </c>
      <c r="BO589" s="24">
        <f t="shared" si="467"/>
        <v>0.42680000000000001</v>
      </c>
      <c r="BP589" s="24">
        <f t="shared" si="468"/>
        <v>0.88529999999999998</v>
      </c>
      <c r="BQ589" s="24">
        <f t="shared" si="469"/>
        <v>2.6200000000000001E-2</v>
      </c>
      <c r="BR589" s="24">
        <f t="shared" si="470"/>
        <v>0.23780000000000001</v>
      </c>
      <c r="BS589" s="24">
        <f t="shared" si="471"/>
        <v>0</v>
      </c>
      <c r="BT589" s="24">
        <f t="shared" si="472"/>
        <v>0.33650000000000002</v>
      </c>
      <c r="BU589" s="24">
        <f t="shared" si="473"/>
        <v>0.86539999999999995</v>
      </c>
      <c r="BV589" s="24">
        <f t="shared" si="474"/>
        <v>0</v>
      </c>
      <c r="BW589" s="24">
        <f t="shared" si="475"/>
        <v>0</v>
      </c>
      <c r="BX589" s="24"/>
      <c r="BY589" s="24"/>
      <c r="BZ589" s="24"/>
      <c r="CA589" s="25">
        <f t="shared" si="476"/>
        <v>6.6105000000000009</v>
      </c>
      <c r="CB589" s="25">
        <f t="shared" si="477"/>
        <v>6.6105000000000009</v>
      </c>
      <c r="CC589" s="26">
        <f t="shared" si="478"/>
        <v>6.0816000000000008</v>
      </c>
      <c r="CD589" s="26">
        <f t="shared" si="479"/>
        <v>6.0816000000000008</v>
      </c>
      <c r="CE589" s="26">
        <f t="shared" si="480"/>
        <v>6.07</v>
      </c>
      <c r="CF589" s="26">
        <f t="shared" si="481"/>
        <v>6.07</v>
      </c>
      <c r="CG589" s="26">
        <f t="shared" si="482"/>
        <v>8.1739999999999995</v>
      </c>
      <c r="CH589" s="13"/>
      <c r="CI589" s="13"/>
    </row>
    <row r="590" spans="2:87" x14ac:dyDescent="0.2">
      <c r="B590" s="11">
        <f t="shared" si="483"/>
        <v>586</v>
      </c>
      <c r="C590" s="3" t="s">
        <v>406</v>
      </c>
      <c r="D590" s="2" t="s">
        <v>44</v>
      </c>
      <c r="E590" s="10">
        <v>0.95146594940253926</v>
      </c>
      <c r="F590" s="10">
        <v>0.78082745519044061</v>
      </c>
      <c r="G590" s="10"/>
      <c r="H590" s="10">
        <v>0</v>
      </c>
      <c r="I590" s="10">
        <v>0</v>
      </c>
      <c r="J590" s="10">
        <v>0</v>
      </c>
      <c r="K590" s="10">
        <v>0.78082745519044061</v>
      </c>
      <c r="L590" s="10">
        <v>2.5000000000000001E-2</v>
      </c>
      <c r="M590" s="10">
        <v>2.87E-2</v>
      </c>
      <c r="N590" s="10">
        <v>6.3100000000000003E-2</v>
      </c>
      <c r="O590" s="10">
        <v>0.22117914021657953</v>
      </c>
      <c r="P590" s="10">
        <v>1.4756</v>
      </c>
      <c r="Q590" s="10">
        <v>2.5999999999999999E-3</v>
      </c>
      <c r="R590" s="10">
        <v>0.1075</v>
      </c>
      <c r="S590" s="10">
        <v>0</v>
      </c>
      <c r="T590" s="10">
        <v>0.35639999999999999</v>
      </c>
      <c r="U590" s="10"/>
      <c r="V590" s="10">
        <v>0</v>
      </c>
      <c r="W590" s="10"/>
      <c r="X590" s="10">
        <v>4.7931999999999997</v>
      </c>
      <c r="Y590" s="10">
        <v>6.4420607999999993</v>
      </c>
      <c r="Z590" s="10">
        <v>6.44</v>
      </c>
      <c r="AA590" s="10">
        <v>6.44</v>
      </c>
      <c r="AB590" s="10">
        <f t="shared" si="436"/>
        <v>6.4420607999999993</v>
      </c>
      <c r="AC590" s="10"/>
      <c r="AD590" s="10">
        <f t="shared" si="437"/>
        <v>1.2787702359970128</v>
      </c>
      <c r="AE590" s="10">
        <f t="shared" si="438"/>
        <v>1.0494320997759523</v>
      </c>
      <c r="AF590" s="10"/>
      <c r="AG590" s="10">
        <v>0</v>
      </c>
      <c r="AH590" s="10">
        <f t="shared" si="439"/>
        <v>0</v>
      </c>
      <c r="AI590" s="10">
        <f t="shared" si="440"/>
        <v>0</v>
      </c>
      <c r="AJ590" s="10">
        <f t="shared" si="441"/>
        <v>1.0494320997759523</v>
      </c>
      <c r="AK590" s="10">
        <f t="shared" si="442"/>
        <v>3.3600000000000005E-2</v>
      </c>
      <c r="AL590" s="10">
        <f t="shared" si="443"/>
        <v>3.8572800000000004E-2</v>
      </c>
      <c r="AM590" s="10">
        <f t="shared" si="444"/>
        <v>9.0863999999999986E-2</v>
      </c>
      <c r="AN590" s="10">
        <f t="shared" si="445"/>
        <v>0.29726476445108291</v>
      </c>
      <c r="AO590" s="10">
        <f t="shared" si="446"/>
        <v>1.9832064</v>
      </c>
      <c r="AP590" s="10">
        <f t="shared" si="447"/>
        <v>3.4943999999999999E-3</v>
      </c>
      <c r="AQ590" s="10">
        <f t="shared" si="448"/>
        <v>0.14448</v>
      </c>
      <c r="AR590" s="10">
        <v>0</v>
      </c>
      <c r="AS590" s="10">
        <f t="shared" si="449"/>
        <v>0.47900160000000003</v>
      </c>
      <c r="AT590" s="10">
        <f t="shared" si="450"/>
        <v>1.2317047142400002</v>
      </c>
      <c r="AU590" s="10">
        <f t="shared" si="451"/>
        <v>0</v>
      </c>
      <c r="AV590" s="10">
        <f t="shared" si="452"/>
        <v>0</v>
      </c>
      <c r="AW590" s="10">
        <f t="shared" si="453"/>
        <v>7.2008215142400003</v>
      </c>
      <c r="AX590" s="10">
        <f t="shared" si="454"/>
        <v>7.2008215142400003</v>
      </c>
      <c r="AY590" s="10">
        <v>6.4420607999999993</v>
      </c>
      <c r="AZ590" s="10">
        <f t="shared" si="455"/>
        <v>-0.75876071424000102</v>
      </c>
      <c r="BA590" s="10">
        <v>6.44</v>
      </c>
      <c r="BB590" s="10">
        <v>6.44</v>
      </c>
      <c r="BC590" s="10">
        <f t="shared" si="456"/>
        <v>8.6662711296000001</v>
      </c>
      <c r="BD590" s="9"/>
      <c r="BE590" s="24">
        <f t="shared" si="457"/>
        <v>1.2787999999999999</v>
      </c>
      <c r="BF590" s="24">
        <f t="shared" si="458"/>
        <v>1.0494000000000001</v>
      </c>
      <c r="BG590" s="24">
        <f t="shared" si="459"/>
        <v>0</v>
      </c>
      <c r="BH590" s="24">
        <f t="shared" si="460"/>
        <v>0</v>
      </c>
      <c r="BI590" s="24">
        <f t="shared" si="461"/>
        <v>0</v>
      </c>
      <c r="BJ590" s="24">
        <f t="shared" si="462"/>
        <v>0</v>
      </c>
      <c r="BK590" s="24">
        <f t="shared" si="463"/>
        <v>1.0494000000000001</v>
      </c>
      <c r="BL590" s="24">
        <f t="shared" si="464"/>
        <v>3.3599999999999998E-2</v>
      </c>
      <c r="BM590" s="24">
        <f t="shared" si="465"/>
        <v>3.8600000000000002E-2</v>
      </c>
      <c r="BN590" s="24">
        <f t="shared" si="466"/>
        <v>9.0899999999999995E-2</v>
      </c>
      <c r="BO590" s="24">
        <f t="shared" si="467"/>
        <v>0.29730000000000001</v>
      </c>
      <c r="BP590" s="24">
        <f t="shared" si="468"/>
        <v>1.9832000000000001</v>
      </c>
      <c r="BQ590" s="24">
        <f t="shared" si="469"/>
        <v>3.5000000000000001E-3</v>
      </c>
      <c r="BR590" s="24">
        <f t="shared" si="470"/>
        <v>0.14449999999999999</v>
      </c>
      <c r="BS590" s="24">
        <f t="shared" si="471"/>
        <v>0</v>
      </c>
      <c r="BT590" s="24">
        <f t="shared" si="472"/>
        <v>0.47899999999999998</v>
      </c>
      <c r="BU590" s="24">
        <f t="shared" si="473"/>
        <v>1.2317</v>
      </c>
      <c r="BV590" s="24">
        <f t="shared" si="474"/>
        <v>0</v>
      </c>
      <c r="BW590" s="24">
        <f t="shared" si="475"/>
        <v>0</v>
      </c>
      <c r="BX590" s="24"/>
      <c r="BY590" s="24"/>
      <c r="BZ590" s="24"/>
      <c r="CA590" s="25">
        <f t="shared" si="476"/>
        <v>7.2008999999999999</v>
      </c>
      <c r="CB590" s="25">
        <f t="shared" si="477"/>
        <v>7.2008999999999999</v>
      </c>
      <c r="CC590" s="26">
        <f t="shared" si="478"/>
        <v>6.4481999999999999</v>
      </c>
      <c r="CD590" s="26">
        <f t="shared" si="479"/>
        <v>6.4481999999999999</v>
      </c>
      <c r="CE590" s="26">
        <f t="shared" si="480"/>
        <v>6.44</v>
      </c>
      <c r="CF590" s="26">
        <f t="shared" si="481"/>
        <v>6.44</v>
      </c>
      <c r="CG590" s="26">
        <f t="shared" si="482"/>
        <v>8.6660000000000004</v>
      </c>
      <c r="CH590" s="13"/>
      <c r="CI590" s="13"/>
    </row>
    <row r="591" spans="2:87" x14ac:dyDescent="0.2">
      <c r="B591" s="11">
        <f t="shared" si="483"/>
        <v>587</v>
      </c>
      <c r="C591" s="3" t="s">
        <v>406</v>
      </c>
      <c r="D591" s="3" t="s">
        <v>113</v>
      </c>
      <c r="E591" s="10">
        <v>1.2145630705877783</v>
      </c>
      <c r="F591" s="10">
        <v>0.85033899226914256</v>
      </c>
      <c r="G591" s="10"/>
      <c r="H591" s="10">
        <v>0</v>
      </c>
      <c r="I591" s="10">
        <v>0</v>
      </c>
      <c r="J591" s="10">
        <v>0</v>
      </c>
      <c r="K591" s="10">
        <v>0.68510671691076497</v>
      </c>
      <c r="L591" s="10">
        <v>2.0400000000000001E-2</v>
      </c>
      <c r="M591" s="10">
        <v>2.3400000000000001E-2</v>
      </c>
      <c r="N591" s="10">
        <v>6.7100000000000007E-2</v>
      </c>
      <c r="O591" s="10">
        <v>0.1179912202323142</v>
      </c>
      <c r="P591" s="10">
        <v>1.1625000000000001</v>
      </c>
      <c r="Q591" s="10">
        <v>3.5000000000000001E-3</v>
      </c>
      <c r="R591" s="10">
        <v>0.15770000000000001</v>
      </c>
      <c r="S591" s="10">
        <v>0</v>
      </c>
      <c r="T591" s="10">
        <v>0.41039999999999999</v>
      </c>
      <c r="U591" s="10"/>
      <c r="V591" s="10">
        <v>0</v>
      </c>
      <c r="W591" s="10"/>
      <c r="X591" s="10">
        <v>4.713000000000001</v>
      </c>
      <c r="Y591" s="10">
        <v>6.3342720000000012</v>
      </c>
      <c r="Z591" s="10">
        <v>6.33</v>
      </c>
      <c r="AA591" s="10">
        <v>6.33</v>
      </c>
      <c r="AB591" s="10">
        <f t="shared" si="436"/>
        <v>6.3342720000000012</v>
      </c>
      <c r="AC591" s="10"/>
      <c r="AD591" s="10">
        <f t="shared" si="437"/>
        <v>1.6323727668699743</v>
      </c>
      <c r="AE591" s="10">
        <f t="shared" si="438"/>
        <v>1.1428556056097277</v>
      </c>
      <c r="AF591" s="10"/>
      <c r="AG591" s="10">
        <v>0</v>
      </c>
      <c r="AH591" s="10">
        <f t="shared" si="439"/>
        <v>0</v>
      </c>
      <c r="AI591" s="10">
        <f t="shared" si="440"/>
        <v>0</v>
      </c>
      <c r="AJ591" s="10">
        <f t="shared" si="441"/>
        <v>0.92078342752806808</v>
      </c>
      <c r="AK591" s="10">
        <f t="shared" si="442"/>
        <v>2.7417600000000004E-2</v>
      </c>
      <c r="AL591" s="10">
        <f t="shared" si="443"/>
        <v>3.1449600000000001E-2</v>
      </c>
      <c r="AM591" s="10">
        <f t="shared" si="444"/>
        <v>9.6624000000000002E-2</v>
      </c>
      <c r="AN591" s="10">
        <f t="shared" si="445"/>
        <v>0.1585801999922303</v>
      </c>
      <c r="AO591" s="10">
        <f t="shared" si="446"/>
        <v>1.5624000000000002</v>
      </c>
      <c r="AP591" s="10">
        <f t="shared" si="447"/>
        <v>4.7040000000000007E-3</v>
      </c>
      <c r="AQ591" s="10">
        <f t="shared" si="448"/>
        <v>0.21194880000000002</v>
      </c>
      <c r="AR591" s="10">
        <v>0</v>
      </c>
      <c r="AS591" s="10">
        <f t="shared" si="449"/>
        <v>0.5515776</v>
      </c>
      <c r="AT591" s="10">
        <f t="shared" si="450"/>
        <v>1.4183266406400001</v>
      </c>
      <c r="AU591" s="10">
        <f t="shared" si="451"/>
        <v>0</v>
      </c>
      <c r="AV591" s="10">
        <f t="shared" si="452"/>
        <v>0</v>
      </c>
      <c r="AW591" s="10">
        <f t="shared" si="453"/>
        <v>7.2074626406400011</v>
      </c>
      <c r="AX591" s="10">
        <f t="shared" si="454"/>
        <v>7.2074626406400011</v>
      </c>
      <c r="AY591" s="10">
        <v>6.3342720000000012</v>
      </c>
      <c r="AZ591" s="10">
        <f t="shared" si="455"/>
        <v>-0.87319064063999985</v>
      </c>
      <c r="BA591" s="10">
        <v>6.33</v>
      </c>
      <c r="BB591" s="10">
        <v>6.33</v>
      </c>
      <c r="BC591" s="10">
        <f t="shared" si="456"/>
        <v>8.5219190784000016</v>
      </c>
      <c r="BD591" s="9"/>
      <c r="BE591" s="24">
        <f t="shared" si="457"/>
        <v>1.6324000000000001</v>
      </c>
      <c r="BF591" s="24">
        <f t="shared" si="458"/>
        <v>1.1429</v>
      </c>
      <c r="BG591" s="24">
        <f t="shared" si="459"/>
        <v>0</v>
      </c>
      <c r="BH591" s="24">
        <f t="shared" si="460"/>
        <v>0</v>
      </c>
      <c r="BI591" s="24">
        <f t="shared" si="461"/>
        <v>0</v>
      </c>
      <c r="BJ591" s="24">
        <f t="shared" si="462"/>
        <v>0</v>
      </c>
      <c r="BK591" s="24">
        <f t="shared" si="463"/>
        <v>0.92079999999999995</v>
      </c>
      <c r="BL591" s="24">
        <f t="shared" si="464"/>
        <v>2.7400000000000001E-2</v>
      </c>
      <c r="BM591" s="24">
        <f t="shared" si="465"/>
        <v>3.1399999999999997E-2</v>
      </c>
      <c r="BN591" s="24">
        <f t="shared" si="466"/>
        <v>9.6600000000000005E-2</v>
      </c>
      <c r="BO591" s="24">
        <f t="shared" si="467"/>
        <v>0.15859999999999999</v>
      </c>
      <c r="BP591" s="24">
        <f t="shared" si="468"/>
        <v>1.5624</v>
      </c>
      <c r="BQ591" s="24">
        <f t="shared" si="469"/>
        <v>4.7000000000000002E-3</v>
      </c>
      <c r="BR591" s="24">
        <f t="shared" si="470"/>
        <v>0.21190000000000001</v>
      </c>
      <c r="BS591" s="24">
        <f t="shared" si="471"/>
        <v>0</v>
      </c>
      <c r="BT591" s="24">
        <f t="shared" si="472"/>
        <v>0.55159999999999998</v>
      </c>
      <c r="BU591" s="24">
        <f t="shared" si="473"/>
        <v>1.4182999999999999</v>
      </c>
      <c r="BV591" s="24">
        <f t="shared" si="474"/>
        <v>0</v>
      </c>
      <c r="BW591" s="24">
        <f t="shared" si="475"/>
        <v>0</v>
      </c>
      <c r="BX591" s="24"/>
      <c r="BY591" s="24"/>
      <c r="BZ591" s="24"/>
      <c r="CA591" s="25">
        <f t="shared" si="476"/>
        <v>7.2073999999999998</v>
      </c>
      <c r="CB591" s="25">
        <f t="shared" si="477"/>
        <v>7.2073999999999998</v>
      </c>
      <c r="CC591" s="26">
        <f t="shared" si="478"/>
        <v>6.3406999999999991</v>
      </c>
      <c r="CD591" s="26">
        <f t="shared" si="479"/>
        <v>6.3406999999999991</v>
      </c>
      <c r="CE591" s="26">
        <f t="shared" si="480"/>
        <v>6.33</v>
      </c>
      <c r="CF591" s="26">
        <f t="shared" si="481"/>
        <v>6.33</v>
      </c>
      <c r="CG591" s="26">
        <f t="shared" si="482"/>
        <v>8.5220000000000002</v>
      </c>
      <c r="CH591" s="13"/>
      <c r="CI591" s="13"/>
    </row>
    <row r="592" spans="2:87" x14ac:dyDescent="0.2">
      <c r="B592" s="11">
        <f t="shared" si="483"/>
        <v>588</v>
      </c>
      <c r="C592" s="3" t="s">
        <v>406</v>
      </c>
      <c r="D592" s="3" t="s">
        <v>407</v>
      </c>
      <c r="E592" s="10">
        <v>2.0680082983542203</v>
      </c>
      <c r="F592" s="10">
        <v>0.75891768080930089</v>
      </c>
      <c r="G592" s="10"/>
      <c r="H592" s="10">
        <v>0</v>
      </c>
      <c r="I592" s="10">
        <v>0</v>
      </c>
      <c r="J592" s="10">
        <v>0</v>
      </c>
      <c r="K592" s="10">
        <v>0.76038691831496297</v>
      </c>
      <c r="L592" s="10">
        <v>2.76E-2</v>
      </c>
      <c r="M592" s="10">
        <v>3.1600000000000003E-2</v>
      </c>
      <c r="N592" s="10">
        <v>7.6899999999999996E-2</v>
      </c>
      <c r="O592" s="10">
        <v>0.15528710252151592</v>
      </c>
      <c r="P592" s="10">
        <v>0.6018</v>
      </c>
      <c r="Q592" s="10">
        <v>9.2999999999999992E-3</v>
      </c>
      <c r="R592" s="10">
        <v>0.2641</v>
      </c>
      <c r="S592" s="10">
        <v>0</v>
      </c>
      <c r="T592" s="10">
        <v>0.35520000000000002</v>
      </c>
      <c r="U592" s="10"/>
      <c r="V592" s="10">
        <v>0</v>
      </c>
      <c r="W592" s="10"/>
      <c r="X592" s="10">
        <v>5.1091000000000006</v>
      </c>
      <c r="Y592" s="10">
        <v>6.8666304000000018</v>
      </c>
      <c r="Z592" s="10">
        <v>6.87</v>
      </c>
      <c r="AA592" s="10">
        <v>6.87</v>
      </c>
      <c r="AB592" s="10">
        <f t="shared" si="436"/>
        <v>6.8666304000000018</v>
      </c>
      <c r="AC592" s="10"/>
      <c r="AD592" s="10">
        <f t="shared" si="437"/>
        <v>2.7794031529880723</v>
      </c>
      <c r="AE592" s="10">
        <f t="shared" si="438"/>
        <v>1.0199853630077005</v>
      </c>
      <c r="AF592" s="10"/>
      <c r="AG592" s="10">
        <v>0</v>
      </c>
      <c r="AH592" s="10">
        <f t="shared" si="439"/>
        <v>0</v>
      </c>
      <c r="AI592" s="10">
        <f t="shared" si="440"/>
        <v>0</v>
      </c>
      <c r="AJ592" s="10">
        <f t="shared" si="441"/>
        <v>1.0219600182153104</v>
      </c>
      <c r="AK592" s="10">
        <f t="shared" si="442"/>
        <v>3.70944E-2</v>
      </c>
      <c r="AL592" s="10">
        <f t="shared" si="443"/>
        <v>4.2470400000000005E-2</v>
      </c>
      <c r="AM592" s="10">
        <f t="shared" si="444"/>
        <v>0.11073599999999999</v>
      </c>
      <c r="AN592" s="10">
        <f t="shared" si="445"/>
        <v>0.20870586578891742</v>
      </c>
      <c r="AO592" s="10">
        <f t="shared" si="446"/>
        <v>0.80881920000000007</v>
      </c>
      <c r="AP592" s="10">
        <f t="shared" si="447"/>
        <v>1.24992E-2</v>
      </c>
      <c r="AQ592" s="10">
        <f t="shared" si="448"/>
        <v>0.35495040000000005</v>
      </c>
      <c r="AR592" s="10">
        <v>0</v>
      </c>
      <c r="AS592" s="10">
        <f t="shared" si="449"/>
        <v>0.47738880000000006</v>
      </c>
      <c r="AT592" s="10">
        <f t="shared" si="450"/>
        <v>1.2275575603200002</v>
      </c>
      <c r="AU592" s="10">
        <f t="shared" si="451"/>
        <v>0</v>
      </c>
      <c r="AV592" s="10">
        <f t="shared" si="452"/>
        <v>0</v>
      </c>
      <c r="AW592" s="10">
        <f t="shared" si="453"/>
        <v>7.6241815603200003</v>
      </c>
      <c r="AX592" s="10">
        <f t="shared" si="454"/>
        <v>7.6241815603200003</v>
      </c>
      <c r="AY592" s="10">
        <v>6.8666304000000018</v>
      </c>
      <c r="AZ592" s="10">
        <f t="shared" si="455"/>
        <v>-0.75755116031999847</v>
      </c>
      <c r="BA592" s="10">
        <v>6.87</v>
      </c>
      <c r="BB592" s="10">
        <v>6.87</v>
      </c>
      <c r="BC592" s="10">
        <f t="shared" si="456"/>
        <v>9.2386732031999994</v>
      </c>
      <c r="BD592" s="9"/>
      <c r="BE592" s="24">
        <f t="shared" si="457"/>
        <v>2.7793999999999999</v>
      </c>
      <c r="BF592" s="24">
        <f t="shared" si="458"/>
        <v>1.02</v>
      </c>
      <c r="BG592" s="24">
        <f t="shared" si="459"/>
        <v>0</v>
      </c>
      <c r="BH592" s="24">
        <f t="shared" si="460"/>
        <v>0</v>
      </c>
      <c r="BI592" s="24">
        <f t="shared" si="461"/>
        <v>0</v>
      </c>
      <c r="BJ592" s="24">
        <f t="shared" si="462"/>
        <v>0</v>
      </c>
      <c r="BK592" s="24">
        <f t="shared" si="463"/>
        <v>1.022</v>
      </c>
      <c r="BL592" s="24">
        <f t="shared" si="464"/>
        <v>3.7100000000000001E-2</v>
      </c>
      <c r="BM592" s="24">
        <f t="shared" si="465"/>
        <v>4.2500000000000003E-2</v>
      </c>
      <c r="BN592" s="24">
        <f t="shared" si="466"/>
        <v>0.11070000000000001</v>
      </c>
      <c r="BO592" s="24">
        <f t="shared" si="467"/>
        <v>0.2087</v>
      </c>
      <c r="BP592" s="24">
        <f t="shared" si="468"/>
        <v>0.80879999999999996</v>
      </c>
      <c r="BQ592" s="24">
        <f t="shared" si="469"/>
        <v>1.2500000000000001E-2</v>
      </c>
      <c r="BR592" s="24">
        <f t="shared" si="470"/>
        <v>0.35499999999999998</v>
      </c>
      <c r="BS592" s="24">
        <f t="shared" si="471"/>
        <v>0</v>
      </c>
      <c r="BT592" s="24">
        <f t="shared" si="472"/>
        <v>0.47739999999999999</v>
      </c>
      <c r="BU592" s="24">
        <f t="shared" si="473"/>
        <v>1.2276</v>
      </c>
      <c r="BV592" s="24">
        <f t="shared" si="474"/>
        <v>0</v>
      </c>
      <c r="BW592" s="24">
        <f t="shared" si="475"/>
        <v>0</v>
      </c>
      <c r="BX592" s="24"/>
      <c r="BY592" s="24"/>
      <c r="BZ592" s="24"/>
      <c r="CA592" s="25">
        <f t="shared" si="476"/>
        <v>7.624299999999999</v>
      </c>
      <c r="CB592" s="25">
        <f t="shared" si="477"/>
        <v>7.624299999999999</v>
      </c>
      <c r="CC592" s="26">
        <f t="shared" si="478"/>
        <v>6.8740999999999994</v>
      </c>
      <c r="CD592" s="26">
        <f t="shared" si="479"/>
        <v>6.8740999999999994</v>
      </c>
      <c r="CE592" s="26">
        <f t="shared" si="480"/>
        <v>6.87</v>
      </c>
      <c r="CF592" s="26">
        <f t="shared" si="481"/>
        <v>6.87</v>
      </c>
      <c r="CG592" s="26">
        <f t="shared" si="482"/>
        <v>9.2390000000000008</v>
      </c>
      <c r="CH592" s="13"/>
      <c r="CI592" s="13"/>
    </row>
    <row r="593" spans="2:87" x14ac:dyDescent="0.2">
      <c r="B593" s="11">
        <f t="shared" si="483"/>
        <v>589</v>
      </c>
      <c r="C593" s="3" t="s">
        <v>406</v>
      </c>
      <c r="D593" s="2" t="s">
        <v>88</v>
      </c>
      <c r="E593" s="10">
        <v>1.2126355036519159</v>
      </c>
      <c r="F593" s="10">
        <v>0.98821837284693204</v>
      </c>
      <c r="G593" s="10"/>
      <c r="H593" s="10">
        <v>0</v>
      </c>
      <c r="I593" s="10">
        <v>0</v>
      </c>
      <c r="J593" s="10">
        <v>0</v>
      </c>
      <c r="K593" s="10">
        <v>0.84626853884310438</v>
      </c>
      <c r="L593" s="10">
        <v>1.8100000000000002E-2</v>
      </c>
      <c r="M593" s="10">
        <v>2.0799999999999999E-2</v>
      </c>
      <c r="N593" s="10">
        <v>5.16E-2</v>
      </c>
      <c r="O593" s="10">
        <v>0.18627758465804789</v>
      </c>
      <c r="P593" s="10">
        <v>1.0334000000000001</v>
      </c>
      <c r="Q593" s="10">
        <v>3.3999999999999998E-3</v>
      </c>
      <c r="R593" s="10">
        <v>0.1384</v>
      </c>
      <c r="S593" s="10">
        <v>0</v>
      </c>
      <c r="T593" s="10">
        <v>0.14460000000000001</v>
      </c>
      <c r="U593" s="10"/>
      <c r="V593" s="10">
        <v>0</v>
      </c>
      <c r="W593" s="10"/>
      <c r="X593" s="10">
        <v>4.6436999999999999</v>
      </c>
      <c r="Y593" s="10">
        <v>6.2411328000000008</v>
      </c>
      <c r="Z593" s="10">
        <v>6.24</v>
      </c>
      <c r="AA593" s="10">
        <v>6.24</v>
      </c>
      <c r="AB593" s="10">
        <f t="shared" si="436"/>
        <v>6.2411328000000008</v>
      </c>
      <c r="AC593" s="10"/>
      <c r="AD593" s="10">
        <f t="shared" si="437"/>
        <v>1.629782116908175</v>
      </c>
      <c r="AE593" s="10">
        <f t="shared" si="438"/>
        <v>1.3281654931062767</v>
      </c>
      <c r="AF593" s="10"/>
      <c r="AG593" s="10">
        <v>0</v>
      </c>
      <c r="AH593" s="10">
        <f t="shared" si="439"/>
        <v>0</v>
      </c>
      <c r="AI593" s="10">
        <f t="shared" si="440"/>
        <v>0</v>
      </c>
      <c r="AJ593" s="10">
        <f t="shared" si="441"/>
        <v>1.1373849162051324</v>
      </c>
      <c r="AK593" s="10">
        <f t="shared" si="442"/>
        <v>2.4326400000000005E-2</v>
      </c>
      <c r="AL593" s="10">
        <f t="shared" si="443"/>
        <v>2.7955199999999999E-2</v>
      </c>
      <c r="AM593" s="10">
        <f t="shared" si="444"/>
        <v>7.4303999999999995E-2</v>
      </c>
      <c r="AN593" s="10">
        <f t="shared" si="445"/>
        <v>0.25035707378041638</v>
      </c>
      <c r="AO593" s="10">
        <f t="shared" si="446"/>
        <v>1.3888896000000002</v>
      </c>
      <c r="AP593" s="10">
        <f t="shared" si="447"/>
        <v>4.5696000000000001E-3</v>
      </c>
      <c r="AQ593" s="10">
        <f t="shared" si="448"/>
        <v>0.1860096</v>
      </c>
      <c r="AR593" s="10">
        <v>0</v>
      </c>
      <c r="AS593" s="10">
        <f t="shared" si="449"/>
        <v>0.1943424</v>
      </c>
      <c r="AT593" s="10">
        <f t="shared" si="450"/>
        <v>0.49973204736000004</v>
      </c>
      <c r="AU593" s="10">
        <f t="shared" si="451"/>
        <v>0</v>
      </c>
      <c r="AV593" s="10">
        <f t="shared" si="452"/>
        <v>0</v>
      </c>
      <c r="AW593" s="10">
        <f t="shared" si="453"/>
        <v>6.5514760473600013</v>
      </c>
      <c r="AX593" s="10">
        <f t="shared" si="454"/>
        <v>6.5514760473600013</v>
      </c>
      <c r="AY593" s="10">
        <v>6.2411328000000008</v>
      </c>
      <c r="AZ593" s="10">
        <f t="shared" si="455"/>
        <v>-0.31034324736000052</v>
      </c>
      <c r="BA593" s="10">
        <v>6.24</v>
      </c>
      <c r="BB593" s="10">
        <v>6.24</v>
      </c>
      <c r="BC593" s="10">
        <f t="shared" si="456"/>
        <v>8.3947401216000017</v>
      </c>
      <c r="BD593" s="9"/>
      <c r="BE593" s="24">
        <f t="shared" si="457"/>
        <v>1.6297999999999999</v>
      </c>
      <c r="BF593" s="24">
        <f t="shared" si="458"/>
        <v>1.3282</v>
      </c>
      <c r="BG593" s="24">
        <f t="shared" si="459"/>
        <v>0</v>
      </c>
      <c r="BH593" s="24">
        <f t="shared" si="460"/>
        <v>0</v>
      </c>
      <c r="BI593" s="24">
        <f t="shared" si="461"/>
        <v>0</v>
      </c>
      <c r="BJ593" s="24">
        <f t="shared" si="462"/>
        <v>0</v>
      </c>
      <c r="BK593" s="24">
        <f t="shared" si="463"/>
        <v>1.1374</v>
      </c>
      <c r="BL593" s="24">
        <f t="shared" si="464"/>
        <v>2.4299999999999999E-2</v>
      </c>
      <c r="BM593" s="24">
        <f t="shared" si="465"/>
        <v>2.8000000000000001E-2</v>
      </c>
      <c r="BN593" s="24">
        <f t="shared" si="466"/>
        <v>7.4300000000000005E-2</v>
      </c>
      <c r="BO593" s="24">
        <f t="shared" si="467"/>
        <v>0.25040000000000001</v>
      </c>
      <c r="BP593" s="24">
        <f t="shared" si="468"/>
        <v>1.3889</v>
      </c>
      <c r="BQ593" s="24">
        <f t="shared" si="469"/>
        <v>4.5999999999999999E-3</v>
      </c>
      <c r="BR593" s="24">
        <f t="shared" si="470"/>
        <v>0.186</v>
      </c>
      <c r="BS593" s="24">
        <f t="shared" si="471"/>
        <v>0</v>
      </c>
      <c r="BT593" s="24">
        <f t="shared" si="472"/>
        <v>0.1943</v>
      </c>
      <c r="BU593" s="24">
        <f t="shared" si="473"/>
        <v>0.49969999999999998</v>
      </c>
      <c r="BV593" s="24">
        <f t="shared" si="474"/>
        <v>0</v>
      </c>
      <c r="BW593" s="24">
        <f t="shared" si="475"/>
        <v>0</v>
      </c>
      <c r="BX593" s="24"/>
      <c r="BY593" s="24"/>
      <c r="BZ593" s="24"/>
      <c r="CA593" s="25">
        <f t="shared" si="476"/>
        <v>6.5515999999999996</v>
      </c>
      <c r="CB593" s="25">
        <f t="shared" si="477"/>
        <v>6.5515999999999996</v>
      </c>
      <c r="CC593" s="26">
        <f t="shared" si="478"/>
        <v>6.2462</v>
      </c>
      <c r="CD593" s="26">
        <f t="shared" si="479"/>
        <v>6.2462</v>
      </c>
      <c r="CE593" s="26">
        <f t="shared" si="480"/>
        <v>6.24</v>
      </c>
      <c r="CF593" s="26">
        <f t="shared" si="481"/>
        <v>6.24</v>
      </c>
      <c r="CG593" s="26">
        <f t="shared" si="482"/>
        <v>8.3949999999999996</v>
      </c>
      <c r="CH593" s="13"/>
      <c r="CI593" s="13"/>
    </row>
    <row r="594" spans="2:87" x14ac:dyDescent="0.2">
      <c r="B594" s="11">
        <f t="shared" si="483"/>
        <v>590</v>
      </c>
      <c r="C594" s="3" t="s">
        <v>406</v>
      </c>
      <c r="D594" s="2" t="s">
        <v>54</v>
      </c>
      <c r="E594" s="10">
        <v>1.3402176227084563</v>
      </c>
      <c r="F594" s="10">
        <v>0.96346067415730341</v>
      </c>
      <c r="G594" s="10"/>
      <c r="H594" s="10">
        <v>0</v>
      </c>
      <c r="I594" s="10">
        <v>0</v>
      </c>
      <c r="J594" s="10">
        <v>0</v>
      </c>
      <c r="K594" s="10">
        <v>0.76796924896510943</v>
      </c>
      <c r="L594" s="10">
        <v>7.4999999999999997E-3</v>
      </c>
      <c r="M594" s="10">
        <v>8.6E-3</v>
      </c>
      <c r="N594" s="10">
        <v>8.1299999999999997E-2</v>
      </c>
      <c r="O594" s="10">
        <v>0.22635245416913069</v>
      </c>
      <c r="P594" s="10">
        <v>1.0323</v>
      </c>
      <c r="Q594" s="10">
        <v>2.4299999999999999E-2</v>
      </c>
      <c r="R594" s="10">
        <v>0.16830000000000001</v>
      </c>
      <c r="S594" s="10">
        <v>0</v>
      </c>
      <c r="T594" s="10">
        <v>7.2099999999999997E-2</v>
      </c>
      <c r="U594" s="10"/>
      <c r="V594" s="10">
        <v>0</v>
      </c>
      <c r="W594" s="10"/>
      <c r="X594" s="10">
        <v>4.6924000000000001</v>
      </c>
      <c r="Y594" s="10">
        <v>6.3065856000000009</v>
      </c>
      <c r="Z594" s="10">
        <v>6.31</v>
      </c>
      <c r="AA594" s="10">
        <v>6.31</v>
      </c>
      <c r="AB594" s="10">
        <f t="shared" si="436"/>
        <v>6.3065856000000009</v>
      </c>
      <c r="AC594" s="10"/>
      <c r="AD594" s="10">
        <f t="shared" si="437"/>
        <v>1.8012524849201654</v>
      </c>
      <c r="AE594" s="10">
        <f t="shared" si="438"/>
        <v>1.294891146067416</v>
      </c>
      <c r="AF594" s="10"/>
      <c r="AG594" s="10">
        <v>0</v>
      </c>
      <c r="AH594" s="10">
        <f t="shared" si="439"/>
        <v>0</v>
      </c>
      <c r="AI594" s="10">
        <f t="shared" si="440"/>
        <v>0</v>
      </c>
      <c r="AJ594" s="10">
        <f t="shared" si="441"/>
        <v>1.0321506706091073</v>
      </c>
      <c r="AK594" s="10">
        <f t="shared" si="442"/>
        <v>1.008E-2</v>
      </c>
      <c r="AL594" s="10">
        <f t="shared" si="443"/>
        <v>1.1558400000000002E-2</v>
      </c>
      <c r="AM594" s="10">
        <f t="shared" si="444"/>
        <v>0.11707199999999998</v>
      </c>
      <c r="AN594" s="10">
        <f t="shared" si="445"/>
        <v>0.3042176984033117</v>
      </c>
      <c r="AO594" s="10">
        <f t="shared" si="446"/>
        <v>1.3874112000000001</v>
      </c>
      <c r="AP594" s="10">
        <f t="shared" si="447"/>
        <v>3.2659199999999999E-2</v>
      </c>
      <c r="AQ594" s="10">
        <f t="shared" si="448"/>
        <v>0.22619520000000001</v>
      </c>
      <c r="AR594" s="10">
        <v>0</v>
      </c>
      <c r="AS594" s="10">
        <f t="shared" si="449"/>
        <v>9.69024E-2</v>
      </c>
      <c r="AT594" s="10">
        <f t="shared" si="450"/>
        <v>0.24917483136000002</v>
      </c>
      <c r="AU594" s="10">
        <f t="shared" si="451"/>
        <v>0</v>
      </c>
      <c r="AV594" s="10">
        <f t="shared" si="452"/>
        <v>0</v>
      </c>
      <c r="AW594" s="10">
        <f t="shared" si="453"/>
        <v>6.4666628313600016</v>
      </c>
      <c r="AX594" s="10">
        <f t="shared" si="454"/>
        <v>6.4666628313600016</v>
      </c>
      <c r="AY594" s="10">
        <v>6.3065856000000009</v>
      </c>
      <c r="AZ594" s="10">
        <f t="shared" si="455"/>
        <v>-0.16007723136000074</v>
      </c>
      <c r="BA594" s="10">
        <v>6.31</v>
      </c>
      <c r="BB594" s="10">
        <v>6.31</v>
      </c>
      <c r="BC594" s="10">
        <f t="shared" si="456"/>
        <v>8.4865406976000024</v>
      </c>
      <c r="BD594" s="9"/>
      <c r="BE594" s="24">
        <f t="shared" si="457"/>
        <v>1.8012999999999999</v>
      </c>
      <c r="BF594" s="24">
        <f t="shared" si="458"/>
        <v>1.2948999999999999</v>
      </c>
      <c r="BG594" s="24">
        <f t="shared" si="459"/>
        <v>0</v>
      </c>
      <c r="BH594" s="24">
        <f t="shared" si="460"/>
        <v>0</v>
      </c>
      <c r="BI594" s="24">
        <f t="shared" si="461"/>
        <v>0</v>
      </c>
      <c r="BJ594" s="24">
        <f t="shared" si="462"/>
        <v>0</v>
      </c>
      <c r="BK594" s="24">
        <f t="shared" si="463"/>
        <v>1.0322</v>
      </c>
      <c r="BL594" s="24">
        <f t="shared" si="464"/>
        <v>1.01E-2</v>
      </c>
      <c r="BM594" s="24">
        <f t="shared" si="465"/>
        <v>1.1599999999999999E-2</v>
      </c>
      <c r="BN594" s="24">
        <f t="shared" si="466"/>
        <v>0.1171</v>
      </c>
      <c r="BO594" s="24">
        <f t="shared" si="467"/>
        <v>0.30420000000000003</v>
      </c>
      <c r="BP594" s="24">
        <f t="shared" si="468"/>
        <v>1.3874</v>
      </c>
      <c r="BQ594" s="24">
        <f t="shared" si="469"/>
        <v>3.27E-2</v>
      </c>
      <c r="BR594" s="24">
        <f t="shared" si="470"/>
        <v>0.22620000000000001</v>
      </c>
      <c r="BS594" s="24">
        <f t="shared" si="471"/>
        <v>0</v>
      </c>
      <c r="BT594" s="24">
        <f t="shared" si="472"/>
        <v>9.69E-2</v>
      </c>
      <c r="BU594" s="24">
        <f t="shared" si="473"/>
        <v>0.2492</v>
      </c>
      <c r="BV594" s="24">
        <f t="shared" si="474"/>
        <v>0</v>
      </c>
      <c r="BW594" s="24">
        <f t="shared" si="475"/>
        <v>0</v>
      </c>
      <c r="BX594" s="24"/>
      <c r="BY594" s="24"/>
      <c r="BZ594" s="24"/>
      <c r="CA594" s="25">
        <f t="shared" si="476"/>
        <v>6.466899999999999</v>
      </c>
      <c r="CB594" s="25">
        <f t="shared" si="477"/>
        <v>6.466899999999999</v>
      </c>
      <c r="CC594" s="26">
        <f t="shared" si="478"/>
        <v>6.3145999999999987</v>
      </c>
      <c r="CD594" s="26">
        <f t="shared" si="479"/>
        <v>6.3145999999999987</v>
      </c>
      <c r="CE594" s="26">
        <f t="shared" si="480"/>
        <v>6.31</v>
      </c>
      <c r="CF594" s="26">
        <f t="shared" si="481"/>
        <v>6.31</v>
      </c>
      <c r="CG594" s="26">
        <f t="shared" si="482"/>
        <v>8.4870000000000001</v>
      </c>
      <c r="CH594" s="13"/>
      <c r="CI594" s="13"/>
    </row>
    <row r="595" spans="2:87" x14ac:dyDescent="0.2">
      <c r="B595" s="11">
        <f t="shared" si="483"/>
        <v>591</v>
      </c>
      <c r="C595" s="3" t="s">
        <v>406</v>
      </c>
      <c r="D595" s="3" t="s">
        <v>143</v>
      </c>
      <c r="E595" s="10">
        <v>2.208062978710926</v>
      </c>
      <c r="F595" s="10">
        <v>0.59468321799307966</v>
      </c>
      <c r="G595" s="10"/>
      <c r="H595" s="10">
        <v>0</v>
      </c>
      <c r="I595" s="10">
        <v>0</v>
      </c>
      <c r="J595" s="10">
        <v>0.5292</v>
      </c>
      <c r="K595" s="10">
        <v>0.75923753445545716</v>
      </c>
      <c r="L595" s="10">
        <v>2.3699999999999999E-2</v>
      </c>
      <c r="M595" s="10">
        <v>2.7199999999999998E-2</v>
      </c>
      <c r="N595" s="10">
        <v>7.2400000000000006E-2</v>
      </c>
      <c r="O595" s="10">
        <v>0.30011626884053721</v>
      </c>
      <c r="P595" s="10">
        <v>0.12720000000000001</v>
      </c>
      <c r="Q595" s="10">
        <v>1.7600000000000001E-2</v>
      </c>
      <c r="R595" s="10">
        <v>0.28070000000000001</v>
      </c>
      <c r="S595" s="10">
        <v>0</v>
      </c>
      <c r="T595" s="10">
        <v>0.15620000000000001</v>
      </c>
      <c r="U595" s="10"/>
      <c r="V595" s="10">
        <v>0</v>
      </c>
      <c r="W595" s="10"/>
      <c r="X595" s="10">
        <v>5.0963000000000003</v>
      </c>
      <c r="Y595" s="10">
        <v>6.8494272</v>
      </c>
      <c r="Z595" s="10">
        <v>6.85</v>
      </c>
      <c r="AA595" s="10">
        <v>6.85</v>
      </c>
      <c r="AB595" s="10">
        <f t="shared" si="436"/>
        <v>6.8494272</v>
      </c>
      <c r="AC595" s="10"/>
      <c r="AD595" s="10">
        <f t="shared" si="437"/>
        <v>2.9676366433874848</v>
      </c>
      <c r="AE595" s="10">
        <f t="shared" si="438"/>
        <v>0.79925424498269915</v>
      </c>
      <c r="AF595" s="10"/>
      <c r="AG595" s="10">
        <v>0</v>
      </c>
      <c r="AH595" s="10">
        <f t="shared" si="439"/>
        <v>0</v>
      </c>
      <c r="AI595" s="10">
        <f t="shared" si="440"/>
        <v>0.71124480000000001</v>
      </c>
      <c r="AJ595" s="10">
        <f t="shared" si="441"/>
        <v>1.0204152463081346</v>
      </c>
      <c r="AK595" s="10">
        <f t="shared" si="442"/>
        <v>3.1852800000000001E-2</v>
      </c>
      <c r="AL595" s="10">
        <f t="shared" si="443"/>
        <v>3.65568E-2</v>
      </c>
      <c r="AM595" s="10">
        <f t="shared" si="444"/>
        <v>0.104256</v>
      </c>
      <c r="AN595" s="10">
        <f t="shared" si="445"/>
        <v>0.40335626532168206</v>
      </c>
      <c r="AO595" s="10">
        <f t="shared" si="446"/>
        <v>0.17095680000000005</v>
      </c>
      <c r="AP595" s="10">
        <f t="shared" si="447"/>
        <v>2.3654400000000003E-2</v>
      </c>
      <c r="AQ595" s="10">
        <f t="shared" si="448"/>
        <v>0.37726080000000006</v>
      </c>
      <c r="AR595" s="10">
        <v>0</v>
      </c>
      <c r="AS595" s="10">
        <f t="shared" si="449"/>
        <v>0.2099328</v>
      </c>
      <c r="AT595" s="10">
        <f t="shared" si="450"/>
        <v>0.53982120192000005</v>
      </c>
      <c r="AU595" s="10">
        <f t="shared" si="451"/>
        <v>0</v>
      </c>
      <c r="AV595" s="10">
        <f t="shared" si="452"/>
        <v>0</v>
      </c>
      <c r="AW595" s="10">
        <f t="shared" si="453"/>
        <v>7.1862660019200009</v>
      </c>
      <c r="AX595" s="10">
        <f t="shared" si="454"/>
        <v>7.1862660019200009</v>
      </c>
      <c r="AY595" s="10">
        <v>6.8494272</v>
      </c>
      <c r="AZ595" s="10">
        <f t="shared" si="455"/>
        <v>-0.33683880192000082</v>
      </c>
      <c r="BA595" s="10">
        <v>6.85</v>
      </c>
      <c r="BB595" s="10">
        <v>6.85</v>
      </c>
      <c r="BC595" s="10">
        <f t="shared" si="456"/>
        <v>9.2149714944000021</v>
      </c>
      <c r="BD595" s="9"/>
      <c r="BE595" s="24">
        <f t="shared" si="457"/>
        <v>2.9676</v>
      </c>
      <c r="BF595" s="24">
        <f t="shared" si="458"/>
        <v>0.79930000000000001</v>
      </c>
      <c r="BG595" s="24">
        <f t="shared" si="459"/>
        <v>0</v>
      </c>
      <c r="BH595" s="24">
        <f t="shared" si="460"/>
        <v>0</v>
      </c>
      <c r="BI595" s="24">
        <f t="shared" si="461"/>
        <v>0</v>
      </c>
      <c r="BJ595" s="24">
        <f t="shared" si="462"/>
        <v>0.71120000000000005</v>
      </c>
      <c r="BK595" s="24">
        <f t="shared" si="463"/>
        <v>1.0204</v>
      </c>
      <c r="BL595" s="24">
        <f t="shared" si="464"/>
        <v>3.1899999999999998E-2</v>
      </c>
      <c r="BM595" s="24">
        <f t="shared" si="465"/>
        <v>3.6600000000000001E-2</v>
      </c>
      <c r="BN595" s="24">
        <f t="shared" si="466"/>
        <v>0.1043</v>
      </c>
      <c r="BO595" s="24">
        <f t="shared" si="467"/>
        <v>0.40339999999999998</v>
      </c>
      <c r="BP595" s="24">
        <f t="shared" si="468"/>
        <v>0.17100000000000001</v>
      </c>
      <c r="BQ595" s="24">
        <f t="shared" si="469"/>
        <v>2.3699999999999999E-2</v>
      </c>
      <c r="BR595" s="24">
        <f t="shared" si="470"/>
        <v>0.37730000000000002</v>
      </c>
      <c r="BS595" s="24">
        <f t="shared" si="471"/>
        <v>0</v>
      </c>
      <c r="BT595" s="24">
        <f t="shared" si="472"/>
        <v>0.2099</v>
      </c>
      <c r="BU595" s="24">
        <f t="shared" si="473"/>
        <v>0.53979999999999995</v>
      </c>
      <c r="BV595" s="24">
        <f t="shared" si="474"/>
        <v>0</v>
      </c>
      <c r="BW595" s="24">
        <f t="shared" si="475"/>
        <v>0</v>
      </c>
      <c r="BX595" s="24"/>
      <c r="BY595" s="24"/>
      <c r="BZ595" s="24"/>
      <c r="CA595" s="25">
        <f t="shared" si="476"/>
        <v>7.1864999999999997</v>
      </c>
      <c r="CB595" s="25">
        <f t="shared" si="477"/>
        <v>7.1864999999999997</v>
      </c>
      <c r="CC595" s="26">
        <f t="shared" si="478"/>
        <v>6.8566000000000003</v>
      </c>
      <c r="CD595" s="26">
        <f t="shared" si="479"/>
        <v>6.8566000000000003</v>
      </c>
      <c r="CE595" s="26">
        <f t="shared" si="480"/>
        <v>6.85</v>
      </c>
      <c r="CF595" s="26">
        <f t="shared" si="481"/>
        <v>6.85</v>
      </c>
      <c r="CG595" s="26">
        <f t="shared" si="482"/>
        <v>9.2149999999999999</v>
      </c>
      <c r="CH595" s="13"/>
      <c r="CI595" s="13"/>
    </row>
    <row r="596" spans="2:87" x14ac:dyDescent="0.2">
      <c r="B596" s="11">
        <f t="shared" si="483"/>
        <v>592</v>
      </c>
      <c r="C596" s="3" t="s">
        <v>406</v>
      </c>
      <c r="D596" s="3" t="s">
        <v>71</v>
      </c>
      <c r="E596" s="10">
        <v>1.4647748423350584</v>
      </c>
      <c r="F596" s="10">
        <v>0.74875953266494188</v>
      </c>
      <c r="G596" s="10"/>
      <c r="H596" s="10">
        <v>0</v>
      </c>
      <c r="I596" s="10">
        <v>0</v>
      </c>
      <c r="J596" s="10">
        <v>0</v>
      </c>
      <c r="K596" s="10">
        <v>0.59300659362871921</v>
      </c>
      <c r="L596" s="10">
        <v>4.1999999999999997E-3</v>
      </c>
      <c r="M596" s="10">
        <v>4.8999999999999998E-3</v>
      </c>
      <c r="N596" s="10">
        <v>0.3836</v>
      </c>
      <c r="O596" s="10">
        <v>0.27315903137128072</v>
      </c>
      <c r="P596" s="10">
        <v>1.0364</v>
      </c>
      <c r="Q596" s="10">
        <v>1.6500000000000001E-2</v>
      </c>
      <c r="R596" s="10">
        <v>0.1696</v>
      </c>
      <c r="S596" s="10">
        <v>0</v>
      </c>
      <c r="T596" s="10">
        <v>9.4E-2</v>
      </c>
      <c r="U596" s="10"/>
      <c r="V596" s="10">
        <v>0</v>
      </c>
      <c r="W596" s="10"/>
      <c r="X596" s="10">
        <v>4.7889000000000008</v>
      </c>
      <c r="Y596" s="10">
        <v>6.4362816000000018</v>
      </c>
      <c r="Z596" s="10">
        <v>6.44</v>
      </c>
      <c r="AA596" s="10">
        <v>6.44</v>
      </c>
      <c r="AB596" s="10">
        <f t="shared" si="436"/>
        <v>6.4362816000000018</v>
      </c>
      <c r="AC596" s="10"/>
      <c r="AD596" s="10">
        <f t="shared" si="437"/>
        <v>1.9686573880983185</v>
      </c>
      <c r="AE596" s="10">
        <f t="shared" si="438"/>
        <v>1.0063328119016819</v>
      </c>
      <c r="AF596" s="10"/>
      <c r="AG596" s="10">
        <v>0</v>
      </c>
      <c r="AH596" s="10">
        <f t="shared" si="439"/>
        <v>0</v>
      </c>
      <c r="AI596" s="10">
        <f t="shared" si="440"/>
        <v>0</v>
      </c>
      <c r="AJ596" s="10">
        <f t="shared" si="441"/>
        <v>0.7970008618369987</v>
      </c>
      <c r="AK596" s="10">
        <f t="shared" si="442"/>
        <v>5.6447999999999993E-3</v>
      </c>
      <c r="AL596" s="10">
        <f t="shared" si="443"/>
        <v>6.5856000000000005E-3</v>
      </c>
      <c r="AM596" s="10">
        <f t="shared" si="444"/>
        <v>0.55238399999999988</v>
      </c>
      <c r="AN596" s="10">
        <f t="shared" si="445"/>
        <v>0.36712573816300137</v>
      </c>
      <c r="AO596" s="10">
        <f t="shared" si="446"/>
        <v>1.3929216</v>
      </c>
      <c r="AP596" s="10">
        <f t="shared" si="447"/>
        <v>2.2176000000000005E-2</v>
      </c>
      <c r="AQ596" s="10">
        <f t="shared" si="448"/>
        <v>0.22794239999999999</v>
      </c>
      <c r="AR596" s="10">
        <v>0</v>
      </c>
      <c r="AS596" s="10">
        <f t="shared" si="449"/>
        <v>0.126336</v>
      </c>
      <c r="AT596" s="10">
        <f t="shared" si="450"/>
        <v>0.32486039040000003</v>
      </c>
      <c r="AU596" s="10">
        <f t="shared" si="451"/>
        <v>0</v>
      </c>
      <c r="AV596" s="10">
        <f t="shared" si="452"/>
        <v>0</v>
      </c>
      <c r="AW596" s="10">
        <f t="shared" si="453"/>
        <v>6.6716315904000005</v>
      </c>
      <c r="AX596" s="10">
        <f t="shared" si="454"/>
        <v>6.6716315904000005</v>
      </c>
      <c r="AY596" s="10">
        <v>6.4362816000000018</v>
      </c>
      <c r="AZ596" s="10">
        <f t="shared" si="455"/>
        <v>-0.23534999039999871</v>
      </c>
      <c r="BA596" s="10">
        <v>6.44</v>
      </c>
      <c r="BB596" s="10">
        <v>6.44</v>
      </c>
      <c r="BC596" s="10">
        <f t="shared" si="456"/>
        <v>8.6998560768000015</v>
      </c>
      <c r="BD596" s="9"/>
      <c r="BE596" s="24">
        <f t="shared" si="457"/>
        <v>1.9686999999999999</v>
      </c>
      <c r="BF596" s="24">
        <f t="shared" si="458"/>
        <v>1.0063</v>
      </c>
      <c r="BG596" s="24">
        <f t="shared" si="459"/>
        <v>0</v>
      </c>
      <c r="BH596" s="24">
        <f t="shared" si="460"/>
        <v>0</v>
      </c>
      <c r="BI596" s="24">
        <f t="shared" si="461"/>
        <v>0</v>
      </c>
      <c r="BJ596" s="24">
        <f t="shared" si="462"/>
        <v>0</v>
      </c>
      <c r="BK596" s="24">
        <f t="shared" si="463"/>
        <v>0.79700000000000004</v>
      </c>
      <c r="BL596" s="24">
        <f t="shared" si="464"/>
        <v>5.5999999999999999E-3</v>
      </c>
      <c r="BM596" s="24">
        <f t="shared" si="465"/>
        <v>6.6E-3</v>
      </c>
      <c r="BN596" s="24">
        <f t="shared" si="466"/>
        <v>0.5524</v>
      </c>
      <c r="BO596" s="24">
        <f t="shared" si="467"/>
        <v>0.36709999999999998</v>
      </c>
      <c r="BP596" s="24">
        <f t="shared" si="468"/>
        <v>1.3929</v>
      </c>
      <c r="BQ596" s="24">
        <f t="shared" si="469"/>
        <v>2.2200000000000001E-2</v>
      </c>
      <c r="BR596" s="24">
        <f t="shared" si="470"/>
        <v>0.22789999999999999</v>
      </c>
      <c r="BS596" s="24">
        <f t="shared" si="471"/>
        <v>0</v>
      </c>
      <c r="BT596" s="24">
        <f t="shared" si="472"/>
        <v>0.1263</v>
      </c>
      <c r="BU596" s="24">
        <f t="shared" si="473"/>
        <v>0.32490000000000002</v>
      </c>
      <c r="BV596" s="24">
        <f t="shared" si="474"/>
        <v>0</v>
      </c>
      <c r="BW596" s="24">
        <f t="shared" si="475"/>
        <v>0</v>
      </c>
      <c r="BX596" s="24"/>
      <c r="BY596" s="24"/>
      <c r="BZ596" s="24"/>
      <c r="CA596" s="25">
        <f t="shared" si="476"/>
        <v>6.6715999999999998</v>
      </c>
      <c r="CB596" s="25">
        <f t="shared" si="477"/>
        <v>6.6715999999999998</v>
      </c>
      <c r="CC596" s="26">
        <f t="shared" si="478"/>
        <v>6.472999999999999</v>
      </c>
      <c r="CD596" s="26">
        <f t="shared" si="479"/>
        <v>6.472999999999999</v>
      </c>
      <c r="CE596" s="26">
        <f t="shared" si="480"/>
        <v>6.44</v>
      </c>
      <c r="CF596" s="26">
        <f t="shared" si="481"/>
        <v>6.44</v>
      </c>
      <c r="CG596" s="26">
        <f t="shared" si="482"/>
        <v>8.6999999999999993</v>
      </c>
      <c r="CH596" s="13"/>
      <c r="CI596" s="13"/>
    </row>
    <row r="597" spans="2:87" x14ac:dyDescent="0.2">
      <c r="B597" s="11">
        <f t="shared" si="483"/>
        <v>593</v>
      </c>
      <c r="C597" s="3" t="s">
        <v>406</v>
      </c>
      <c r="D597" s="3" t="s">
        <v>237</v>
      </c>
      <c r="E597" s="10">
        <v>0.94691551071878943</v>
      </c>
      <c r="F597" s="10">
        <v>0.94108475018480675</v>
      </c>
      <c r="G597" s="10"/>
      <c r="H597" s="10">
        <v>0</v>
      </c>
      <c r="I597" s="10">
        <v>0</v>
      </c>
      <c r="J597" s="10">
        <v>0</v>
      </c>
      <c r="K597" s="10">
        <v>0.55368902030699652</v>
      </c>
      <c r="L597" s="10">
        <v>5.4000000000000003E-3</v>
      </c>
      <c r="M597" s="10">
        <v>6.1999999999999998E-3</v>
      </c>
      <c r="N597" s="10">
        <v>0.26079999999999998</v>
      </c>
      <c r="O597" s="10">
        <v>0.24011071878940732</v>
      </c>
      <c r="P597" s="10">
        <v>1.0309999999999999</v>
      </c>
      <c r="Q597" s="10">
        <v>5.4000000000000003E-3</v>
      </c>
      <c r="R597" s="10">
        <v>0.1174</v>
      </c>
      <c r="S597" s="10">
        <v>0</v>
      </c>
      <c r="T597" s="10">
        <v>0.19719999999999999</v>
      </c>
      <c r="U597" s="10"/>
      <c r="V597" s="10">
        <v>0</v>
      </c>
      <c r="W597" s="10"/>
      <c r="X597" s="10">
        <v>4.3051999999999992</v>
      </c>
      <c r="Y597" s="10">
        <v>5.7861887999999988</v>
      </c>
      <c r="Z597" s="10">
        <v>5.79</v>
      </c>
      <c r="AA597" s="10">
        <v>5.79</v>
      </c>
      <c r="AB597" s="10">
        <f t="shared" si="436"/>
        <v>5.7861887999999988</v>
      </c>
      <c r="AC597" s="10"/>
      <c r="AD597" s="10">
        <f t="shared" si="437"/>
        <v>1.272654446406053</v>
      </c>
      <c r="AE597" s="10">
        <f t="shared" si="438"/>
        <v>1.2648179042483805</v>
      </c>
      <c r="AF597" s="10"/>
      <c r="AG597" s="10">
        <v>0</v>
      </c>
      <c r="AH597" s="10">
        <f t="shared" si="439"/>
        <v>0</v>
      </c>
      <c r="AI597" s="10">
        <f t="shared" si="440"/>
        <v>0</v>
      </c>
      <c r="AJ597" s="10">
        <f t="shared" si="441"/>
        <v>0.74415804329260327</v>
      </c>
      <c r="AK597" s="10">
        <f t="shared" si="442"/>
        <v>7.2576000000000012E-3</v>
      </c>
      <c r="AL597" s="10">
        <f t="shared" si="443"/>
        <v>8.3327999999999996E-3</v>
      </c>
      <c r="AM597" s="10">
        <f t="shared" si="444"/>
        <v>0.37555199999999994</v>
      </c>
      <c r="AN597" s="10">
        <f t="shared" si="445"/>
        <v>0.32270880605296343</v>
      </c>
      <c r="AO597" s="10">
        <f t="shared" si="446"/>
        <v>1.385664</v>
      </c>
      <c r="AP597" s="10">
        <f t="shared" si="447"/>
        <v>7.2576000000000012E-3</v>
      </c>
      <c r="AQ597" s="10">
        <f t="shared" si="448"/>
        <v>0.15778560000000003</v>
      </c>
      <c r="AR597" s="10">
        <v>0</v>
      </c>
      <c r="AS597" s="10">
        <f t="shared" si="449"/>
        <v>0.26503680000000002</v>
      </c>
      <c r="AT597" s="10">
        <f t="shared" si="450"/>
        <v>0.68151562752000006</v>
      </c>
      <c r="AU597" s="10">
        <f t="shared" si="451"/>
        <v>0</v>
      </c>
      <c r="AV597" s="10">
        <f t="shared" si="452"/>
        <v>0</v>
      </c>
      <c r="AW597" s="10">
        <f t="shared" si="453"/>
        <v>6.22770442752</v>
      </c>
      <c r="AX597" s="10">
        <f t="shared" si="454"/>
        <v>6.2277044275200009</v>
      </c>
      <c r="AY597" s="10">
        <v>5.7861887999999988</v>
      </c>
      <c r="AZ597" s="10">
        <f t="shared" si="455"/>
        <v>-0.44151562752000117</v>
      </c>
      <c r="BA597" s="10">
        <v>5.79</v>
      </c>
      <c r="BB597" s="10">
        <v>5.79</v>
      </c>
      <c r="BC597" s="10">
        <f t="shared" si="456"/>
        <v>7.8102872064</v>
      </c>
      <c r="BD597" s="9"/>
      <c r="BE597" s="24">
        <f t="shared" si="457"/>
        <v>1.2726999999999999</v>
      </c>
      <c r="BF597" s="24">
        <f t="shared" si="458"/>
        <v>1.2647999999999999</v>
      </c>
      <c r="BG597" s="24">
        <f t="shared" si="459"/>
        <v>0</v>
      </c>
      <c r="BH597" s="24">
        <f t="shared" si="460"/>
        <v>0</v>
      </c>
      <c r="BI597" s="24">
        <f t="shared" si="461"/>
        <v>0</v>
      </c>
      <c r="BJ597" s="24">
        <f t="shared" si="462"/>
        <v>0</v>
      </c>
      <c r="BK597" s="24">
        <f t="shared" si="463"/>
        <v>0.74419999999999997</v>
      </c>
      <c r="BL597" s="24">
        <f t="shared" si="464"/>
        <v>7.3000000000000001E-3</v>
      </c>
      <c r="BM597" s="24">
        <f t="shared" si="465"/>
        <v>8.3000000000000001E-3</v>
      </c>
      <c r="BN597" s="24">
        <f t="shared" si="466"/>
        <v>0.37559999999999999</v>
      </c>
      <c r="BO597" s="24">
        <f t="shared" si="467"/>
        <v>0.32269999999999999</v>
      </c>
      <c r="BP597" s="24">
        <f t="shared" si="468"/>
        <v>1.3856999999999999</v>
      </c>
      <c r="BQ597" s="24">
        <f t="shared" si="469"/>
        <v>7.3000000000000001E-3</v>
      </c>
      <c r="BR597" s="24">
        <f t="shared" si="470"/>
        <v>0.1578</v>
      </c>
      <c r="BS597" s="24">
        <f t="shared" si="471"/>
        <v>0</v>
      </c>
      <c r="BT597" s="24">
        <f t="shared" si="472"/>
        <v>0.26500000000000001</v>
      </c>
      <c r="BU597" s="24">
        <f t="shared" si="473"/>
        <v>0.68149999999999999</v>
      </c>
      <c r="BV597" s="24">
        <f t="shared" si="474"/>
        <v>0</v>
      </c>
      <c r="BW597" s="24">
        <f t="shared" si="475"/>
        <v>0</v>
      </c>
      <c r="BX597" s="24"/>
      <c r="BY597" s="24"/>
      <c r="BZ597" s="24"/>
      <c r="CA597" s="25">
        <f t="shared" si="476"/>
        <v>6.2278999999999991</v>
      </c>
      <c r="CB597" s="25">
        <f t="shared" si="477"/>
        <v>6.2278999999999991</v>
      </c>
      <c r="CC597" s="26">
        <f t="shared" si="478"/>
        <v>5.811399999999999</v>
      </c>
      <c r="CD597" s="26">
        <f t="shared" si="479"/>
        <v>5.811399999999999</v>
      </c>
      <c r="CE597" s="26">
        <f t="shared" si="480"/>
        <v>5.79</v>
      </c>
      <c r="CF597" s="26">
        <f t="shared" si="481"/>
        <v>5.79</v>
      </c>
      <c r="CG597" s="26">
        <f t="shared" si="482"/>
        <v>7.81</v>
      </c>
      <c r="CH597" s="13"/>
      <c r="CI597" s="13"/>
    </row>
    <row r="598" spans="2:87" x14ac:dyDescent="0.2">
      <c r="B598" s="11">
        <f t="shared" si="483"/>
        <v>594</v>
      </c>
      <c r="C598" s="3" t="s">
        <v>406</v>
      </c>
      <c r="D598" s="3" t="s">
        <v>72</v>
      </c>
      <c r="E598" s="10">
        <v>1.4518066847169881</v>
      </c>
      <c r="F598" s="10">
        <v>0.69000865317771032</v>
      </c>
      <c r="G598" s="10"/>
      <c r="H598" s="10">
        <v>0</v>
      </c>
      <c r="I598" s="10">
        <v>0</v>
      </c>
      <c r="J598" s="10">
        <v>0</v>
      </c>
      <c r="K598" s="10">
        <v>0.79442956715817203</v>
      </c>
      <c r="L598" s="10">
        <v>2.64E-2</v>
      </c>
      <c r="M598" s="10">
        <v>3.0300000000000001E-2</v>
      </c>
      <c r="N598" s="10">
        <v>0.1028</v>
      </c>
      <c r="O598" s="10">
        <v>0.30685509494712965</v>
      </c>
      <c r="P598" s="10">
        <v>1.0301</v>
      </c>
      <c r="Q598" s="10">
        <v>4.4000000000000003E-3</v>
      </c>
      <c r="R598" s="10">
        <v>0.17660000000000001</v>
      </c>
      <c r="S598" s="10">
        <v>0</v>
      </c>
      <c r="T598" s="10">
        <v>0.1396</v>
      </c>
      <c r="U598" s="10"/>
      <c r="V598" s="10">
        <v>0</v>
      </c>
      <c r="W598" s="10"/>
      <c r="X598" s="10">
        <v>4.7533000000000003</v>
      </c>
      <c r="Y598" s="10">
        <v>6.3884352000000009</v>
      </c>
      <c r="Z598" s="10">
        <v>6.39</v>
      </c>
      <c r="AA598" s="10">
        <v>6.39</v>
      </c>
      <c r="AB598" s="10">
        <f t="shared" si="436"/>
        <v>6.3884352000000009</v>
      </c>
      <c r="AC598" s="10"/>
      <c r="AD598" s="10">
        <f t="shared" si="437"/>
        <v>1.951228184259632</v>
      </c>
      <c r="AE598" s="10">
        <f t="shared" si="438"/>
        <v>0.92737162987084276</v>
      </c>
      <c r="AF598" s="10"/>
      <c r="AG598" s="10">
        <v>0</v>
      </c>
      <c r="AH598" s="10">
        <f t="shared" si="439"/>
        <v>0</v>
      </c>
      <c r="AI598" s="10">
        <f t="shared" si="440"/>
        <v>0</v>
      </c>
      <c r="AJ598" s="10">
        <f t="shared" si="441"/>
        <v>1.0677133382605832</v>
      </c>
      <c r="AK598" s="10">
        <f t="shared" si="442"/>
        <v>3.5481600000000002E-2</v>
      </c>
      <c r="AL598" s="10">
        <f t="shared" si="443"/>
        <v>4.0723200000000001E-2</v>
      </c>
      <c r="AM598" s="10">
        <f t="shared" si="444"/>
        <v>0.148032</v>
      </c>
      <c r="AN598" s="10">
        <f t="shared" si="445"/>
        <v>0.41241324760894232</v>
      </c>
      <c r="AO598" s="10">
        <f t="shared" si="446"/>
        <v>1.3844544000000001</v>
      </c>
      <c r="AP598" s="10">
        <f t="shared" si="447"/>
        <v>5.9136000000000006E-3</v>
      </c>
      <c r="AQ598" s="10">
        <f t="shared" si="448"/>
        <v>0.23735040000000002</v>
      </c>
      <c r="AR598" s="10">
        <v>0</v>
      </c>
      <c r="AS598" s="10">
        <f t="shared" si="449"/>
        <v>0.18762240000000002</v>
      </c>
      <c r="AT598" s="10">
        <f t="shared" si="450"/>
        <v>0.48245223936000009</v>
      </c>
      <c r="AU598" s="10">
        <f t="shared" si="451"/>
        <v>0</v>
      </c>
      <c r="AV598" s="10">
        <f t="shared" si="452"/>
        <v>0</v>
      </c>
      <c r="AW598" s="10">
        <f t="shared" si="453"/>
        <v>6.6931338393600006</v>
      </c>
      <c r="AX598" s="10">
        <f t="shared" si="454"/>
        <v>6.6931338393600006</v>
      </c>
      <c r="AY598" s="10">
        <v>6.3884352000000009</v>
      </c>
      <c r="AZ598" s="10">
        <f t="shared" si="455"/>
        <v>-0.30469863935999975</v>
      </c>
      <c r="BA598" s="10">
        <v>6.39</v>
      </c>
      <c r="BB598" s="10">
        <v>6.39</v>
      </c>
      <c r="BC598" s="10">
        <f t="shared" si="456"/>
        <v>8.599320576000002</v>
      </c>
      <c r="BD598" s="9"/>
      <c r="BE598" s="24">
        <f t="shared" si="457"/>
        <v>1.9512</v>
      </c>
      <c r="BF598" s="24">
        <f t="shared" si="458"/>
        <v>0.9274</v>
      </c>
      <c r="BG598" s="24">
        <f t="shared" si="459"/>
        <v>0</v>
      </c>
      <c r="BH598" s="24">
        <f t="shared" si="460"/>
        <v>0</v>
      </c>
      <c r="BI598" s="24">
        <f t="shared" si="461"/>
        <v>0</v>
      </c>
      <c r="BJ598" s="24">
        <f t="shared" si="462"/>
        <v>0</v>
      </c>
      <c r="BK598" s="24">
        <f t="shared" si="463"/>
        <v>1.0677000000000001</v>
      </c>
      <c r="BL598" s="24">
        <f t="shared" si="464"/>
        <v>3.5499999999999997E-2</v>
      </c>
      <c r="BM598" s="24">
        <f t="shared" si="465"/>
        <v>4.07E-2</v>
      </c>
      <c r="BN598" s="24">
        <f t="shared" si="466"/>
        <v>0.14799999999999999</v>
      </c>
      <c r="BO598" s="24">
        <f t="shared" si="467"/>
        <v>0.41239999999999999</v>
      </c>
      <c r="BP598" s="24">
        <f t="shared" si="468"/>
        <v>1.3845000000000001</v>
      </c>
      <c r="BQ598" s="24">
        <f t="shared" si="469"/>
        <v>5.8999999999999999E-3</v>
      </c>
      <c r="BR598" s="24">
        <f t="shared" si="470"/>
        <v>0.2374</v>
      </c>
      <c r="BS598" s="24">
        <f t="shared" si="471"/>
        <v>0</v>
      </c>
      <c r="BT598" s="24">
        <f t="shared" si="472"/>
        <v>0.18759999999999999</v>
      </c>
      <c r="BU598" s="24">
        <f t="shared" si="473"/>
        <v>0.48249999999999998</v>
      </c>
      <c r="BV598" s="24">
        <f t="shared" si="474"/>
        <v>0</v>
      </c>
      <c r="BW598" s="24">
        <f t="shared" si="475"/>
        <v>0</v>
      </c>
      <c r="BX598" s="24"/>
      <c r="BY598" s="24"/>
      <c r="BZ598" s="24"/>
      <c r="CA598" s="25">
        <f t="shared" si="476"/>
        <v>6.6931999999999992</v>
      </c>
      <c r="CB598" s="25">
        <f t="shared" si="477"/>
        <v>6.6931999999999992</v>
      </c>
      <c r="CC598" s="26">
        <f t="shared" si="478"/>
        <v>6.398299999999999</v>
      </c>
      <c r="CD598" s="26">
        <f t="shared" si="479"/>
        <v>6.398299999999999</v>
      </c>
      <c r="CE598" s="26">
        <f t="shared" si="480"/>
        <v>6.39</v>
      </c>
      <c r="CF598" s="26">
        <f t="shared" si="481"/>
        <v>6.39</v>
      </c>
      <c r="CG598" s="26">
        <f t="shared" si="482"/>
        <v>8.5990000000000002</v>
      </c>
      <c r="CH598" s="13"/>
      <c r="CI598" s="13"/>
    </row>
    <row r="599" spans="2:87" x14ac:dyDescent="0.2">
      <c r="B599" s="11">
        <f t="shared" si="483"/>
        <v>595</v>
      </c>
      <c r="C599" s="3" t="s">
        <v>406</v>
      </c>
      <c r="D599" s="3" t="s">
        <v>408</v>
      </c>
      <c r="E599" s="10">
        <v>1.1276359116022099</v>
      </c>
      <c r="F599" s="10">
        <v>1.2245339141521461</v>
      </c>
      <c r="G599" s="10"/>
      <c r="H599" s="10">
        <v>0</v>
      </c>
      <c r="I599" s="10">
        <v>0</v>
      </c>
      <c r="J599" s="10">
        <v>0.14099999999999999</v>
      </c>
      <c r="K599" s="10">
        <v>0.50842265193370162</v>
      </c>
      <c r="L599" s="10">
        <v>1.3599999999999999E-2</v>
      </c>
      <c r="M599" s="10">
        <v>1.55E-2</v>
      </c>
      <c r="N599" s="10">
        <v>0.2722</v>
      </c>
      <c r="O599" s="10">
        <v>0.16110752231194223</v>
      </c>
      <c r="P599" s="10">
        <v>1.0388999999999999</v>
      </c>
      <c r="Q599" s="10">
        <v>5.8999999999999999E-3</v>
      </c>
      <c r="R599" s="10">
        <v>0.13930000000000001</v>
      </c>
      <c r="S599" s="10">
        <v>0</v>
      </c>
      <c r="T599" s="10">
        <v>7.0800000000000002E-2</v>
      </c>
      <c r="U599" s="10"/>
      <c r="V599" s="10">
        <v>0</v>
      </c>
      <c r="W599" s="10"/>
      <c r="X599" s="10">
        <v>4.7188999999999988</v>
      </c>
      <c r="Y599" s="10">
        <v>6.3422015999999983</v>
      </c>
      <c r="Z599" s="10">
        <v>6.34</v>
      </c>
      <c r="AA599" s="10">
        <v>6.34</v>
      </c>
      <c r="AB599" s="10">
        <f t="shared" si="436"/>
        <v>6.3422015999999983</v>
      </c>
      <c r="AC599" s="10"/>
      <c r="AD599" s="10">
        <f t="shared" si="437"/>
        <v>1.5155426651933703</v>
      </c>
      <c r="AE599" s="10">
        <f t="shared" si="438"/>
        <v>1.6457735806204843</v>
      </c>
      <c r="AF599" s="10"/>
      <c r="AG599" s="10">
        <v>0</v>
      </c>
      <c r="AH599" s="10">
        <f t="shared" si="439"/>
        <v>0</v>
      </c>
      <c r="AI599" s="10">
        <f t="shared" si="440"/>
        <v>0.18950400000000001</v>
      </c>
      <c r="AJ599" s="10">
        <f t="shared" si="441"/>
        <v>0.68332004419889503</v>
      </c>
      <c r="AK599" s="10">
        <f t="shared" si="442"/>
        <v>1.82784E-2</v>
      </c>
      <c r="AL599" s="10">
        <f t="shared" si="443"/>
        <v>2.0832E-2</v>
      </c>
      <c r="AM599" s="10">
        <f t="shared" si="444"/>
        <v>0.39196799999999998</v>
      </c>
      <c r="AN599" s="10">
        <f t="shared" si="445"/>
        <v>0.21652850998725037</v>
      </c>
      <c r="AO599" s="10">
        <f t="shared" si="446"/>
        <v>1.3962815999999998</v>
      </c>
      <c r="AP599" s="10">
        <f t="shared" si="447"/>
        <v>7.9296000000000002E-3</v>
      </c>
      <c r="AQ599" s="10">
        <f t="shared" si="448"/>
        <v>0.1872192</v>
      </c>
      <c r="AR599" s="10">
        <v>0</v>
      </c>
      <c r="AS599" s="10">
        <f t="shared" si="449"/>
        <v>9.5155200000000009E-2</v>
      </c>
      <c r="AT599" s="10">
        <f t="shared" si="450"/>
        <v>0.24468208128000005</v>
      </c>
      <c r="AU599" s="10">
        <f t="shared" si="451"/>
        <v>0</v>
      </c>
      <c r="AV599" s="10">
        <f t="shared" si="452"/>
        <v>0</v>
      </c>
      <c r="AW599" s="10">
        <f t="shared" si="453"/>
        <v>6.51785968128</v>
      </c>
      <c r="AX599" s="10">
        <f t="shared" si="454"/>
        <v>6.51785968128</v>
      </c>
      <c r="AY599" s="10">
        <v>6.3422015999999983</v>
      </c>
      <c r="AZ599" s="10">
        <f t="shared" si="455"/>
        <v>-0.17565808128000171</v>
      </c>
      <c r="BA599" s="10">
        <v>6.34</v>
      </c>
      <c r="BB599" s="10">
        <v>6.34</v>
      </c>
      <c r="BC599" s="10">
        <f t="shared" si="456"/>
        <v>8.5590392832000006</v>
      </c>
      <c r="BD599" s="9"/>
      <c r="BE599" s="24">
        <f t="shared" si="457"/>
        <v>1.5155000000000001</v>
      </c>
      <c r="BF599" s="24">
        <f t="shared" si="458"/>
        <v>1.6457999999999999</v>
      </c>
      <c r="BG599" s="24">
        <f t="shared" si="459"/>
        <v>0</v>
      </c>
      <c r="BH599" s="24">
        <f t="shared" si="460"/>
        <v>0</v>
      </c>
      <c r="BI599" s="24">
        <f t="shared" si="461"/>
        <v>0</v>
      </c>
      <c r="BJ599" s="24">
        <f t="shared" si="462"/>
        <v>0.1895</v>
      </c>
      <c r="BK599" s="24">
        <f t="shared" si="463"/>
        <v>0.68330000000000002</v>
      </c>
      <c r="BL599" s="24">
        <f t="shared" si="464"/>
        <v>1.83E-2</v>
      </c>
      <c r="BM599" s="24">
        <f t="shared" si="465"/>
        <v>2.0799999999999999E-2</v>
      </c>
      <c r="BN599" s="24">
        <f t="shared" si="466"/>
        <v>0.39200000000000002</v>
      </c>
      <c r="BO599" s="24">
        <f t="shared" si="467"/>
        <v>0.2165</v>
      </c>
      <c r="BP599" s="24">
        <f t="shared" si="468"/>
        <v>1.3963000000000001</v>
      </c>
      <c r="BQ599" s="24">
        <f t="shared" si="469"/>
        <v>7.9000000000000008E-3</v>
      </c>
      <c r="BR599" s="24">
        <f t="shared" si="470"/>
        <v>0.18720000000000001</v>
      </c>
      <c r="BS599" s="24">
        <f t="shared" si="471"/>
        <v>0</v>
      </c>
      <c r="BT599" s="24">
        <f t="shared" si="472"/>
        <v>9.5200000000000007E-2</v>
      </c>
      <c r="BU599" s="24">
        <f t="shared" si="473"/>
        <v>0.2447</v>
      </c>
      <c r="BV599" s="24">
        <f t="shared" si="474"/>
        <v>0</v>
      </c>
      <c r="BW599" s="24">
        <f t="shared" si="475"/>
        <v>0</v>
      </c>
      <c r="BX599" s="24"/>
      <c r="BY599" s="24"/>
      <c r="BZ599" s="24"/>
      <c r="CA599" s="25">
        <f t="shared" si="476"/>
        <v>6.5178000000000003</v>
      </c>
      <c r="CB599" s="25">
        <f t="shared" si="477"/>
        <v>6.5178000000000003</v>
      </c>
      <c r="CC599" s="26">
        <f t="shared" si="478"/>
        <v>6.3683000000000005</v>
      </c>
      <c r="CD599" s="26">
        <f t="shared" si="479"/>
        <v>6.3683000000000005</v>
      </c>
      <c r="CE599" s="26">
        <f t="shared" si="480"/>
        <v>6.34</v>
      </c>
      <c r="CF599" s="26">
        <f t="shared" si="481"/>
        <v>6.34</v>
      </c>
      <c r="CG599" s="26">
        <f t="shared" si="482"/>
        <v>8.5589999999999993</v>
      </c>
      <c r="CH599" s="13"/>
      <c r="CI599" s="13"/>
    </row>
    <row r="600" spans="2:87" x14ac:dyDescent="0.2">
      <c r="B600" s="11">
        <f t="shared" si="483"/>
        <v>596</v>
      </c>
      <c r="C600" s="3" t="s">
        <v>406</v>
      </c>
      <c r="D600" s="3" t="s">
        <v>213</v>
      </c>
      <c r="E600" s="10">
        <v>1.7590054050789625</v>
      </c>
      <c r="F600" s="10">
        <v>1.0874141981459673</v>
      </c>
      <c r="G600" s="10"/>
      <c r="H600" s="10">
        <v>0</v>
      </c>
      <c r="I600" s="10">
        <v>0</v>
      </c>
      <c r="J600" s="10">
        <v>0</v>
      </c>
      <c r="K600" s="10">
        <v>0.54427750098136907</v>
      </c>
      <c r="L600" s="10">
        <v>1.6899999999999998E-2</v>
      </c>
      <c r="M600" s="10">
        <v>1.9400000000000001E-2</v>
      </c>
      <c r="N600" s="10">
        <v>0.34399999999999997</v>
      </c>
      <c r="O600" s="10">
        <v>0.38730289579370114</v>
      </c>
      <c r="P600" s="10">
        <v>0.27689999999999998</v>
      </c>
      <c r="Q600" s="10">
        <v>2.98E-2</v>
      </c>
      <c r="R600" s="10">
        <v>0.2218</v>
      </c>
      <c r="S600" s="10">
        <v>0</v>
      </c>
      <c r="T600" s="10">
        <v>0.28899999999999998</v>
      </c>
      <c r="U600" s="10"/>
      <c r="V600" s="10">
        <v>0</v>
      </c>
      <c r="W600" s="10"/>
      <c r="X600" s="10">
        <v>4.9757999999999996</v>
      </c>
      <c r="Y600" s="10">
        <v>6.6874751999999997</v>
      </c>
      <c r="Z600" s="10">
        <v>6.69</v>
      </c>
      <c r="AA600" s="10">
        <v>6.69</v>
      </c>
      <c r="AB600" s="10">
        <f t="shared" si="436"/>
        <v>6.6874751999999997</v>
      </c>
      <c r="AC600" s="10"/>
      <c r="AD600" s="10">
        <f t="shared" si="437"/>
        <v>2.3641032644261255</v>
      </c>
      <c r="AE600" s="10">
        <f t="shared" si="438"/>
        <v>1.46148468230818</v>
      </c>
      <c r="AF600" s="10"/>
      <c r="AG600" s="10">
        <v>0</v>
      </c>
      <c r="AH600" s="10">
        <f t="shared" si="439"/>
        <v>0</v>
      </c>
      <c r="AI600" s="10">
        <f t="shared" si="440"/>
        <v>0</v>
      </c>
      <c r="AJ600" s="10">
        <f t="shared" si="441"/>
        <v>0.73150896131896015</v>
      </c>
      <c r="AK600" s="10">
        <f t="shared" si="442"/>
        <v>2.27136E-2</v>
      </c>
      <c r="AL600" s="10">
        <f t="shared" si="443"/>
        <v>2.6073600000000006E-2</v>
      </c>
      <c r="AM600" s="10">
        <f t="shared" si="444"/>
        <v>0.49535999999999991</v>
      </c>
      <c r="AN600" s="10">
        <f t="shared" si="445"/>
        <v>0.52053509194673431</v>
      </c>
      <c r="AO600" s="10">
        <f t="shared" si="446"/>
        <v>0.37215360000000003</v>
      </c>
      <c r="AP600" s="10">
        <f t="shared" si="447"/>
        <v>4.0051200000000002E-2</v>
      </c>
      <c r="AQ600" s="10">
        <f t="shared" si="448"/>
        <v>0.29809920000000001</v>
      </c>
      <c r="AR600" s="10">
        <v>0</v>
      </c>
      <c r="AS600" s="10">
        <f t="shared" si="449"/>
        <v>0.38841600000000004</v>
      </c>
      <c r="AT600" s="10">
        <f t="shared" si="450"/>
        <v>0.99877290240000016</v>
      </c>
      <c r="AU600" s="10">
        <f t="shared" si="451"/>
        <v>0</v>
      </c>
      <c r="AV600" s="10">
        <f t="shared" si="452"/>
        <v>0</v>
      </c>
      <c r="AW600" s="10">
        <f t="shared" si="453"/>
        <v>7.3308561024000003</v>
      </c>
      <c r="AX600" s="10">
        <f t="shared" si="454"/>
        <v>7.3308561024000003</v>
      </c>
      <c r="AY600" s="10">
        <v>6.6874751999999997</v>
      </c>
      <c r="AZ600" s="10">
        <f t="shared" si="455"/>
        <v>-0.64338090240000056</v>
      </c>
      <c r="BA600" s="10">
        <v>6.69</v>
      </c>
      <c r="BB600" s="10">
        <v>6.69</v>
      </c>
      <c r="BC600" s="10">
        <f t="shared" si="456"/>
        <v>9.0323509248000011</v>
      </c>
      <c r="BD600" s="9"/>
      <c r="BE600" s="24">
        <f t="shared" si="457"/>
        <v>2.3641000000000001</v>
      </c>
      <c r="BF600" s="24">
        <f t="shared" si="458"/>
        <v>1.4615</v>
      </c>
      <c r="BG600" s="24">
        <f t="shared" si="459"/>
        <v>0</v>
      </c>
      <c r="BH600" s="24">
        <f t="shared" si="460"/>
        <v>0</v>
      </c>
      <c r="BI600" s="24">
        <f t="shared" si="461"/>
        <v>0</v>
      </c>
      <c r="BJ600" s="24">
        <f t="shared" si="462"/>
        <v>0</v>
      </c>
      <c r="BK600" s="24">
        <f t="shared" si="463"/>
        <v>0.73150000000000004</v>
      </c>
      <c r="BL600" s="24">
        <f t="shared" si="464"/>
        <v>2.2700000000000001E-2</v>
      </c>
      <c r="BM600" s="24">
        <f t="shared" si="465"/>
        <v>2.6100000000000002E-2</v>
      </c>
      <c r="BN600" s="24">
        <f t="shared" si="466"/>
        <v>0.49540000000000001</v>
      </c>
      <c r="BO600" s="24">
        <f t="shared" si="467"/>
        <v>0.52049999999999996</v>
      </c>
      <c r="BP600" s="24">
        <f t="shared" si="468"/>
        <v>0.37219999999999998</v>
      </c>
      <c r="BQ600" s="24">
        <f t="shared" si="469"/>
        <v>4.0099999999999997E-2</v>
      </c>
      <c r="BR600" s="24">
        <f t="shared" si="470"/>
        <v>0.29809999999999998</v>
      </c>
      <c r="BS600" s="24">
        <f t="shared" si="471"/>
        <v>0</v>
      </c>
      <c r="BT600" s="24">
        <f t="shared" si="472"/>
        <v>0.38840000000000002</v>
      </c>
      <c r="BU600" s="24">
        <f t="shared" si="473"/>
        <v>0.99880000000000002</v>
      </c>
      <c r="BV600" s="24">
        <f t="shared" si="474"/>
        <v>0</v>
      </c>
      <c r="BW600" s="24">
        <f t="shared" si="475"/>
        <v>0</v>
      </c>
      <c r="BX600" s="24"/>
      <c r="BY600" s="24"/>
      <c r="BZ600" s="24"/>
      <c r="CA600" s="25">
        <f t="shared" si="476"/>
        <v>7.3310000000000004</v>
      </c>
      <c r="CB600" s="25">
        <f t="shared" si="477"/>
        <v>7.3310000000000004</v>
      </c>
      <c r="CC600" s="26">
        <f t="shared" si="478"/>
        <v>6.7206000000000001</v>
      </c>
      <c r="CD600" s="26">
        <f t="shared" si="479"/>
        <v>6.7206000000000001</v>
      </c>
      <c r="CE600" s="26">
        <f t="shared" si="480"/>
        <v>6.69</v>
      </c>
      <c r="CF600" s="26">
        <f t="shared" si="481"/>
        <v>6.69</v>
      </c>
      <c r="CG600" s="26">
        <f t="shared" si="482"/>
        <v>9.032</v>
      </c>
      <c r="CH600" s="13"/>
      <c r="CI600" s="13"/>
    </row>
    <row r="601" spans="2:87" x14ac:dyDescent="0.2">
      <c r="B601" s="11">
        <f t="shared" si="483"/>
        <v>597</v>
      </c>
      <c r="C601" s="3" t="s">
        <v>406</v>
      </c>
      <c r="D601" s="3" t="s">
        <v>409</v>
      </c>
      <c r="E601" s="10">
        <v>1.2794439698766689</v>
      </c>
      <c r="F601" s="10">
        <v>0.89367722923563875</v>
      </c>
      <c r="G601" s="10"/>
      <c r="H601" s="10">
        <v>0</v>
      </c>
      <c r="I601" s="10">
        <v>0</v>
      </c>
      <c r="J601" s="10">
        <v>0</v>
      </c>
      <c r="K601" s="10">
        <v>0.79004368246807588</v>
      </c>
      <c r="L601" s="10">
        <v>1.5299999999999999E-2</v>
      </c>
      <c r="M601" s="10">
        <v>1.7600000000000001E-2</v>
      </c>
      <c r="N601" s="10">
        <v>7.3899999999999993E-2</v>
      </c>
      <c r="O601" s="10">
        <v>0.27753511841961653</v>
      </c>
      <c r="P601" s="10">
        <v>1.044</v>
      </c>
      <c r="Q601" s="10">
        <v>3.7000000000000002E-3</v>
      </c>
      <c r="R601" s="10">
        <v>0.15629999999999999</v>
      </c>
      <c r="S601" s="10">
        <v>0</v>
      </c>
      <c r="T601" s="10">
        <v>0.16719999999999999</v>
      </c>
      <c r="U601" s="10"/>
      <c r="V601" s="10">
        <v>0</v>
      </c>
      <c r="W601" s="10"/>
      <c r="X601" s="10">
        <v>4.718700000000001</v>
      </c>
      <c r="Y601" s="10">
        <v>6.3419328000000013</v>
      </c>
      <c r="Z601" s="10">
        <v>6.34</v>
      </c>
      <c r="AA601" s="10">
        <v>6.34</v>
      </c>
      <c r="AB601" s="10">
        <f t="shared" si="436"/>
        <v>6.3419328000000013</v>
      </c>
      <c r="AC601" s="10"/>
      <c r="AD601" s="10">
        <f t="shared" si="437"/>
        <v>1.7195726955142432</v>
      </c>
      <c r="AE601" s="10">
        <f t="shared" si="438"/>
        <v>1.2011021960926986</v>
      </c>
      <c r="AF601" s="10"/>
      <c r="AG601" s="10">
        <v>0</v>
      </c>
      <c r="AH601" s="10">
        <f t="shared" si="439"/>
        <v>0</v>
      </c>
      <c r="AI601" s="10">
        <f t="shared" si="440"/>
        <v>0</v>
      </c>
      <c r="AJ601" s="10">
        <f t="shared" si="441"/>
        <v>1.0618187092370941</v>
      </c>
      <c r="AK601" s="10">
        <f t="shared" si="442"/>
        <v>2.05632E-2</v>
      </c>
      <c r="AL601" s="10">
        <f t="shared" si="443"/>
        <v>2.3654400000000003E-2</v>
      </c>
      <c r="AM601" s="10">
        <f t="shared" si="444"/>
        <v>0.106416</v>
      </c>
      <c r="AN601" s="10">
        <f t="shared" si="445"/>
        <v>0.37300719915596464</v>
      </c>
      <c r="AO601" s="10">
        <f t="shared" si="446"/>
        <v>1.4031360000000002</v>
      </c>
      <c r="AP601" s="10">
        <f t="shared" si="447"/>
        <v>4.9728000000000012E-3</v>
      </c>
      <c r="AQ601" s="10">
        <f t="shared" si="448"/>
        <v>0.21006720000000001</v>
      </c>
      <c r="AR601" s="10">
        <v>0</v>
      </c>
      <c r="AS601" s="10">
        <f t="shared" si="449"/>
        <v>0.22471680000000002</v>
      </c>
      <c r="AT601" s="10">
        <f t="shared" si="450"/>
        <v>0.57783677952000012</v>
      </c>
      <c r="AU601" s="10">
        <f t="shared" si="451"/>
        <v>0</v>
      </c>
      <c r="AV601" s="10">
        <f t="shared" si="452"/>
        <v>0</v>
      </c>
      <c r="AW601" s="10">
        <f t="shared" si="453"/>
        <v>6.7021471795200016</v>
      </c>
      <c r="AX601" s="10">
        <f t="shared" si="454"/>
        <v>6.7021471795200016</v>
      </c>
      <c r="AY601" s="10">
        <v>6.3419328000000013</v>
      </c>
      <c r="AZ601" s="10">
        <f t="shared" si="455"/>
        <v>-0.36021437952000035</v>
      </c>
      <c r="BA601" s="10">
        <v>6.34</v>
      </c>
      <c r="BB601" s="10">
        <v>6.34</v>
      </c>
      <c r="BC601" s="10">
        <f t="shared" si="456"/>
        <v>8.5330925568000033</v>
      </c>
      <c r="BD601" s="9"/>
      <c r="BE601" s="24">
        <f t="shared" si="457"/>
        <v>1.7196</v>
      </c>
      <c r="BF601" s="24">
        <f t="shared" si="458"/>
        <v>1.2011000000000001</v>
      </c>
      <c r="BG601" s="24">
        <f t="shared" si="459"/>
        <v>0</v>
      </c>
      <c r="BH601" s="24">
        <f t="shared" si="460"/>
        <v>0</v>
      </c>
      <c r="BI601" s="24">
        <f t="shared" si="461"/>
        <v>0</v>
      </c>
      <c r="BJ601" s="24">
        <f t="shared" si="462"/>
        <v>0</v>
      </c>
      <c r="BK601" s="24">
        <f t="shared" si="463"/>
        <v>1.0618000000000001</v>
      </c>
      <c r="BL601" s="24">
        <f t="shared" si="464"/>
        <v>2.06E-2</v>
      </c>
      <c r="BM601" s="24">
        <f t="shared" si="465"/>
        <v>2.3699999999999999E-2</v>
      </c>
      <c r="BN601" s="24">
        <f t="shared" si="466"/>
        <v>0.10639999999999999</v>
      </c>
      <c r="BO601" s="24">
        <f t="shared" si="467"/>
        <v>0.373</v>
      </c>
      <c r="BP601" s="24">
        <f t="shared" si="468"/>
        <v>1.4031</v>
      </c>
      <c r="BQ601" s="24">
        <f t="shared" si="469"/>
        <v>5.0000000000000001E-3</v>
      </c>
      <c r="BR601" s="24">
        <f t="shared" si="470"/>
        <v>0.21010000000000001</v>
      </c>
      <c r="BS601" s="24">
        <f t="shared" si="471"/>
        <v>0</v>
      </c>
      <c r="BT601" s="24">
        <f t="shared" si="472"/>
        <v>0.22470000000000001</v>
      </c>
      <c r="BU601" s="24">
        <f t="shared" si="473"/>
        <v>0.57779999999999998</v>
      </c>
      <c r="BV601" s="24">
        <f t="shared" si="474"/>
        <v>0</v>
      </c>
      <c r="BW601" s="24">
        <f t="shared" si="475"/>
        <v>0</v>
      </c>
      <c r="BX601" s="24"/>
      <c r="BY601" s="24"/>
      <c r="BZ601" s="24"/>
      <c r="CA601" s="25">
        <f t="shared" si="476"/>
        <v>6.7021999999999995</v>
      </c>
      <c r="CB601" s="25">
        <f t="shared" si="477"/>
        <v>6.7021999999999995</v>
      </c>
      <c r="CC601" s="26">
        <f t="shared" si="478"/>
        <v>6.3491</v>
      </c>
      <c r="CD601" s="26">
        <f t="shared" si="479"/>
        <v>6.3491</v>
      </c>
      <c r="CE601" s="26">
        <f t="shared" si="480"/>
        <v>6.34</v>
      </c>
      <c r="CF601" s="26">
        <f t="shared" si="481"/>
        <v>6.34</v>
      </c>
      <c r="CG601" s="26">
        <f t="shared" si="482"/>
        <v>8.5329999999999995</v>
      </c>
      <c r="CH601" s="13"/>
      <c r="CI601" s="13"/>
    </row>
    <row r="602" spans="2:87" x14ac:dyDescent="0.2">
      <c r="B602" s="11">
        <f t="shared" si="483"/>
        <v>598</v>
      </c>
      <c r="C602" s="3" t="s">
        <v>406</v>
      </c>
      <c r="D602" s="3" t="s">
        <v>410</v>
      </c>
      <c r="E602" s="10">
        <v>1.8975490189893383</v>
      </c>
      <c r="F602" s="10">
        <v>0.69590065611002461</v>
      </c>
      <c r="G602" s="10"/>
      <c r="H602" s="10">
        <v>0</v>
      </c>
      <c r="I602" s="10">
        <v>0</v>
      </c>
      <c r="J602" s="10">
        <v>0</v>
      </c>
      <c r="K602" s="10">
        <v>0.76061179736294227</v>
      </c>
      <c r="L602" s="10">
        <v>5.0000000000000001E-3</v>
      </c>
      <c r="M602" s="10">
        <v>5.7000000000000002E-3</v>
      </c>
      <c r="N602" s="10">
        <v>8.5699999999999998E-2</v>
      </c>
      <c r="O602" s="10">
        <v>0.25133852753769476</v>
      </c>
      <c r="P602" s="10">
        <v>0.65490000000000004</v>
      </c>
      <c r="Q602" s="10">
        <v>0.01</v>
      </c>
      <c r="R602" s="10">
        <v>0.2407</v>
      </c>
      <c r="S602" s="10">
        <v>0</v>
      </c>
      <c r="T602" s="10">
        <v>0.17150000000000001</v>
      </c>
      <c r="U602" s="10"/>
      <c r="V602" s="10">
        <v>0</v>
      </c>
      <c r="W602" s="10"/>
      <c r="X602" s="10">
        <v>4.7789000000000001</v>
      </c>
      <c r="Y602" s="10">
        <v>6.4228415999999999</v>
      </c>
      <c r="Z602" s="10">
        <v>6.42</v>
      </c>
      <c r="AA602" s="10">
        <v>6.42</v>
      </c>
      <c r="AB602" s="10">
        <f t="shared" si="436"/>
        <v>6.4228415999999999</v>
      </c>
      <c r="AC602" s="10"/>
      <c r="AD602" s="10">
        <f t="shared" si="437"/>
        <v>2.5503058815216706</v>
      </c>
      <c r="AE602" s="10">
        <f t="shared" si="438"/>
        <v>0.93529048181187302</v>
      </c>
      <c r="AF602" s="10"/>
      <c r="AG602" s="10">
        <v>0</v>
      </c>
      <c r="AH602" s="10">
        <f t="shared" si="439"/>
        <v>0</v>
      </c>
      <c r="AI602" s="10">
        <f t="shared" si="440"/>
        <v>0</v>
      </c>
      <c r="AJ602" s="10">
        <f t="shared" si="441"/>
        <v>1.0222622556557945</v>
      </c>
      <c r="AK602" s="10">
        <f t="shared" si="442"/>
        <v>6.7200000000000011E-3</v>
      </c>
      <c r="AL602" s="10">
        <f t="shared" si="443"/>
        <v>7.6608000000000006E-3</v>
      </c>
      <c r="AM602" s="10">
        <f t="shared" si="444"/>
        <v>0.12340799999999999</v>
      </c>
      <c r="AN602" s="10">
        <f t="shared" si="445"/>
        <v>0.3377989810106618</v>
      </c>
      <c r="AO602" s="10">
        <f t="shared" si="446"/>
        <v>0.88018560000000012</v>
      </c>
      <c r="AP602" s="10">
        <f t="shared" si="447"/>
        <v>1.3440000000000002E-2</v>
      </c>
      <c r="AQ602" s="10">
        <f t="shared" si="448"/>
        <v>0.32350080000000003</v>
      </c>
      <c r="AR602" s="10">
        <v>0</v>
      </c>
      <c r="AS602" s="10">
        <f t="shared" si="449"/>
        <v>0.23049600000000003</v>
      </c>
      <c r="AT602" s="10">
        <f t="shared" si="450"/>
        <v>0.59269741440000012</v>
      </c>
      <c r="AU602" s="10">
        <f t="shared" si="451"/>
        <v>0</v>
      </c>
      <c r="AV602" s="10">
        <f t="shared" si="452"/>
        <v>0</v>
      </c>
      <c r="AW602" s="10">
        <f t="shared" si="453"/>
        <v>6.7932702143999997</v>
      </c>
      <c r="AX602" s="10">
        <f t="shared" si="454"/>
        <v>6.7932702143999997</v>
      </c>
      <c r="AY602" s="10">
        <v>6.4228415999999999</v>
      </c>
      <c r="AZ602" s="10">
        <f t="shared" si="455"/>
        <v>-0.37042861439999974</v>
      </c>
      <c r="BA602" s="10">
        <v>6.42</v>
      </c>
      <c r="BB602" s="10">
        <v>6.42</v>
      </c>
      <c r="BC602" s="10">
        <f t="shared" si="456"/>
        <v>8.6433564672000003</v>
      </c>
      <c r="BD602" s="9"/>
      <c r="BE602" s="24">
        <f t="shared" si="457"/>
        <v>2.5503</v>
      </c>
      <c r="BF602" s="24">
        <f t="shared" si="458"/>
        <v>0.93530000000000002</v>
      </c>
      <c r="BG602" s="24">
        <f t="shared" si="459"/>
        <v>0</v>
      </c>
      <c r="BH602" s="24">
        <f t="shared" si="460"/>
        <v>0</v>
      </c>
      <c r="BI602" s="24">
        <f t="shared" si="461"/>
        <v>0</v>
      </c>
      <c r="BJ602" s="24">
        <f t="shared" si="462"/>
        <v>0</v>
      </c>
      <c r="BK602" s="24">
        <f t="shared" si="463"/>
        <v>1.0223</v>
      </c>
      <c r="BL602" s="24">
        <f t="shared" si="464"/>
        <v>6.7000000000000002E-3</v>
      </c>
      <c r="BM602" s="24">
        <f t="shared" si="465"/>
        <v>7.7000000000000002E-3</v>
      </c>
      <c r="BN602" s="24">
        <f t="shared" si="466"/>
        <v>0.1234</v>
      </c>
      <c r="BO602" s="24">
        <f t="shared" si="467"/>
        <v>0.33779999999999999</v>
      </c>
      <c r="BP602" s="24">
        <f t="shared" si="468"/>
        <v>0.88019999999999998</v>
      </c>
      <c r="BQ602" s="24">
        <f t="shared" si="469"/>
        <v>1.34E-2</v>
      </c>
      <c r="BR602" s="24">
        <f t="shared" si="470"/>
        <v>0.32350000000000001</v>
      </c>
      <c r="BS602" s="24">
        <f t="shared" si="471"/>
        <v>0</v>
      </c>
      <c r="BT602" s="24">
        <f t="shared" si="472"/>
        <v>0.23050000000000001</v>
      </c>
      <c r="BU602" s="24">
        <f t="shared" si="473"/>
        <v>0.5927</v>
      </c>
      <c r="BV602" s="24">
        <f t="shared" si="474"/>
        <v>0</v>
      </c>
      <c r="BW602" s="24">
        <f t="shared" si="475"/>
        <v>0</v>
      </c>
      <c r="BX602" s="24"/>
      <c r="BY602" s="24"/>
      <c r="BZ602" s="24"/>
      <c r="CA602" s="25">
        <f t="shared" si="476"/>
        <v>6.7932999999999995</v>
      </c>
      <c r="CB602" s="25">
        <f t="shared" si="477"/>
        <v>6.7932999999999995</v>
      </c>
      <c r="CC602" s="26">
        <f t="shared" si="478"/>
        <v>6.4310999999999998</v>
      </c>
      <c r="CD602" s="26">
        <f t="shared" si="479"/>
        <v>6.4310999999999998</v>
      </c>
      <c r="CE602" s="26">
        <f t="shared" si="480"/>
        <v>6.42</v>
      </c>
      <c r="CF602" s="26">
        <f t="shared" si="481"/>
        <v>6.42</v>
      </c>
      <c r="CG602" s="26">
        <f t="shared" si="482"/>
        <v>8.6430000000000007</v>
      </c>
      <c r="CH602" s="13"/>
      <c r="CI602" s="13"/>
    </row>
    <row r="603" spans="2:87" x14ac:dyDescent="0.2">
      <c r="B603" s="11">
        <f t="shared" si="483"/>
        <v>599</v>
      </c>
      <c r="C603" s="3" t="s">
        <v>406</v>
      </c>
      <c r="D603" s="3" t="s">
        <v>411</v>
      </c>
      <c r="E603" s="10">
        <v>1.35068715625553</v>
      </c>
      <c r="F603" s="10">
        <v>0.78408341886391786</v>
      </c>
      <c r="G603" s="10"/>
      <c r="H603" s="10">
        <v>0</v>
      </c>
      <c r="I603" s="10">
        <v>0</v>
      </c>
      <c r="J603" s="10">
        <v>0</v>
      </c>
      <c r="K603" s="10">
        <v>0.76095210759157672</v>
      </c>
      <c r="L603" s="10">
        <v>1.9599999999999999E-2</v>
      </c>
      <c r="M603" s="10">
        <v>2.2499999999999999E-2</v>
      </c>
      <c r="N603" s="10">
        <v>8.3599999999999994E-2</v>
      </c>
      <c r="O603" s="10">
        <v>0.30807731728897542</v>
      </c>
      <c r="P603" s="10">
        <v>1.0264</v>
      </c>
      <c r="Q603" s="10">
        <v>1.4200000000000001E-2</v>
      </c>
      <c r="R603" s="10">
        <v>0.17180000000000001</v>
      </c>
      <c r="S603" s="10">
        <v>0</v>
      </c>
      <c r="T603" s="10">
        <v>0.19500000000000001</v>
      </c>
      <c r="U603" s="10"/>
      <c r="V603" s="10">
        <v>0</v>
      </c>
      <c r="W603" s="10"/>
      <c r="X603" s="10">
        <v>4.7369000000000003</v>
      </c>
      <c r="Y603" s="10">
        <v>6.3663936000000012</v>
      </c>
      <c r="Z603" s="10">
        <v>6.37</v>
      </c>
      <c r="AA603" s="10">
        <v>6.37</v>
      </c>
      <c r="AB603" s="10">
        <f t="shared" si="436"/>
        <v>6.3663936000000012</v>
      </c>
      <c r="AC603" s="10"/>
      <c r="AD603" s="10">
        <f t="shared" si="437"/>
        <v>1.8153235380074324</v>
      </c>
      <c r="AE603" s="10">
        <f t="shared" si="438"/>
        <v>1.0538081149531058</v>
      </c>
      <c r="AF603" s="10"/>
      <c r="AG603" s="10">
        <v>0</v>
      </c>
      <c r="AH603" s="10">
        <f t="shared" si="439"/>
        <v>0</v>
      </c>
      <c r="AI603" s="10">
        <f t="shared" si="440"/>
        <v>0</v>
      </c>
      <c r="AJ603" s="10">
        <f t="shared" si="441"/>
        <v>1.0227196326030792</v>
      </c>
      <c r="AK603" s="10">
        <f t="shared" si="442"/>
        <v>2.6342400000000002E-2</v>
      </c>
      <c r="AL603" s="10">
        <f t="shared" si="443"/>
        <v>3.024E-2</v>
      </c>
      <c r="AM603" s="10">
        <f t="shared" si="444"/>
        <v>0.12038399999999999</v>
      </c>
      <c r="AN603" s="10">
        <f t="shared" si="445"/>
        <v>0.41405591443638301</v>
      </c>
      <c r="AO603" s="10">
        <f t="shared" si="446"/>
        <v>1.3794816000000001</v>
      </c>
      <c r="AP603" s="10">
        <f t="shared" si="447"/>
        <v>1.9084800000000002E-2</v>
      </c>
      <c r="AQ603" s="10">
        <f t="shared" si="448"/>
        <v>0.23089920000000003</v>
      </c>
      <c r="AR603" s="10">
        <v>0</v>
      </c>
      <c r="AS603" s="10">
        <f t="shared" si="449"/>
        <v>0.26208000000000004</v>
      </c>
      <c r="AT603" s="10">
        <f t="shared" si="450"/>
        <v>0.67391251200000013</v>
      </c>
      <c r="AU603" s="10">
        <f t="shared" si="451"/>
        <v>0</v>
      </c>
      <c r="AV603" s="10">
        <f t="shared" si="452"/>
        <v>0</v>
      </c>
      <c r="AW603" s="10">
        <f t="shared" si="453"/>
        <v>6.7862517120000003</v>
      </c>
      <c r="AX603" s="10">
        <f t="shared" si="454"/>
        <v>6.7862517120000003</v>
      </c>
      <c r="AY603" s="10">
        <v>6.3663936000000012</v>
      </c>
      <c r="AZ603" s="10">
        <f t="shared" si="455"/>
        <v>-0.41985811199999912</v>
      </c>
      <c r="BA603" s="10">
        <v>6.37</v>
      </c>
      <c r="BB603" s="10">
        <v>6.37</v>
      </c>
      <c r="BC603" s="10">
        <f t="shared" si="456"/>
        <v>8.5672194048000012</v>
      </c>
      <c r="BD603" s="9"/>
      <c r="BE603" s="24">
        <f t="shared" si="457"/>
        <v>1.8152999999999999</v>
      </c>
      <c r="BF603" s="24">
        <f t="shared" si="458"/>
        <v>1.0538000000000001</v>
      </c>
      <c r="BG603" s="24">
        <f t="shared" si="459"/>
        <v>0</v>
      </c>
      <c r="BH603" s="24">
        <f t="shared" si="460"/>
        <v>0</v>
      </c>
      <c r="BI603" s="24">
        <f t="shared" si="461"/>
        <v>0</v>
      </c>
      <c r="BJ603" s="24">
        <f t="shared" si="462"/>
        <v>0</v>
      </c>
      <c r="BK603" s="24">
        <f t="shared" si="463"/>
        <v>1.0226999999999999</v>
      </c>
      <c r="BL603" s="24">
        <f t="shared" si="464"/>
        <v>2.63E-2</v>
      </c>
      <c r="BM603" s="24">
        <f t="shared" si="465"/>
        <v>3.0200000000000001E-2</v>
      </c>
      <c r="BN603" s="24">
        <f t="shared" si="466"/>
        <v>0.12039999999999999</v>
      </c>
      <c r="BO603" s="24">
        <f t="shared" si="467"/>
        <v>0.41410000000000002</v>
      </c>
      <c r="BP603" s="24">
        <f t="shared" si="468"/>
        <v>1.3794999999999999</v>
      </c>
      <c r="BQ603" s="24">
        <f t="shared" si="469"/>
        <v>1.9099999999999999E-2</v>
      </c>
      <c r="BR603" s="24">
        <f t="shared" si="470"/>
        <v>0.23089999999999999</v>
      </c>
      <c r="BS603" s="24">
        <f t="shared" si="471"/>
        <v>0</v>
      </c>
      <c r="BT603" s="24">
        <f t="shared" si="472"/>
        <v>0.2621</v>
      </c>
      <c r="BU603" s="24">
        <f t="shared" si="473"/>
        <v>0.67390000000000005</v>
      </c>
      <c r="BV603" s="24">
        <f t="shared" si="474"/>
        <v>0</v>
      </c>
      <c r="BW603" s="24">
        <f t="shared" si="475"/>
        <v>0</v>
      </c>
      <c r="BX603" s="24"/>
      <c r="BY603" s="24"/>
      <c r="BZ603" s="24"/>
      <c r="CA603" s="25">
        <f t="shared" si="476"/>
        <v>6.7862</v>
      </c>
      <c r="CB603" s="25">
        <f t="shared" si="477"/>
        <v>6.7862</v>
      </c>
      <c r="CC603" s="26">
        <f t="shared" si="478"/>
        <v>6.3744000000000005</v>
      </c>
      <c r="CD603" s="26">
        <f t="shared" si="479"/>
        <v>6.3744000000000005</v>
      </c>
      <c r="CE603" s="26">
        <f t="shared" si="480"/>
        <v>6.37</v>
      </c>
      <c r="CF603" s="26">
        <f t="shared" si="481"/>
        <v>6.37</v>
      </c>
      <c r="CG603" s="26">
        <f t="shared" si="482"/>
        <v>8.5670000000000002</v>
      </c>
      <c r="CH603" s="13"/>
      <c r="CI603" s="13"/>
    </row>
    <row r="604" spans="2:87" x14ac:dyDescent="0.2">
      <c r="B604" s="11">
        <f t="shared" si="483"/>
        <v>600</v>
      </c>
      <c r="C604" s="3" t="s">
        <v>406</v>
      </c>
      <c r="D604" s="3" t="s">
        <v>412</v>
      </c>
      <c r="E604" s="10">
        <v>2.1474288530816277</v>
      </c>
      <c r="F604" s="10">
        <v>0.98131454382976346</v>
      </c>
      <c r="G604" s="10"/>
      <c r="H604" s="10">
        <v>0</v>
      </c>
      <c r="I604" s="10">
        <v>0</v>
      </c>
      <c r="J604" s="10">
        <v>0</v>
      </c>
      <c r="K604" s="10">
        <v>0.77903059007512077</v>
      </c>
      <c r="L604" s="10">
        <v>3.5900000000000001E-2</v>
      </c>
      <c r="M604" s="10">
        <v>4.1099999999999998E-2</v>
      </c>
      <c r="N604" s="10">
        <v>8.5500000000000007E-2</v>
      </c>
      <c r="O604" s="10">
        <v>0.23852601301348822</v>
      </c>
      <c r="P604" s="10">
        <v>0.27850000000000003</v>
      </c>
      <c r="Q604" s="10">
        <v>0</v>
      </c>
      <c r="R604" s="10">
        <v>0.26790000000000003</v>
      </c>
      <c r="S604" s="10">
        <v>0</v>
      </c>
      <c r="T604" s="10">
        <v>0.23530000000000001</v>
      </c>
      <c r="U604" s="10"/>
      <c r="V604" s="10">
        <v>0</v>
      </c>
      <c r="W604" s="10"/>
      <c r="X604" s="10">
        <v>5.0904999999999996</v>
      </c>
      <c r="Y604" s="10">
        <v>6.8416319999999997</v>
      </c>
      <c r="Z604" s="10">
        <v>6.84</v>
      </c>
      <c r="AA604" s="10">
        <v>6.84</v>
      </c>
      <c r="AB604" s="10">
        <f t="shared" si="436"/>
        <v>6.8416319999999997</v>
      </c>
      <c r="AC604" s="10"/>
      <c r="AD604" s="10">
        <f t="shared" si="437"/>
        <v>2.886144378541708</v>
      </c>
      <c r="AE604" s="10">
        <f t="shared" si="438"/>
        <v>1.3188867469072021</v>
      </c>
      <c r="AF604" s="10"/>
      <c r="AG604" s="10">
        <v>0</v>
      </c>
      <c r="AH604" s="10">
        <f t="shared" si="439"/>
        <v>0</v>
      </c>
      <c r="AI604" s="10">
        <f t="shared" si="440"/>
        <v>0</v>
      </c>
      <c r="AJ604" s="10">
        <f t="shared" si="441"/>
        <v>1.0470171130609622</v>
      </c>
      <c r="AK604" s="10">
        <f t="shared" si="442"/>
        <v>4.8249600000000011E-2</v>
      </c>
      <c r="AL604" s="10">
        <f t="shared" si="443"/>
        <v>5.52384E-2</v>
      </c>
      <c r="AM604" s="10">
        <f t="shared" si="444"/>
        <v>0.12312000000000001</v>
      </c>
      <c r="AN604" s="10">
        <f t="shared" si="445"/>
        <v>0.32057896149012816</v>
      </c>
      <c r="AO604" s="10">
        <f t="shared" si="446"/>
        <v>0.37430400000000003</v>
      </c>
      <c r="AP604" s="10">
        <f t="shared" si="447"/>
        <v>0</v>
      </c>
      <c r="AQ604" s="10">
        <f t="shared" si="448"/>
        <v>0.36005760000000003</v>
      </c>
      <c r="AR604" s="10">
        <v>0</v>
      </c>
      <c r="AS604" s="10">
        <f t="shared" si="449"/>
        <v>0.31624320000000006</v>
      </c>
      <c r="AT604" s="10">
        <f t="shared" si="450"/>
        <v>0.81318776448000019</v>
      </c>
      <c r="AU604" s="10">
        <f t="shared" si="451"/>
        <v>0</v>
      </c>
      <c r="AV604" s="10">
        <f t="shared" si="452"/>
        <v>0</v>
      </c>
      <c r="AW604" s="10">
        <f t="shared" si="453"/>
        <v>7.3467845644800009</v>
      </c>
      <c r="AX604" s="10">
        <f t="shared" si="454"/>
        <v>7.3467845644800009</v>
      </c>
      <c r="AY604" s="10">
        <v>6.8416319999999997</v>
      </c>
      <c r="AZ604" s="10">
        <f t="shared" si="455"/>
        <v>-0.50515256448000123</v>
      </c>
      <c r="BA604" s="10">
        <v>6.84</v>
      </c>
      <c r="BB604" s="10">
        <v>6.84</v>
      </c>
      <c r="BC604" s="10">
        <f t="shared" si="456"/>
        <v>9.2061849599999999</v>
      </c>
      <c r="BD604" s="9"/>
      <c r="BE604" s="24">
        <f t="shared" si="457"/>
        <v>2.8860999999999999</v>
      </c>
      <c r="BF604" s="24">
        <f t="shared" si="458"/>
        <v>1.3189</v>
      </c>
      <c r="BG604" s="24">
        <f t="shared" si="459"/>
        <v>0</v>
      </c>
      <c r="BH604" s="24">
        <f t="shared" si="460"/>
        <v>0</v>
      </c>
      <c r="BI604" s="24">
        <f t="shared" si="461"/>
        <v>0</v>
      </c>
      <c r="BJ604" s="24">
        <f t="shared" si="462"/>
        <v>0</v>
      </c>
      <c r="BK604" s="24">
        <f t="shared" si="463"/>
        <v>1.0469999999999999</v>
      </c>
      <c r="BL604" s="24">
        <f t="shared" si="464"/>
        <v>4.82E-2</v>
      </c>
      <c r="BM604" s="24">
        <f t="shared" si="465"/>
        <v>5.5199999999999999E-2</v>
      </c>
      <c r="BN604" s="24">
        <f t="shared" si="466"/>
        <v>0.1231</v>
      </c>
      <c r="BO604" s="24">
        <f t="shared" si="467"/>
        <v>0.3206</v>
      </c>
      <c r="BP604" s="24">
        <f t="shared" si="468"/>
        <v>0.37430000000000002</v>
      </c>
      <c r="BQ604" s="24">
        <f t="shared" si="469"/>
        <v>0</v>
      </c>
      <c r="BR604" s="24">
        <f t="shared" si="470"/>
        <v>0.36009999999999998</v>
      </c>
      <c r="BS604" s="24">
        <f t="shared" si="471"/>
        <v>0</v>
      </c>
      <c r="BT604" s="24">
        <f t="shared" si="472"/>
        <v>0.31619999999999998</v>
      </c>
      <c r="BU604" s="24">
        <f t="shared" si="473"/>
        <v>0.81320000000000003</v>
      </c>
      <c r="BV604" s="24">
        <f t="shared" si="474"/>
        <v>0</v>
      </c>
      <c r="BW604" s="24">
        <f t="shared" si="475"/>
        <v>0</v>
      </c>
      <c r="BX604" s="24"/>
      <c r="BY604" s="24"/>
      <c r="BZ604" s="24"/>
      <c r="CA604" s="25">
        <f t="shared" si="476"/>
        <v>7.3466999999999993</v>
      </c>
      <c r="CB604" s="25">
        <f t="shared" si="477"/>
        <v>7.3466999999999993</v>
      </c>
      <c r="CC604" s="26">
        <f t="shared" si="478"/>
        <v>6.8496999999999995</v>
      </c>
      <c r="CD604" s="26">
        <f t="shared" si="479"/>
        <v>6.8496999999999995</v>
      </c>
      <c r="CE604" s="26">
        <f t="shared" si="480"/>
        <v>6.84</v>
      </c>
      <c r="CF604" s="26">
        <f t="shared" si="481"/>
        <v>6.84</v>
      </c>
      <c r="CG604" s="26">
        <f t="shared" si="482"/>
        <v>9.2059999999999995</v>
      </c>
      <c r="CH604" s="13"/>
      <c r="CI604" s="13"/>
    </row>
    <row r="605" spans="2:87" x14ac:dyDescent="0.2">
      <c r="B605" s="11">
        <f t="shared" si="483"/>
        <v>601</v>
      </c>
      <c r="C605" s="3" t="s">
        <v>406</v>
      </c>
      <c r="D605" s="2" t="s">
        <v>108</v>
      </c>
      <c r="E605" s="10">
        <v>0.92824036515717046</v>
      </c>
      <c r="F605" s="10">
        <v>1.4051011017673249</v>
      </c>
      <c r="G605" s="10"/>
      <c r="H605" s="10">
        <v>0</v>
      </c>
      <c r="I605" s="10">
        <v>0</v>
      </c>
      <c r="J605" s="10">
        <v>0</v>
      </c>
      <c r="K605" s="10">
        <v>1.0597608670234293</v>
      </c>
      <c r="L605" s="10">
        <v>1.49E-2</v>
      </c>
      <c r="M605" s="10">
        <v>1.7000000000000001E-2</v>
      </c>
      <c r="N605" s="10">
        <v>9.9000000000000008E-3</v>
      </c>
      <c r="O605" s="10">
        <v>0.12629766605207537</v>
      </c>
      <c r="P605" s="10">
        <v>0.86140000000000005</v>
      </c>
      <c r="Q605" s="10">
        <v>2E-3</v>
      </c>
      <c r="R605" s="10">
        <v>8.4599999999999995E-2</v>
      </c>
      <c r="S605" s="10">
        <v>0</v>
      </c>
      <c r="T605" s="10">
        <v>0.56920000000000004</v>
      </c>
      <c r="U605" s="10"/>
      <c r="V605" s="10">
        <v>0</v>
      </c>
      <c r="W605" s="10"/>
      <c r="X605" s="10">
        <v>5.0784000000000002</v>
      </c>
      <c r="Y605" s="10">
        <v>6.8253696000000001</v>
      </c>
      <c r="Z605" s="10">
        <v>6.83</v>
      </c>
      <c r="AA605" s="10">
        <v>6.83</v>
      </c>
      <c r="AB605" s="10">
        <f t="shared" si="436"/>
        <v>6.8253696000000001</v>
      </c>
      <c r="AC605" s="10"/>
      <c r="AD605" s="10">
        <f t="shared" si="437"/>
        <v>1.2475550507712372</v>
      </c>
      <c r="AE605" s="10">
        <f t="shared" si="438"/>
        <v>1.8884558807752847</v>
      </c>
      <c r="AF605" s="10"/>
      <c r="AG605" s="10">
        <v>0</v>
      </c>
      <c r="AH605" s="10">
        <f t="shared" si="439"/>
        <v>0</v>
      </c>
      <c r="AI605" s="10">
        <f t="shared" si="440"/>
        <v>0</v>
      </c>
      <c r="AJ605" s="10">
        <f t="shared" si="441"/>
        <v>1.4243186052794892</v>
      </c>
      <c r="AK605" s="10">
        <f t="shared" si="442"/>
        <v>2.0025600000000001E-2</v>
      </c>
      <c r="AL605" s="10">
        <f t="shared" si="443"/>
        <v>2.2848000000000004E-2</v>
      </c>
      <c r="AM605" s="10">
        <f t="shared" si="444"/>
        <v>1.4256E-2</v>
      </c>
      <c r="AN605" s="10">
        <f t="shared" si="445"/>
        <v>0.16974406317398932</v>
      </c>
      <c r="AO605" s="10">
        <f t="shared" si="446"/>
        <v>1.1577216000000001</v>
      </c>
      <c r="AP605" s="10">
        <f t="shared" si="447"/>
        <v>2.6880000000000003E-3</v>
      </c>
      <c r="AQ605" s="10">
        <f t="shared" si="448"/>
        <v>0.1137024</v>
      </c>
      <c r="AR605" s="10">
        <v>0</v>
      </c>
      <c r="AS605" s="10">
        <f t="shared" si="449"/>
        <v>0.76500480000000004</v>
      </c>
      <c r="AT605" s="10">
        <f t="shared" si="450"/>
        <v>1.9671333427200002</v>
      </c>
      <c r="AU605" s="10">
        <f t="shared" si="451"/>
        <v>0</v>
      </c>
      <c r="AV605" s="10">
        <f t="shared" si="452"/>
        <v>0</v>
      </c>
      <c r="AW605" s="10">
        <f t="shared" si="453"/>
        <v>8.0284485427199996</v>
      </c>
      <c r="AX605" s="10">
        <f t="shared" si="454"/>
        <v>8.0284485427199996</v>
      </c>
      <c r="AY605" s="10">
        <v>6.8253696000000001</v>
      </c>
      <c r="AZ605" s="10">
        <f t="shared" si="455"/>
        <v>-1.2030789427199995</v>
      </c>
      <c r="BA605" s="10">
        <v>6.83</v>
      </c>
      <c r="BB605" s="10">
        <v>6.83</v>
      </c>
      <c r="BC605" s="10">
        <f t="shared" si="456"/>
        <v>9.1745740800000011</v>
      </c>
      <c r="BD605" s="9"/>
      <c r="BE605" s="24">
        <f t="shared" si="457"/>
        <v>1.2476</v>
      </c>
      <c r="BF605" s="24">
        <f t="shared" si="458"/>
        <v>1.8885000000000001</v>
      </c>
      <c r="BG605" s="24">
        <f t="shared" si="459"/>
        <v>0</v>
      </c>
      <c r="BH605" s="24">
        <f t="shared" si="460"/>
        <v>0</v>
      </c>
      <c r="BI605" s="24">
        <f t="shared" si="461"/>
        <v>0</v>
      </c>
      <c r="BJ605" s="24">
        <f t="shared" si="462"/>
        <v>0</v>
      </c>
      <c r="BK605" s="24">
        <f t="shared" si="463"/>
        <v>1.4242999999999999</v>
      </c>
      <c r="BL605" s="24">
        <f t="shared" si="464"/>
        <v>0.02</v>
      </c>
      <c r="BM605" s="24">
        <f t="shared" si="465"/>
        <v>2.2800000000000001E-2</v>
      </c>
      <c r="BN605" s="24">
        <f t="shared" si="466"/>
        <v>1.43E-2</v>
      </c>
      <c r="BO605" s="24">
        <f t="shared" si="467"/>
        <v>0.16969999999999999</v>
      </c>
      <c r="BP605" s="24">
        <f t="shared" si="468"/>
        <v>1.1577</v>
      </c>
      <c r="BQ605" s="24">
        <f t="shared" si="469"/>
        <v>2.7000000000000001E-3</v>
      </c>
      <c r="BR605" s="24">
        <f t="shared" si="470"/>
        <v>0.1137</v>
      </c>
      <c r="BS605" s="24">
        <f t="shared" si="471"/>
        <v>0</v>
      </c>
      <c r="BT605" s="24">
        <f t="shared" si="472"/>
        <v>0.76500000000000001</v>
      </c>
      <c r="BU605" s="24">
        <f t="shared" si="473"/>
        <v>1.9671000000000001</v>
      </c>
      <c r="BV605" s="24">
        <f t="shared" si="474"/>
        <v>0</v>
      </c>
      <c r="BW605" s="24">
        <f t="shared" si="475"/>
        <v>0</v>
      </c>
      <c r="BX605" s="24"/>
      <c r="BY605" s="24"/>
      <c r="BZ605" s="24"/>
      <c r="CA605" s="25">
        <f t="shared" si="476"/>
        <v>8.0283999999999995</v>
      </c>
      <c r="CB605" s="25">
        <f t="shared" si="477"/>
        <v>8.0283999999999995</v>
      </c>
      <c r="CC605" s="26">
        <f t="shared" si="478"/>
        <v>6.8262999999999989</v>
      </c>
      <c r="CD605" s="26">
        <f t="shared" si="479"/>
        <v>6.8262999999999989</v>
      </c>
      <c r="CE605" s="26">
        <f t="shared" si="480"/>
        <v>6.83</v>
      </c>
      <c r="CF605" s="26">
        <f t="shared" si="481"/>
        <v>6.83</v>
      </c>
      <c r="CG605" s="26">
        <f t="shared" si="482"/>
        <v>9.1750000000000007</v>
      </c>
      <c r="CH605" s="13"/>
      <c r="CI605" s="13"/>
    </row>
    <row r="606" spans="2:87" x14ac:dyDescent="0.2">
      <c r="B606" s="11">
        <f t="shared" si="483"/>
        <v>602</v>
      </c>
      <c r="C606" s="3" t="s">
        <v>413</v>
      </c>
      <c r="D606" s="2" t="s">
        <v>102</v>
      </c>
      <c r="E606" s="10">
        <v>2.5121629456384325</v>
      </c>
      <c r="F606" s="10">
        <v>0.41181383059418458</v>
      </c>
      <c r="G606" s="10"/>
      <c r="H606" s="10">
        <v>0</v>
      </c>
      <c r="I606" s="10">
        <v>0</v>
      </c>
      <c r="J606" s="10">
        <v>0</v>
      </c>
      <c r="K606" s="10">
        <v>0.75462235145385592</v>
      </c>
      <c r="L606" s="10">
        <v>5.9999999999999995E-4</v>
      </c>
      <c r="M606" s="10">
        <v>6.9999999999999999E-4</v>
      </c>
      <c r="N606" s="10">
        <v>0.1027</v>
      </c>
      <c r="O606" s="10">
        <v>0.2202008723135272</v>
      </c>
      <c r="P606" s="10">
        <v>9.8799999999999999E-2</v>
      </c>
      <c r="Q606" s="10">
        <v>5.8599999999999999E-2</v>
      </c>
      <c r="R606" s="10">
        <v>0.29409999999999997</v>
      </c>
      <c r="S606" s="10">
        <v>0</v>
      </c>
      <c r="T606" s="10">
        <v>4.0099999999999997E-2</v>
      </c>
      <c r="U606" s="10"/>
      <c r="V606" s="10">
        <v>0</v>
      </c>
      <c r="W606" s="10"/>
      <c r="X606" s="10">
        <v>4.4944000000000006</v>
      </c>
      <c r="Y606" s="10">
        <v>6.0404736000000012</v>
      </c>
      <c r="Z606" s="10">
        <v>6.04</v>
      </c>
      <c r="AA606" s="10">
        <v>6.04</v>
      </c>
      <c r="AB606" s="10">
        <f t="shared" si="436"/>
        <v>6.0404736000000012</v>
      </c>
      <c r="AC606" s="10"/>
      <c r="AD606" s="10">
        <f t="shared" si="437"/>
        <v>3.3763469989380535</v>
      </c>
      <c r="AE606" s="10">
        <f t="shared" si="438"/>
        <v>0.55347778831858407</v>
      </c>
      <c r="AF606" s="10"/>
      <c r="AG606" s="10">
        <v>0</v>
      </c>
      <c r="AH606" s="10">
        <f t="shared" si="439"/>
        <v>0</v>
      </c>
      <c r="AI606" s="10">
        <f t="shared" si="440"/>
        <v>0</v>
      </c>
      <c r="AJ606" s="10">
        <f t="shared" si="441"/>
        <v>1.0142124403539825</v>
      </c>
      <c r="AK606" s="10">
        <f t="shared" si="442"/>
        <v>8.0639999999999998E-4</v>
      </c>
      <c r="AL606" s="10">
        <f t="shared" si="443"/>
        <v>9.408000000000001E-4</v>
      </c>
      <c r="AM606" s="10">
        <f t="shared" si="444"/>
        <v>0.14788799999999999</v>
      </c>
      <c r="AN606" s="10">
        <f t="shared" si="445"/>
        <v>0.29594997238938059</v>
      </c>
      <c r="AO606" s="10">
        <f t="shared" si="446"/>
        <v>0.13278719999999999</v>
      </c>
      <c r="AP606" s="10">
        <f t="shared" si="447"/>
        <v>7.8758400000000006E-2</v>
      </c>
      <c r="AQ606" s="10">
        <f t="shared" si="448"/>
        <v>0.39527040000000002</v>
      </c>
      <c r="AR606" s="10">
        <v>0</v>
      </c>
      <c r="AS606" s="10">
        <f t="shared" si="449"/>
        <v>5.3894400000000002E-2</v>
      </c>
      <c r="AT606" s="10">
        <f t="shared" si="450"/>
        <v>0.13858406016000002</v>
      </c>
      <c r="AU606" s="10">
        <f t="shared" si="451"/>
        <v>0</v>
      </c>
      <c r="AV606" s="10">
        <f t="shared" si="452"/>
        <v>0</v>
      </c>
      <c r="AW606" s="10">
        <f t="shared" si="453"/>
        <v>6.1350224601600019</v>
      </c>
      <c r="AX606" s="10">
        <f t="shared" si="454"/>
        <v>6.1350224601600019</v>
      </c>
      <c r="AY606" s="10">
        <v>6.0404736000000012</v>
      </c>
      <c r="AZ606" s="10">
        <f t="shared" si="455"/>
        <v>-9.4548860160000636E-2</v>
      </c>
      <c r="BA606" s="10">
        <v>6.04</v>
      </c>
      <c r="BB606" s="10">
        <v>6.04</v>
      </c>
      <c r="BC606" s="10">
        <f t="shared" si="456"/>
        <v>8.1316472832000031</v>
      </c>
      <c r="BD606" s="9"/>
      <c r="BE606" s="24">
        <f t="shared" si="457"/>
        <v>3.3763000000000001</v>
      </c>
      <c r="BF606" s="24">
        <f t="shared" si="458"/>
        <v>0.55349999999999999</v>
      </c>
      <c r="BG606" s="24">
        <f t="shared" si="459"/>
        <v>0</v>
      </c>
      <c r="BH606" s="24">
        <f t="shared" si="460"/>
        <v>0</v>
      </c>
      <c r="BI606" s="24">
        <f t="shared" si="461"/>
        <v>0</v>
      </c>
      <c r="BJ606" s="24">
        <f t="shared" si="462"/>
        <v>0</v>
      </c>
      <c r="BK606" s="24">
        <f t="shared" si="463"/>
        <v>1.0142</v>
      </c>
      <c r="BL606" s="24">
        <f t="shared" si="464"/>
        <v>8.0000000000000004E-4</v>
      </c>
      <c r="BM606" s="24">
        <f t="shared" si="465"/>
        <v>8.9999999999999998E-4</v>
      </c>
      <c r="BN606" s="24">
        <f t="shared" si="466"/>
        <v>0.1479</v>
      </c>
      <c r="BO606" s="24">
        <f t="shared" si="467"/>
        <v>0.2959</v>
      </c>
      <c r="BP606" s="24">
        <f t="shared" si="468"/>
        <v>0.1328</v>
      </c>
      <c r="BQ606" s="24">
        <f t="shared" si="469"/>
        <v>7.8799999999999995E-2</v>
      </c>
      <c r="BR606" s="24">
        <f t="shared" si="470"/>
        <v>0.39529999999999998</v>
      </c>
      <c r="BS606" s="24">
        <f t="shared" si="471"/>
        <v>0</v>
      </c>
      <c r="BT606" s="24">
        <f t="shared" si="472"/>
        <v>5.3900000000000003E-2</v>
      </c>
      <c r="BU606" s="24">
        <f t="shared" si="473"/>
        <v>0.1386</v>
      </c>
      <c r="BV606" s="24">
        <f t="shared" si="474"/>
        <v>0</v>
      </c>
      <c r="BW606" s="24">
        <f t="shared" si="475"/>
        <v>0</v>
      </c>
      <c r="BX606" s="24"/>
      <c r="BY606" s="24"/>
      <c r="BZ606" s="24"/>
      <c r="CA606" s="25">
        <f t="shared" si="476"/>
        <v>6.1349999999999989</v>
      </c>
      <c r="CB606" s="25">
        <f t="shared" si="477"/>
        <v>6.1349999999999989</v>
      </c>
      <c r="CC606" s="26">
        <f t="shared" si="478"/>
        <v>6.0502999999999982</v>
      </c>
      <c r="CD606" s="26">
        <f t="shared" si="479"/>
        <v>6.0502999999999982</v>
      </c>
      <c r="CE606" s="26">
        <f t="shared" si="480"/>
        <v>6.04</v>
      </c>
      <c r="CF606" s="26">
        <f t="shared" si="481"/>
        <v>6.04</v>
      </c>
      <c r="CG606" s="26">
        <f t="shared" si="482"/>
        <v>8.1319999999999997</v>
      </c>
      <c r="CH606" s="13"/>
      <c r="CI606" s="13"/>
    </row>
    <row r="607" spans="2:87" x14ac:dyDescent="0.2">
      <c r="B607" s="11">
        <f t="shared" si="483"/>
        <v>603</v>
      </c>
      <c r="C607" s="3" t="s">
        <v>413</v>
      </c>
      <c r="D607" s="3" t="s">
        <v>272</v>
      </c>
      <c r="E607" s="10">
        <v>2.1636753468516541</v>
      </c>
      <c r="F607" s="10">
        <v>0.62181872138258687</v>
      </c>
      <c r="G607" s="10"/>
      <c r="H607" s="10">
        <v>0</v>
      </c>
      <c r="I607" s="10">
        <v>0</v>
      </c>
      <c r="J607" s="10">
        <v>0</v>
      </c>
      <c r="K607" s="10">
        <v>0.64328402244637994</v>
      </c>
      <c r="L607" s="10">
        <v>1.6000000000000001E-3</v>
      </c>
      <c r="M607" s="10">
        <v>1.8E-3</v>
      </c>
      <c r="N607" s="10">
        <v>0.73899999999999999</v>
      </c>
      <c r="O607" s="10">
        <v>0.49262190931937894</v>
      </c>
      <c r="P607" s="10">
        <v>0</v>
      </c>
      <c r="Q607" s="10">
        <v>0</v>
      </c>
      <c r="R607" s="10">
        <v>0.23169999999999999</v>
      </c>
      <c r="S607" s="10">
        <v>0</v>
      </c>
      <c r="T607" s="10">
        <v>0.21110000000000001</v>
      </c>
      <c r="U607" s="10"/>
      <c r="V607" s="10">
        <v>0</v>
      </c>
      <c r="W607" s="10"/>
      <c r="X607" s="10">
        <v>5.1065999999999994</v>
      </c>
      <c r="Y607" s="10">
        <v>6.8632704000000002</v>
      </c>
      <c r="Z607" s="10">
        <v>6.86</v>
      </c>
      <c r="AA607" s="10">
        <v>6.86</v>
      </c>
      <c r="AB607" s="10">
        <f t="shared" si="436"/>
        <v>6.8632704000000002</v>
      </c>
      <c r="AC607" s="10"/>
      <c r="AD607" s="10">
        <f t="shared" si="437"/>
        <v>2.9079796661686235</v>
      </c>
      <c r="AE607" s="10">
        <f t="shared" si="438"/>
        <v>0.83572436153819685</v>
      </c>
      <c r="AF607" s="10"/>
      <c r="AG607" s="10">
        <v>0</v>
      </c>
      <c r="AH607" s="10">
        <f t="shared" si="439"/>
        <v>0</v>
      </c>
      <c r="AI607" s="10">
        <f t="shared" si="440"/>
        <v>0</v>
      </c>
      <c r="AJ607" s="10">
        <f t="shared" si="441"/>
        <v>0.86457372616793471</v>
      </c>
      <c r="AK607" s="10">
        <f t="shared" si="442"/>
        <v>2.1504000000000002E-3</v>
      </c>
      <c r="AL607" s="10">
        <f t="shared" si="443"/>
        <v>2.4191999999999998E-3</v>
      </c>
      <c r="AM607" s="10">
        <f t="shared" si="444"/>
        <v>1.0641599999999998</v>
      </c>
      <c r="AN607" s="10">
        <f t="shared" si="445"/>
        <v>0.66208384612524529</v>
      </c>
      <c r="AO607" s="10">
        <f t="shared" si="446"/>
        <v>0</v>
      </c>
      <c r="AP607" s="10">
        <f t="shared" si="447"/>
        <v>0</v>
      </c>
      <c r="AQ607" s="10">
        <f t="shared" si="448"/>
        <v>0.31140479999999998</v>
      </c>
      <c r="AR607" s="10">
        <v>0</v>
      </c>
      <c r="AS607" s="10">
        <f t="shared" si="449"/>
        <v>0.28371840000000004</v>
      </c>
      <c r="AT607" s="10">
        <f t="shared" si="450"/>
        <v>0.72955349376000012</v>
      </c>
      <c r="AU607" s="10">
        <f t="shared" si="451"/>
        <v>0</v>
      </c>
      <c r="AV607" s="10">
        <f t="shared" si="452"/>
        <v>0</v>
      </c>
      <c r="AW607" s="10">
        <f t="shared" si="453"/>
        <v>7.3800494937600005</v>
      </c>
      <c r="AX607" s="10">
        <f t="shared" si="454"/>
        <v>7.3800494937600005</v>
      </c>
      <c r="AY607" s="10">
        <v>6.8632704000000002</v>
      </c>
      <c r="AZ607" s="10">
        <f t="shared" si="455"/>
        <v>-0.51677909376000031</v>
      </c>
      <c r="BA607" s="10">
        <v>6.86</v>
      </c>
      <c r="BB607" s="10">
        <v>6.86</v>
      </c>
      <c r="BC607" s="10">
        <f t="shared" si="456"/>
        <v>9.319584153600001</v>
      </c>
      <c r="BD607" s="9"/>
      <c r="BE607" s="24">
        <f t="shared" si="457"/>
        <v>2.9079999999999999</v>
      </c>
      <c r="BF607" s="24">
        <f t="shared" si="458"/>
        <v>0.8357</v>
      </c>
      <c r="BG607" s="24">
        <f t="shared" si="459"/>
        <v>0</v>
      </c>
      <c r="BH607" s="24">
        <f t="shared" si="460"/>
        <v>0</v>
      </c>
      <c r="BI607" s="24">
        <f t="shared" si="461"/>
        <v>0</v>
      </c>
      <c r="BJ607" s="24">
        <f t="shared" si="462"/>
        <v>0</v>
      </c>
      <c r="BK607" s="24">
        <f t="shared" si="463"/>
        <v>0.86460000000000004</v>
      </c>
      <c r="BL607" s="24">
        <f t="shared" si="464"/>
        <v>2.2000000000000001E-3</v>
      </c>
      <c r="BM607" s="24">
        <f t="shared" si="465"/>
        <v>2.3999999999999998E-3</v>
      </c>
      <c r="BN607" s="24">
        <f t="shared" si="466"/>
        <v>1.0642</v>
      </c>
      <c r="BO607" s="24">
        <f t="shared" si="467"/>
        <v>0.66210000000000002</v>
      </c>
      <c r="BP607" s="24">
        <f t="shared" si="468"/>
        <v>0</v>
      </c>
      <c r="BQ607" s="24">
        <f t="shared" si="469"/>
        <v>0</v>
      </c>
      <c r="BR607" s="24">
        <f t="shared" si="470"/>
        <v>0.31140000000000001</v>
      </c>
      <c r="BS607" s="24">
        <f t="shared" si="471"/>
        <v>0</v>
      </c>
      <c r="BT607" s="24">
        <f t="shared" si="472"/>
        <v>0.28370000000000001</v>
      </c>
      <c r="BU607" s="24">
        <f t="shared" si="473"/>
        <v>0.72960000000000003</v>
      </c>
      <c r="BV607" s="24">
        <f t="shared" si="474"/>
        <v>0</v>
      </c>
      <c r="BW607" s="24">
        <f t="shared" si="475"/>
        <v>0</v>
      </c>
      <c r="BX607" s="24"/>
      <c r="BY607" s="24"/>
      <c r="BZ607" s="24"/>
      <c r="CA607" s="25">
        <f t="shared" si="476"/>
        <v>7.3801999999999985</v>
      </c>
      <c r="CB607" s="25">
        <f t="shared" si="477"/>
        <v>7.3801999999999985</v>
      </c>
      <c r="CC607" s="26">
        <f t="shared" si="478"/>
        <v>6.9342999999999986</v>
      </c>
      <c r="CD607" s="26">
        <f t="shared" si="479"/>
        <v>6.9342999999999986</v>
      </c>
      <c r="CE607" s="26">
        <f t="shared" si="480"/>
        <v>6.86</v>
      </c>
      <c r="CF607" s="26">
        <f t="shared" si="481"/>
        <v>6.86</v>
      </c>
      <c r="CG607" s="26">
        <f t="shared" si="482"/>
        <v>9.32</v>
      </c>
      <c r="CH607" s="13"/>
      <c r="CI607" s="13"/>
    </row>
    <row r="608" spans="2:87" x14ac:dyDescent="0.2">
      <c r="B608" s="11">
        <f t="shared" si="483"/>
        <v>604</v>
      </c>
      <c r="C608" s="3" t="s">
        <v>413</v>
      </c>
      <c r="D608" s="3" t="s">
        <v>246</v>
      </c>
      <c r="E608" s="10">
        <v>2.0204377440179364</v>
      </c>
      <c r="F608" s="10">
        <v>0.66025675518960913</v>
      </c>
      <c r="G608" s="10"/>
      <c r="H608" s="10">
        <v>0</v>
      </c>
      <c r="I608" s="10">
        <v>0</v>
      </c>
      <c r="J608" s="10">
        <v>0</v>
      </c>
      <c r="K608" s="10">
        <v>0.72534817735513557</v>
      </c>
      <c r="L608" s="10">
        <v>1.6000000000000001E-3</v>
      </c>
      <c r="M608" s="10">
        <v>1.8E-3</v>
      </c>
      <c r="N608" s="10">
        <v>0.7429</v>
      </c>
      <c r="O608" s="10">
        <v>0.55595732343731874</v>
      </c>
      <c r="P608" s="10">
        <v>0</v>
      </c>
      <c r="Q608" s="10">
        <v>0</v>
      </c>
      <c r="R608" s="10">
        <v>0.19109999999999999</v>
      </c>
      <c r="S608" s="10">
        <v>0</v>
      </c>
      <c r="T608" s="10">
        <v>0.20799999999999999</v>
      </c>
      <c r="U608" s="10"/>
      <c r="V608" s="10">
        <v>0</v>
      </c>
      <c r="W608" s="10"/>
      <c r="X608" s="10">
        <v>5.1073999999999993</v>
      </c>
      <c r="Y608" s="10">
        <v>6.8643456</v>
      </c>
      <c r="Z608" s="10">
        <v>6.86</v>
      </c>
      <c r="AA608" s="10">
        <v>6.86</v>
      </c>
      <c r="AB608" s="10">
        <f t="shared" si="436"/>
        <v>6.8643456</v>
      </c>
      <c r="AC608" s="10"/>
      <c r="AD608" s="10">
        <f t="shared" si="437"/>
        <v>2.7154683279601066</v>
      </c>
      <c r="AE608" s="10">
        <f t="shared" si="438"/>
        <v>0.88738507897483476</v>
      </c>
      <c r="AF608" s="10"/>
      <c r="AG608" s="10">
        <v>0</v>
      </c>
      <c r="AH608" s="10">
        <f t="shared" si="439"/>
        <v>0</v>
      </c>
      <c r="AI608" s="10">
        <f t="shared" si="440"/>
        <v>0</v>
      </c>
      <c r="AJ608" s="10">
        <f t="shared" si="441"/>
        <v>0.97486795036530216</v>
      </c>
      <c r="AK608" s="10">
        <f t="shared" si="442"/>
        <v>2.1504000000000002E-3</v>
      </c>
      <c r="AL608" s="10">
        <f t="shared" si="443"/>
        <v>2.4191999999999998E-3</v>
      </c>
      <c r="AM608" s="10">
        <f t="shared" si="444"/>
        <v>1.0697759999999998</v>
      </c>
      <c r="AN608" s="10">
        <f t="shared" si="445"/>
        <v>0.74720664269975645</v>
      </c>
      <c r="AO608" s="10">
        <f t="shared" si="446"/>
        <v>0</v>
      </c>
      <c r="AP608" s="10">
        <f t="shared" si="447"/>
        <v>0</v>
      </c>
      <c r="AQ608" s="10">
        <f t="shared" si="448"/>
        <v>0.25683839999999997</v>
      </c>
      <c r="AR608" s="10">
        <v>0</v>
      </c>
      <c r="AS608" s="10">
        <f t="shared" si="449"/>
        <v>0.27955199999999997</v>
      </c>
      <c r="AT608" s="10">
        <f t="shared" si="450"/>
        <v>0.71884001279999998</v>
      </c>
      <c r="AU608" s="10">
        <f t="shared" si="451"/>
        <v>0</v>
      </c>
      <c r="AV608" s="10">
        <f t="shared" si="452"/>
        <v>0</v>
      </c>
      <c r="AW608" s="10">
        <f t="shared" si="453"/>
        <v>7.3749520128000006</v>
      </c>
      <c r="AX608" s="10">
        <f t="shared" si="454"/>
        <v>7.3749520128000006</v>
      </c>
      <c r="AY608" s="10">
        <v>6.8643456</v>
      </c>
      <c r="AZ608" s="10">
        <f t="shared" si="455"/>
        <v>-0.51060641280000052</v>
      </c>
      <c r="BA608" s="10">
        <v>6.86</v>
      </c>
      <c r="BB608" s="10">
        <v>6.86</v>
      </c>
      <c r="BC608" s="10">
        <f t="shared" si="456"/>
        <v>9.3215324160000002</v>
      </c>
      <c r="BD608" s="9"/>
      <c r="BE608" s="24">
        <f t="shared" si="457"/>
        <v>2.7155</v>
      </c>
      <c r="BF608" s="24">
        <f t="shared" si="458"/>
        <v>0.88739999999999997</v>
      </c>
      <c r="BG608" s="24">
        <f t="shared" si="459"/>
        <v>0</v>
      </c>
      <c r="BH608" s="24">
        <f t="shared" si="460"/>
        <v>0</v>
      </c>
      <c r="BI608" s="24">
        <f t="shared" si="461"/>
        <v>0</v>
      </c>
      <c r="BJ608" s="24">
        <f t="shared" si="462"/>
        <v>0</v>
      </c>
      <c r="BK608" s="24">
        <f t="shared" si="463"/>
        <v>0.97489999999999999</v>
      </c>
      <c r="BL608" s="24">
        <f t="shared" si="464"/>
        <v>2.2000000000000001E-3</v>
      </c>
      <c r="BM608" s="24">
        <f t="shared" si="465"/>
        <v>2.3999999999999998E-3</v>
      </c>
      <c r="BN608" s="24">
        <f t="shared" si="466"/>
        <v>1.0698000000000001</v>
      </c>
      <c r="BO608" s="24">
        <f t="shared" si="467"/>
        <v>0.74719999999999998</v>
      </c>
      <c r="BP608" s="24">
        <f t="shared" si="468"/>
        <v>0</v>
      </c>
      <c r="BQ608" s="24">
        <f t="shared" si="469"/>
        <v>0</v>
      </c>
      <c r="BR608" s="24">
        <f t="shared" si="470"/>
        <v>0.25679999999999997</v>
      </c>
      <c r="BS608" s="24">
        <f t="shared" si="471"/>
        <v>0</v>
      </c>
      <c r="BT608" s="24">
        <f t="shared" si="472"/>
        <v>0.27960000000000002</v>
      </c>
      <c r="BU608" s="24">
        <f t="shared" si="473"/>
        <v>0.71879999999999999</v>
      </c>
      <c r="BV608" s="24">
        <f t="shared" si="474"/>
        <v>0</v>
      </c>
      <c r="BW608" s="24">
        <f t="shared" si="475"/>
        <v>0</v>
      </c>
      <c r="BX608" s="24"/>
      <c r="BY608" s="24"/>
      <c r="BZ608" s="24"/>
      <c r="CA608" s="25">
        <f t="shared" si="476"/>
        <v>7.375</v>
      </c>
      <c r="CB608" s="25">
        <f t="shared" si="477"/>
        <v>7.375</v>
      </c>
      <c r="CC608" s="26">
        <f t="shared" si="478"/>
        <v>6.9358000000000004</v>
      </c>
      <c r="CD608" s="26">
        <f t="shared" si="479"/>
        <v>6.9358000000000004</v>
      </c>
      <c r="CE608" s="26">
        <f t="shared" si="480"/>
        <v>6.86</v>
      </c>
      <c r="CF608" s="26">
        <f t="shared" si="481"/>
        <v>6.86</v>
      </c>
      <c r="CG608" s="26">
        <f t="shared" si="482"/>
        <v>9.3219999999999992</v>
      </c>
      <c r="CH608" s="13"/>
      <c r="CI608" s="13"/>
    </row>
    <row r="609" spans="2:87" x14ac:dyDescent="0.2">
      <c r="B609" s="11">
        <f t="shared" si="483"/>
        <v>605</v>
      </c>
      <c r="C609" s="3" t="s">
        <v>413</v>
      </c>
      <c r="D609" s="3" t="s">
        <v>80</v>
      </c>
      <c r="E609" s="10">
        <v>2.8773928377202522</v>
      </c>
      <c r="F609" s="10">
        <v>0.5868735044594301</v>
      </c>
      <c r="G609" s="10"/>
      <c r="H609" s="10">
        <v>0</v>
      </c>
      <c r="I609" s="10">
        <v>0</v>
      </c>
      <c r="J609" s="10">
        <v>0</v>
      </c>
      <c r="K609" s="10">
        <v>0.35965983249945616</v>
      </c>
      <c r="L609" s="10">
        <v>8.9999999999999998E-4</v>
      </c>
      <c r="M609" s="10">
        <v>1.1000000000000001E-3</v>
      </c>
      <c r="N609" s="10">
        <v>0.36570000000000003</v>
      </c>
      <c r="O609" s="10">
        <v>0.37507382532086142</v>
      </c>
      <c r="P609" s="10">
        <v>0</v>
      </c>
      <c r="Q609" s="10">
        <v>0</v>
      </c>
      <c r="R609" s="10">
        <v>0.36330000000000001</v>
      </c>
      <c r="S609" s="10">
        <v>0</v>
      </c>
      <c r="T609" s="10">
        <v>0.18740000000000001</v>
      </c>
      <c r="U609" s="10"/>
      <c r="V609" s="10">
        <v>0</v>
      </c>
      <c r="W609" s="10"/>
      <c r="X609" s="10">
        <v>5.1174000000000008</v>
      </c>
      <c r="Y609" s="10">
        <v>6.8777856000000019</v>
      </c>
      <c r="Z609" s="10">
        <v>6.88</v>
      </c>
      <c r="AA609" s="10">
        <v>6.88</v>
      </c>
      <c r="AB609" s="10">
        <f t="shared" si="436"/>
        <v>6.8777856000000019</v>
      </c>
      <c r="AC609" s="10"/>
      <c r="AD609" s="10">
        <f t="shared" si="437"/>
        <v>3.8672159738960188</v>
      </c>
      <c r="AE609" s="10">
        <f t="shared" si="438"/>
        <v>0.78875798999347413</v>
      </c>
      <c r="AF609" s="10"/>
      <c r="AG609" s="10">
        <v>0</v>
      </c>
      <c r="AH609" s="10">
        <f t="shared" si="439"/>
        <v>0</v>
      </c>
      <c r="AI609" s="10">
        <f t="shared" si="440"/>
        <v>0</v>
      </c>
      <c r="AJ609" s="10">
        <f t="shared" si="441"/>
        <v>0.4833828148792691</v>
      </c>
      <c r="AK609" s="10">
        <f t="shared" si="442"/>
        <v>1.2095999999999999E-3</v>
      </c>
      <c r="AL609" s="10">
        <f t="shared" si="443"/>
        <v>1.4784000000000002E-3</v>
      </c>
      <c r="AM609" s="10">
        <f t="shared" si="444"/>
        <v>0.52660799999999997</v>
      </c>
      <c r="AN609" s="10">
        <f t="shared" si="445"/>
        <v>0.50409922123123785</v>
      </c>
      <c r="AO609" s="10">
        <f t="shared" si="446"/>
        <v>0</v>
      </c>
      <c r="AP609" s="10">
        <f t="shared" si="447"/>
        <v>0</v>
      </c>
      <c r="AQ609" s="10">
        <f t="shared" si="448"/>
        <v>0.48827520000000002</v>
      </c>
      <c r="AR609" s="10">
        <v>0</v>
      </c>
      <c r="AS609" s="10">
        <f t="shared" si="449"/>
        <v>0.25186560000000002</v>
      </c>
      <c r="AT609" s="10">
        <f t="shared" si="450"/>
        <v>0.64764720384000007</v>
      </c>
      <c r="AU609" s="10">
        <f t="shared" si="451"/>
        <v>0</v>
      </c>
      <c r="AV609" s="10">
        <f t="shared" si="452"/>
        <v>0</v>
      </c>
      <c r="AW609" s="10">
        <f t="shared" si="453"/>
        <v>7.3086744038399996</v>
      </c>
      <c r="AX609" s="10">
        <f t="shared" si="454"/>
        <v>7.3086744038399996</v>
      </c>
      <c r="AY609" s="10">
        <v>6.8777856000000019</v>
      </c>
      <c r="AZ609" s="10">
        <f t="shared" si="455"/>
        <v>-0.43088880383999761</v>
      </c>
      <c r="BA609" s="10">
        <v>6.88</v>
      </c>
      <c r="BB609" s="10">
        <v>6.88</v>
      </c>
      <c r="BC609" s="10">
        <f t="shared" si="456"/>
        <v>9.2909279231999999</v>
      </c>
      <c r="BD609" s="9"/>
      <c r="BE609" s="24">
        <f t="shared" si="457"/>
        <v>3.8672</v>
      </c>
      <c r="BF609" s="24">
        <f t="shared" si="458"/>
        <v>0.78879999999999995</v>
      </c>
      <c r="BG609" s="24">
        <f t="shared" si="459"/>
        <v>0</v>
      </c>
      <c r="BH609" s="24">
        <f t="shared" si="460"/>
        <v>0</v>
      </c>
      <c r="BI609" s="24">
        <f t="shared" si="461"/>
        <v>0</v>
      </c>
      <c r="BJ609" s="24">
        <f t="shared" si="462"/>
        <v>0</v>
      </c>
      <c r="BK609" s="24">
        <f t="shared" si="463"/>
        <v>0.4834</v>
      </c>
      <c r="BL609" s="24">
        <f t="shared" si="464"/>
        <v>1.1999999999999999E-3</v>
      </c>
      <c r="BM609" s="24">
        <f t="shared" si="465"/>
        <v>1.5E-3</v>
      </c>
      <c r="BN609" s="24">
        <f t="shared" si="466"/>
        <v>0.52659999999999996</v>
      </c>
      <c r="BO609" s="24">
        <f t="shared" si="467"/>
        <v>0.50409999999999999</v>
      </c>
      <c r="BP609" s="24">
        <f t="shared" si="468"/>
        <v>0</v>
      </c>
      <c r="BQ609" s="24">
        <f t="shared" si="469"/>
        <v>0</v>
      </c>
      <c r="BR609" s="24">
        <f t="shared" si="470"/>
        <v>0.48830000000000001</v>
      </c>
      <c r="BS609" s="24">
        <f t="shared" si="471"/>
        <v>0</v>
      </c>
      <c r="BT609" s="24">
        <f t="shared" si="472"/>
        <v>0.25190000000000001</v>
      </c>
      <c r="BU609" s="24">
        <f t="shared" si="473"/>
        <v>0.64759999999999995</v>
      </c>
      <c r="BV609" s="24">
        <f t="shared" si="474"/>
        <v>0</v>
      </c>
      <c r="BW609" s="24">
        <f t="shared" si="475"/>
        <v>0</v>
      </c>
      <c r="BX609" s="24"/>
      <c r="BY609" s="24"/>
      <c r="BZ609" s="24"/>
      <c r="CA609" s="25">
        <f t="shared" si="476"/>
        <v>7.3086999999999991</v>
      </c>
      <c r="CB609" s="25">
        <f t="shared" si="477"/>
        <v>7.3086999999999991</v>
      </c>
      <c r="CC609" s="26">
        <f t="shared" si="478"/>
        <v>6.9129999999999994</v>
      </c>
      <c r="CD609" s="26">
        <f t="shared" si="479"/>
        <v>6.9129999999999994</v>
      </c>
      <c r="CE609" s="26">
        <f t="shared" si="480"/>
        <v>6.88</v>
      </c>
      <c r="CF609" s="26">
        <f t="shared" si="481"/>
        <v>6.88</v>
      </c>
      <c r="CG609" s="26">
        <f t="shared" si="482"/>
        <v>9.2910000000000004</v>
      </c>
      <c r="CH609" s="13"/>
      <c r="CI609" s="13"/>
    </row>
    <row r="610" spans="2:87" x14ac:dyDescent="0.2">
      <c r="B610" s="11">
        <f t="shared" si="483"/>
        <v>606</v>
      </c>
      <c r="C610" s="3" t="s">
        <v>413</v>
      </c>
      <c r="D610" s="3" t="s">
        <v>162</v>
      </c>
      <c r="E610" s="10">
        <v>2.1973248348917807</v>
      </c>
      <c r="F610" s="10">
        <v>0.75917940887987978</v>
      </c>
      <c r="G610" s="10"/>
      <c r="H610" s="10">
        <v>0</v>
      </c>
      <c r="I610" s="10">
        <v>0</v>
      </c>
      <c r="J610" s="10">
        <v>0</v>
      </c>
      <c r="K610" s="10">
        <v>0.37377542012685544</v>
      </c>
      <c r="L610" s="10">
        <v>4.99E-2</v>
      </c>
      <c r="M610" s="10">
        <v>5.7299999999999997E-2</v>
      </c>
      <c r="N610" s="10">
        <v>0.28050000000000003</v>
      </c>
      <c r="O610" s="10">
        <v>0.29902033610148437</v>
      </c>
      <c r="P610" s="10">
        <v>0</v>
      </c>
      <c r="Q610" s="10">
        <v>0</v>
      </c>
      <c r="R610" s="10">
        <v>0.26690000000000003</v>
      </c>
      <c r="S610" s="10">
        <v>0</v>
      </c>
      <c r="T610" s="10">
        <v>0.83889999999999998</v>
      </c>
      <c r="U610" s="10"/>
      <c r="V610" s="10">
        <v>0</v>
      </c>
      <c r="W610" s="10"/>
      <c r="X610" s="10">
        <v>5.1227999999999998</v>
      </c>
      <c r="Y610" s="10">
        <v>6.8850432000000001</v>
      </c>
      <c r="Z610" s="10">
        <v>6.89</v>
      </c>
      <c r="AA610" s="10">
        <v>6.89</v>
      </c>
      <c r="AB610" s="10">
        <f t="shared" si="436"/>
        <v>6.8850432000000001</v>
      </c>
      <c r="AC610" s="10"/>
      <c r="AD610" s="10">
        <f t="shared" si="437"/>
        <v>2.9532045780945535</v>
      </c>
      <c r="AE610" s="10">
        <f t="shared" si="438"/>
        <v>1.0203371255345586</v>
      </c>
      <c r="AF610" s="10"/>
      <c r="AG610" s="10">
        <v>0</v>
      </c>
      <c r="AH610" s="10">
        <f t="shared" si="439"/>
        <v>0</v>
      </c>
      <c r="AI610" s="10">
        <f t="shared" si="440"/>
        <v>0</v>
      </c>
      <c r="AJ610" s="10">
        <f t="shared" si="441"/>
        <v>0.50235416465049376</v>
      </c>
      <c r="AK610" s="10">
        <f t="shared" si="442"/>
        <v>6.7065600000000003E-2</v>
      </c>
      <c r="AL610" s="10">
        <f t="shared" si="443"/>
        <v>7.7011199999999988E-2</v>
      </c>
      <c r="AM610" s="10">
        <f t="shared" si="444"/>
        <v>0.40392</v>
      </c>
      <c r="AN610" s="10">
        <f t="shared" si="445"/>
        <v>0.40188333172039498</v>
      </c>
      <c r="AO610" s="10">
        <f t="shared" si="446"/>
        <v>0</v>
      </c>
      <c r="AP610" s="10">
        <f t="shared" si="447"/>
        <v>0</v>
      </c>
      <c r="AQ610" s="10">
        <f t="shared" si="448"/>
        <v>0.35871360000000008</v>
      </c>
      <c r="AR610" s="10">
        <v>0</v>
      </c>
      <c r="AS610" s="10">
        <f t="shared" si="449"/>
        <v>1.1274816000000001</v>
      </c>
      <c r="AT610" s="10">
        <f t="shared" si="450"/>
        <v>2.8992061862400003</v>
      </c>
      <c r="AU610" s="10">
        <f t="shared" si="451"/>
        <v>0</v>
      </c>
      <c r="AV610" s="10">
        <f t="shared" si="452"/>
        <v>0</v>
      </c>
      <c r="AW610" s="10">
        <f t="shared" si="453"/>
        <v>8.683695786240003</v>
      </c>
      <c r="AX610" s="10">
        <f t="shared" si="454"/>
        <v>8.6836957862400013</v>
      </c>
      <c r="AY610" s="10">
        <v>6.8850432000000001</v>
      </c>
      <c r="AZ610" s="10">
        <f t="shared" si="455"/>
        <v>-1.7986525862400029</v>
      </c>
      <c r="BA610" s="10">
        <v>6.89</v>
      </c>
      <c r="BB610" s="10">
        <v>6.89</v>
      </c>
      <c r="BC610" s="10">
        <f t="shared" si="456"/>
        <v>9.2896892928000021</v>
      </c>
      <c r="BD610" s="9"/>
      <c r="BE610" s="24">
        <f t="shared" si="457"/>
        <v>2.9531999999999998</v>
      </c>
      <c r="BF610" s="24">
        <f t="shared" si="458"/>
        <v>1.0203</v>
      </c>
      <c r="BG610" s="24">
        <f t="shared" si="459"/>
        <v>0</v>
      </c>
      <c r="BH610" s="24">
        <f t="shared" si="460"/>
        <v>0</v>
      </c>
      <c r="BI610" s="24">
        <f t="shared" si="461"/>
        <v>0</v>
      </c>
      <c r="BJ610" s="24">
        <f t="shared" si="462"/>
        <v>0</v>
      </c>
      <c r="BK610" s="24">
        <f t="shared" si="463"/>
        <v>0.50239999999999996</v>
      </c>
      <c r="BL610" s="24">
        <f t="shared" si="464"/>
        <v>6.7100000000000007E-2</v>
      </c>
      <c r="BM610" s="24">
        <f t="shared" si="465"/>
        <v>7.6999999999999999E-2</v>
      </c>
      <c r="BN610" s="24">
        <f t="shared" si="466"/>
        <v>0.40389999999999998</v>
      </c>
      <c r="BO610" s="24">
        <f t="shared" si="467"/>
        <v>0.40189999999999998</v>
      </c>
      <c r="BP610" s="24">
        <f t="shared" si="468"/>
        <v>0</v>
      </c>
      <c r="BQ610" s="24">
        <f t="shared" si="469"/>
        <v>0</v>
      </c>
      <c r="BR610" s="24">
        <f t="shared" si="470"/>
        <v>0.35870000000000002</v>
      </c>
      <c r="BS610" s="24">
        <f t="shared" si="471"/>
        <v>0</v>
      </c>
      <c r="BT610" s="24">
        <f t="shared" si="472"/>
        <v>1.1274999999999999</v>
      </c>
      <c r="BU610" s="24">
        <f t="shared" si="473"/>
        <v>2.8992</v>
      </c>
      <c r="BV610" s="24">
        <f t="shared" si="474"/>
        <v>0</v>
      </c>
      <c r="BW610" s="24">
        <f t="shared" si="475"/>
        <v>0</v>
      </c>
      <c r="BX610" s="24"/>
      <c r="BY610" s="24"/>
      <c r="BZ610" s="24"/>
      <c r="CA610" s="25">
        <f t="shared" si="476"/>
        <v>8.6837</v>
      </c>
      <c r="CB610" s="25">
        <f t="shared" si="477"/>
        <v>8.6837</v>
      </c>
      <c r="CC610" s="26">
        <f t="shared" si="478"/>
        <v>6.911999999999999</v>
      </c>
      <c r="CD610" s="26">
        <f t="shared" si="479"/>
        <v>6.911999999999999</v>
      </c>
      <c r="CE610" s="26">
        <f t="shared" si="480"/>
        <v>6.89</v>
      </c>
      <c r="CF610" s="26">
        <f t="shared" si="481"/>
        <v>6.89</v>
      </c>
      <c r="CG610" s="26">
        <f t="shared" si="482"/>
        <v>9.2899999999999991</v>
      </c>
      <c r="CH610" s="13"/>
      <c r="CI610" s="13"/>
    </row>
    <row r="611" spans="2:87" x14ac:dyDescent="0.2">
      <c r="B611" s="11">
        <f t="shared" si="483"/>
        <v>607</v>
      </c>
      <c r="C611" s="3" t="s">
        <v>413</v>
      </c>
      <c r="D611" s="2" t="s">
        <v>87</v>
      </c>
      <c r="E611" s="10">
        <v>2.6113034115076474</v>
      </c>
      <c r="F611" s="10">
        <v>0.40514225782957031</v>
      </c>
      <c r="G611" s="10"/>
      <c r="H611" s="10">
        <v>0</v>
      </c>
      <c r="I611" s="10">
        <v>0</v>
      </c>
      <c r="J611" s="10">
        <v>0</v>
      </c>
      <c r="K611" s="10">
        <v>0.89789963583394039</v>
      </c>
      <c r="L611" s="10">
        <v>1.44E-2</v>
      </c>
      <c r="M611" s="10">
        <v>1.6500000000000001E-2</v>
      </c>
      <c r="N611" s="10">
        <v>0.40620000000000001</v>
      </c>
      <c r="O611" s="10">
        <v>0.35145469482884195</v>
      </c>
      <c r="P611" s="10">
        <v>0</v>
      </c>
      <c r="Q611" s="10">
        <v>0</v>
      </c>
      <c r="R611" s="10">
        <v>0.3034</v>
      </c>
      <c r="S611" s="10">
        <v>0</v>
      </c>
      <c r="T611" s="10">
        <v>9.3299999999999994E-2</v>
      </c>
      <c r="U611" s="10"/>
      <c r="V611" s="10">
        <v>0</v>
      </c>
      <c r="W611" s="10"/>
      <c r="X611" s="10">
        <v>5.0996000000000006</v>
      </c>
      <c r="Y611" s="10">
        <v>6.8538624000000015</v>
      </c>
      <c r="Z611" s="10">
        <v>6.85</v>
      </c>
      <c r="AA611" s="10">
        <v>6.85</v>
      </c>
      <c r="AB611" s="10">
        <f t="shared" si="436"/>
        <v>6.8538624000000015</v>
      </c>
      <c r="AC611" s="10"/>
      <c r="AD611" s="10">
        <f t="shared" si="437"/>
        <v>3.5095917850662781</v>
      </c>
      <c r="AE611" s="10">
        <f t="shared" si="438"/>
        <v>0.5445111945229425</v>
      </c>
      <c r="AF611" s="10"/>
      <c r="AG611" s="10">
        <v>0</v>
      </c>
      <c r="AH611" s="10">
        <f t="shared" si="439"/>
        <v>0</v>
      </c>
      <c r="AI611" s="10">
        <f t="shared" si="440"/>
        <v>0</v>
      </c>
      <c r="AJ611" s="10">
        <f t="shared" si="441"/>
        <v>1.206777110560816</v>
      </c>
      <c r="AK611" s="10">
        <f t="shared" si="442"/>
        <v>1.9353599999999999E-2</v>
      </c>
      <c r="AL611" s="10">
        <f t="shared" si="443"/>
        <v>2.2176000000000005E-2</v>
      </c>
      <c r="AM611" s="10">
        <f t="shared" si="444"/>
        <v>0.584928</v>
      </c>
      <c r="AN611" s="10">
        <f t="shared" si="445"/>
        <v>0.47235510984996359</v>
      </c>
      <c r="AO611" s="10">
        <f t="shared" si="446"/>
        <v>0</v>
      </c>
      <c r="AP611" s="10">
        <f t="shared" si="447"/>
        <v>0</v>
      </c>
      <c r="AQ611" s="10">
        <f t="shared" si="448"/>
        <v>0.40776960000000007</v>
      </c>
      <c r="AR611" s="10">
        <v>0</v>
      </c>
      <c r="AS611" s="10">
        <f t="shared" si="449"/>
        <v>0.12539520000000001</v>
      </c>
      <c r="AT611" s="10">
        <f t="shared" si="450"/>
        <v>0.32244121728000003</v>
      </c>
      <c r="AU611" s="10">
        <f t="shared" si="451"/>
        <v>0</v>
      </c>
      <c r="AV611" s="10">
        <f t="shared" si="452"/>
        <v>0</v>
      </c>
      <c r="AW611" s="10">
        <f t="shared" si="453"/>
        <v>7.0899036172799992</v>
      </c>
      <c r="AX611" s="10">
        <f t="shared" si="454"/>
        <v>7.0899036172799992</v>
      </c>
      <c r="AY611" s="10">
        <v>6.8538624000000015</v>
      </c>
      <c r="AZ611" s="10">
        <f t="shared" si="455"/>
        <v>-0.23604121727999772</v>
      </c>
      <c r="BA611" s="10">
        <v>6.85</v>
      </c>
      <c r="BB611" s="10">
        <v>6.85</v>
      </c>
      <c r="BC611" s="10">
        <f t="shared" si="456"/>
        <v>9.2640006143999987</v>
      </c>
      <c r="BD611" s="9"/>
      <c r="BE611" s="24">
        <f t="shared" si="457"/>
        <v>3.5095999999999998</v>
      </c>
      <c r="BF611" s="24">
        <f t="shared" si="458"/>
        <v>0.54449999999999998</v>
      </c>
      <c r="BG611" s="24">
        <f t="shared" si="459"/>
        <v>0</v>
      </c>
      <c r="BH611" s="24">
        <f t="shared" si="460"/>
        <v>0</v>
      </c>
      <c r="BI611" s="24">
        <f t="shared" si="461"/>
        <v>0</v>
      </c>
      <c r="BJ611" s="24">
        <f t="shared" si="462"/>
        <v>0</v>
      </c>
      <c r="BK611" s="24">
        <f t="shared" si="463"/>
        <v>1.2068000000000001</v>
      </c>
      <c r="BL611" s="24">
        <f t="shared" si="464"/>
        <v>1.9400000000000001E-2</v>
      </c>
      <c r="BM611" s="24">
        <f t="shared" si="465"/>
        <v>2.2200000000000001E-2</v>
      </c>
      <c r="BN611" s="24">
        <f t="shared" si="466"/>
        <v>0.58489999999999998</v>
      </c>
      <c r="BO611" s="24">
        <f t="shared" si="467"/>
        <v>0.47239999999999999</v>
      </c>
      <c r="BP611" s="24">
        <f t="shared" si="468"/>
        <v>0</v>
      </c>
      <c r="BQ611" s="24">
        <f t="shared" si="469"/>
        <v>0</v>
      </c>
      <c r="BR611" s="24">
        <f t="shared" si="470"/>
        <v>0.4078</v>
      </c>
      <c r="BS611" s="24">
        <f t="shared" si="471"/>
        <v>0</v>
      </c>
      <c r="BT611" s="24">
        <f t="shared" si="472"/>
        <v>0.12540000000000001</v>
      </c>
      <c r="BU611" s="24">
        <f t="shared" si="473"/>
        <v>0.32240000000000002</v>
      </c>
      <c r="BV611" s="24">
        <f t="shared" si="474"/>
        <v>0</v>
      </c>
      <c r="BW611" s="24">
        <f t="shared" si="475"/>
        <v>0</v>
      </c>
      <c r="BX611" s="24"/>
      <c r="BY611" s="24"/>
      <c r="BZ611" s="24"/>
      <c r="CA611" s="25">
        <f t="shared" si="476"/>
        <v>7.0900000000000007</v>
      </c>
      <c r="CB611" s="25">
        <f t="shared" si="477"/>
        <v>7.0900000000000007</v>
      </c>
      <c r="CC611" s="26">
        <f t="shared" si="478"/>
        <v>6.8930000000000007</v>
      </c>
      <c r="CD611" s="26">
        <f t="shared" si="479"/>
        <v>6.8930000000000007</v>
      </c>
      <c r="CE611" s="26">
        <f t="shared" si="480"/>
        <v>6.85</v>
      </c>
      <c r="CF611" s="26">
        <f t="shared" si="481"/>
        <v>6.85</v>
      </c>
      <c r="CG611" s="26">
        <f t="shared" si="482"/>
        <v>9.2639999999999993</v>
      </c>
      <c r="CH611" s="13"/>
      <c r="CI611" s="13"/>
    </row>
    <row r="612" spans="2:87" x14ac:dyDescent="0.2">
      <c r="B612" s="11">
        <f t="shared" si="483"/>
        <v>608</v>
      </c>
      <c r="C612" s="3" t="s">
        <v>413</v>
      </c>
      <c r="D612" s="2" t="s">
        <v>235</v>
      </c>
      <c r="E612" s="10">
        <v>2.1524392969069357</v>
      </c>
      <c r="F612" s="10">
        <v>0.65774846709360946</v>
      </c>
      <c r="G612" s="10"/>
      <c r="H612" s="10">
        <v>0</v>
      </c>
      <c r="I612" s="10">
        <v>0</v>
      </c>
      <c r="J612" s="10">
        <v>0</v>
      </c>
      <c r="K612" s="10">
        <v>0.54168251805423084</v>
      </c>
      <c r="L612" s="10">
        <v>5.0000000000000001E-4</v>
      </c>
      <c r="M612" s="10">
        <v>5.0000000000000001E-4</v>
      </c>
      <c r="N612" s="10">
        <v>0.13880000000000001</v>
      </c>
      <c r="O612" s="10">
        <v>0.29612971794522419</v>
      </c>
      <c r="P612" s="10">
        <v>0.49709999999999999</v>
      </c>
      <c r="Q612" s="10">
        <v>5.6099999999999997E-2</v>
      </c>
      <c r="R612" s="10">
        <v>0.25019999999999998</v>
      </c>
      <c r="S612" s="10">
        <v>0</v>
      </c>
      <c r="T612" s="10">
        <v>0.1638</v>
      </c>
      <c r="U612" s="10"/>
      <c r="V612" s="10">
        <v>0</v>
      </c>
      <c r="W612" s="10"/>
      <c r="X612" s="10">
        <v>4.7550000000000008</v>
      </c>
      <c r="Y612" s="10">
        <v>6.3907200000000017</v>
      </c>
      <c r="Z612" s="10">
        <v>6.39</v>
      </c>
      <c r="AA612" s="10">
        <v>6.39</v>
      </c>
      <c r="AB612" s="10">
        <f t="shared" si="436"/>
        <v>6.3907200000000017</v>
      </c>
      <c r="AC612" s="10"/>
      <c r="AD612" s="10">
        <f t="shared" si="437"/>
        <v>2.8928784150429219</v>
      </c>
      <c r="AE612" s="10">
        <f t="shared" si="438"/>
        <v>0.88401393977381115</v>
      </c>
      <c r="AF612" s="10"/>
      <c r="AG612" s="10">
        <v>0</v>
      </c>
      <c r="AH612" s="10">
        <f t="shared" si="439"/>
        <v>0</v>
      </c>
      <c r="AI612" s="10">
        <f t="shared" si="440"/>
        <v>0</v>
      </c>
      <c r="AJ612" s="10">
        <f t="shared" si="441"/>
        <v>0.72802130426488632</v>
      </c>
      <c r="AK612" s="10">
        <f t="shared" si="442"/>
        <v>6.7200000000000007E-4</v>
      </c>
      <c r="AL612" s="10">
        <f t="shared" si="443"/>
        <v>6.7200000000000007E-4</v>
      </c>
      <c r="AM612" s="10">
        <f t="shared" si="444"/>
        <v>0.19987200000000002</v>
      </c>
      <c r="AN612" s="10">
        <f t="shared" si="445"/>
        <v>0.39799834091838138</v>
      </c>
      <c r="AO612" s="10">
        <f t="shared" si="446"/>
        <v>0.66810239999999999</v>
      </c>
      <c r="AP612" s="10">
        <f t="shared" si="447"/>
        <v>7.539839999999999E-2</v>
      </c>
      <c r="AQ612" s="10">
        <f t="shared" si="448"/>
        <v>0.33626880000000003</v>
      </c>
      <c r="AR612" s="10">
        <v>0</v>
      </c>
      <c r="AS612" s="10">
        <f t="shared" si="449"/>
        <v>0.22014720000000002</v>
      </c>
      <c r="AT612" s="10">
        <f t="shared" si="450"/>
        <v>0.5660865100800001</v>
      </c>
      <c r="AU612" s="10">
        <f t="shared" si="451"/>
        <v>0</v>
      </c>
      <c r="AV612" s="10">
        <f t="shared" si="452"/>
        <v>0</v>
      </c>
      <c r="AW612" s="10">
        <f t="shared" si="453"/>
        <v>6.7499841100800015</v>
      </c>
      <c r="AX612" s="10">
        <f t="shared" si="454"/>
        <v>6.7499841100800015</v>
      </c>
      <c r="AY612" s="10">
        <v>6.3907200000000017</v>
      </c>
      <c r="AZ612" s="10">
        <f t="shared" si="455"/>
        <v>-0.35926411007999981</v>
      </c>
      <c r="BA612" s="10">
        <v>6.39</v>
      </c>
      <c r="BB612" s="10">
        <v>6.39</v>
      </c>
      <c r="BC612" s="10">
        <f t="shared" si="456"/>
        <v>8.6070362112000041</v>
      </c>
      <c r="BD612" s="9"/>
      <c r="BE612" s="24">
        <f t="shared" si="457"/>
        <v>2.8929</v>
      </c>
      <c r="BF612" s="24">
        <f t="shared" si="458"/>
        <v>0.88400000000000001</v>
      </c>
      <c r="BG612" s="24">
        <f t="shared" si="459"/>
        <v>0</v>
      </c>
      <c r="BH612" s="24">
        <f t="shared" si="460"/>
        <v>0</v>
      </c>
      <c r="BI612" s="24">
        <f t="shared" si="461"/>
        <v>0</v>
      </c>
      <c r="BJ612" s="24">
        <f t="shared" si="462"/>
        <v>0</v>
      </c>
      <c r="BK612" s="24">
        <f t="shared" si="463"/>
        <v>0.72799999999999998</v>
      </c>
      <c r="BL612" s="24">
        <f t="shared" si="464"/>
        <v>6.9999999999999999E-4</v>
      </c>
      <c r="BM612" s="24">
        <f t="shared" si="465"/>
        <v>6.9999999999999999E-4</v>
      </c>
      <c r="BN612" s="24">
        <f t="shared" si="466"/>
        <v>0.19989999999999999</v>
      </c>
      <c r="BO612" s="24">
        <f t="shared" si="467"/>
        <v>0.39800000000000002</v>
      </c>
      <c r="BP612" s="24">
        <f t="shared" si="468"/>
        <v>0.66810000000000003</v>
      </c>
      <c r="BQ612" s="24">
        <f t="shared" si="469"/>
        <v>7.5399999999999995E-2</v>
      </c>
      <c r="BR612" s="24">
        <f t="shared" si="470"/>
        <v>0.33629999999999999</v>
      </c>
      <c r="BS612" s="24">
        <f t="shared" si="471"/>
        <v>0</v>
      </c>
      <c r="BT612" s="24">
        <f t="shared" si="472"/>
        <v>0.22009999999999999</v>
      </c>
      <c r="BU612" s="24">
        <f t="shared" si="473"/>
        <v>0.56610000000000005</v>
      </c>
      <c r="BV612" s="24">
        <f t="shared" si="474"/>
        <v>0</v>
      </c>
      <c r="BW612" s="24">
        <f t="shared" si="475"/>
        <v>0</v>
      </c>
      <c r="BX612" s="24"/>
      <c r="BY612" s="24"/>
      <c r="BZ612" s="24"/>
      <c r="CA612" s="25">
        <f t="shared" si="476"/>
        <v>6.7500999999999998</v>
      </c>
      <c r="CB612" s="25">
        <f t="shared" si="477"/>
        <v>6.7500999999999998</v>
      </c>
      <c r="CC612" s="26">
        <f t="shared" si="478"/>
        <v>6.4040999999999997</v>
      </c>
      <c r="CD612" s="26">
        <f t="shared" si="479"/>
        <v>6.4040999999999997</v>
      </c>
      <c r="CE612" s="26">
        <f t="shared" si="480"/>
        <v>6.39</v>
      </c>
      <c r="CF612" s="26">
        <f t="shared" si="481"/>
        <v>6.39</v>
      </c>
      <c r="CG612" s="26">
        <f t="shared" si="482"/>
        <v>8.6069999999999993</v>
      </c>
      <c r="CH612" s="13"/>
      <c r="CI612" s="13"/>
    </row>
    <row r="613" spans="2:87" x14ac:dyDescent="0.2">
      <c r="B613" s="11">
        <f t="shared" si="483"/>
        <v>609</v>
      </c>
      <c r="C613" s="3" t="s">
        <v>413</v>
      </c>
      <c r="D613" s="3" t="s">
        <v>414</v>
      </c>
      <c r="E613" s="10">
        <v>1.6506028956283272</v>
      </c>
      <c r="F613" s="10">
        <v>0.47234152282626229</v>
      </c>
      <c r="G613" s="10"/>
      <c r="H613" s="10">
        <v>0</v>
      </c>
      <c r="I613" s="10">
        <v>0</v>
      </c>
      <c r="J613" s="10">
        <v>0</v>
      </c>
      <c r="K613" s="10">
        <v>0.79315526294563643</v>
      </c>
      <c r="L613" s="10">
        <v>2.9999999999999997E-4</v>
      </c>
      <c r="M613" s="10">
        <v>4.0000000000000002E-4</v>
      </c>
      <c r="N613" s="10">
        <v>0.1318</v>
      </c>
      <c r="O613" s="10">
        <v>0.29800031859977416</v>
      </c>
      <c r="P613" s="10">
        <v>0.9133</v>
      </c>
      <c r="Q613" s="10">
        <v>2.9600000000000001E-2</v>
      </c>
      <c r="R613" s="10">
        <v>0.1837</v>
      </c>
      <c r="S613" s="10">
        <v>0</v>
      </c>
      <c r="T613" s="10">
        <v>0.13650000000000001</v>
      </c>
      <c r="U613" s="10"/>
      <c r="V613" s="10">
        <v>0</v>
      </c>
      <c r="W613" s="10"/>
      <c r="X613" s="10">
        <v>4.6097000000000001</v>
      </c>
      <c r="Y613" s="10">
        <v>6.1954368000000004</v>
      </c>
      <c r="Z613" s="10">
        <v>6.2</v>
      </c>
      <c r="AA613" s="10">
        <v>6.2</v>
      </c>
      <c r="AB613" s="10">
        <f t="shared" si="436"/>
        <v>6.1954368000000004</v>
      </c>
      <c r="AC613" s="10"/>
      <c r="AD613" s="10">
        <f t="shared" si="437"/>
        <v>2.2184102917244717</v>
      </c>
      <c r="AE613" s="10">
        <f t="shared" si="438"/>
        <v>0.63482700667849656</v>
      </c>
      <c r="AF613" s="10"/>
      <c r="AG613" s="10">
        <v>0</v>
      </c>
      <c r="AH613" s="10">
        <f t="shared" si="439"/>
        <v>0</v>
      </c>
      <c r="AI613" s="10">
        <f t="shared" si="440"/>
        <v>0</v>
      </c>
      <c r="AJ613" s="10">
        <f t="shared" si="441"/>
        <v>1.0660006733989356</v>
      </c>
      <c r="AK613" s="10">
        <f t="shared" si="442"/>
        <v>4.0319999999999999E-4</v>
      </c>
      <c r="AL613" s="10">
        <f t="shared" si="443"/>
        <v>5.3760000000000006E-4</v>
      </c>
      <c r="AM613" s="10">
        <f t="shared" si="444"/>
        <v>0.18979199999999999</v>
      </c>
      <c r="AN613" s="10">
        <f t="shared" si="445"/>
        <v>0.40051242819809652</v>
      </c>
      <c r="AO613" s="10">
        <f t="shared" si="446"/>
        <v>1.2274752</v>
      </c>
      <c r="AP613" s="10">
        <f t="shared" si="447"/>
        <v>3.9782400000000009E-2</v>
      </c>
      <c r="AQ613" s="10">
        <f t="shared" si="448"/>
        <v>0.2468928</v>
      </c>
      <c r="AR613" s="10">
        <v>0</v>
      </c>
      <c r="AS613" s="10">
        <f t="shared" si="449"/>
        <v>0.18345600000000001</v>
      </c>
      <c r="AT613" s="10">
        <f t="shared" si="450"/>
        <v>0.47173875840000007</v>
      </c>
      <c r="AU613" s="10">
        <f t="shared" si="451"/>
        <v>0</v>
      </c>
      <c r="AV613" s="10">
        <f t="shared" si="452"/>
        <v>0</v>
      </c>
      <c r="AW613" s="10">
        <f t="shared" si="453"/>
        <v>6.4963723584000004</v>
      </c>
      <c r="AX613" s="10">
        <f t="shared" si="454"/>
        <v>6.4963723584000004</v>
      </c>
      <c r="AY613" s="10">
        <v>6.1954368000000004</v>
      </c>
      <c r="AZ613" s="10">
        <f t="shared" si="455"/>
        <v>-0.30093555839999997</v>
      </c>
      <c r="BA613" s="10">
        <v>6.2</v>
      </c>
      <c r="BB613" s="10">
        <v>6.2</v>
      </c>
      <c r="BC613" s="10">
        <f t="shared" si="456"/>
        <v>8.343672422400001</v>
      </c>
      <c r="BD613" s="9"/>
      <c r="BE613" s="24">
        <f t="shared" si="457"/>
        <v>2.2183999999999999</v>
      </c>
      <c r="BF613" s="24">
        <f t="shared" si="458"/>
        <v>0.63480000000000003</v>
      </c>
      <c r="BG613" s="24">
        <f t="shared" si="459"/>
        <v>0</v>
      </c>
      <c r="BH613" s="24">
        <f t="shared" si="460"/>
        <v>0</v>
      </c>
      <c r="BI613" s="24">
        <f t="shared" si="461"/>
        <v>0</v>
      </c>
      <c r="BJ613" s="24">
        <f t="shared" si="462"/>
        <v>0</v>
      </c>
      <c r="BK613" s="24">
        <f t="shared" si="463"/>
        <v>1.0660000000000001</v>
      </c>
      <c r="BL613" s="24">
        <f t="shared" si="464"/>
        <v>4.0000000000000002E-4</v>
      </c>
      <c r="BM613" s="24">
        <f t="shared" si="465"/>
        <v>5.0000000000000001E-4</v>
      </c>
      <c r="BN613" s="24">
        <f t="shared" si="466"/>
        <v>0.1898</v>
      </c>
      <c r="BO613" s="24">
        <f t="shared" si="467"/>
        <v>0.40050000000000002</v>
      </c>
      <c r="BP613" s="24">
        <f t="shared" si="468"/>
        <v>1.2275</v>
      </c>
      <c r="BQ613" s="24">
        <f t="shared" si="469"/>
        <v>3.9800000000000002E-2</v>
      </c>
      <c r="BR613" s="24">
        <f t="shared" si="470"/>
        <v>0.24690000000000001</v>
      </c>
      <c r="BS613" s="24">
        <f t="shared" si="471"/>
        <v>0</v>
      </c>
      <c r="BT613" s="24">
        <f t="shared" si="472"/>
        <v>0.1835</v>
      </c>
      <c r="BU613" s="24">
        <f t="shared" si="473"/>
        <v>0.47170000000000001</v>
      </c>
      <c r="BV613" s="24">
        <f t="shared" si="474"/>
        <v>0</v>
      </c>
      <c r="BW613" s="24">
        <f t="shared" si="475"/>
        <v>0</v>
      </c>
      <c r="BX613" s="24"/>
      <c r="BY613" s="24"/>
      <c r="BZ613" s="24"/>
      <c r="CA613" s="25">
        <f t="shared" si="476"/>
        <v>6.4963000000000006</v>
      </c>
      <c r="CB613" s="25">
        <f t="shared" si="477"/>
        <v>6.4963000000000006</v>
      </c>
      <c r="CC613" s="26">
        <f t="shared" si="478"/>
        <v>6.2081</v>
      </c>
      <c r="CD613" s="26">
        <f t="shared" si="479"/>
        <v>6.2081</v>
      </c>
      <c r="CE613" s="26">
        <f t="shared" si="480"/>
        <v>6.2</v>
      </c>
      <c r="CF613" s="26">
        <f t="shared" si="481"/>
        <v>6.2</v>
      </c>
      <c r="CG613" s="26">
        <f t="shared" si="482"/>
        <v>8.3439999999999994</v>
      </c>
      <c r="CH613" s="13"/>
      <c r="CI613" s="13"/>
    </row>
    <row r="614" spans="2:87" x14ac:dyDescent="0.2">
      <c r="B614" s="11">
        <f t="shared" si="483"/>
        <v>610</v>
      </c>
      <c r="C614" s="3" t="s">
        <v>415</v>
      </c>
      <c r="D614" s="3" t="s">
        <v>99</v>
      </c>
      <c r="E614" s="10">
        <v>2.2891412218022911</v>
      </c>
      <c r="F614" s="10">
        <v>0.85153510393291598</v>
      </c>
      <c r="G614" s="10"/>
      <c r="H614" s="10">
        <v>0</v>
      </c>
      <c r="I614" s="10">
        <v>0</v>
      </c>
      <c r="J614" s="10">
        <v>0</v>
      </c>
      <c r="K614" s="10">
        <v>0.86853207157198531</v>
      </c>
      <c r="L614" s="10">
        <v>2.9999999999999997E-4</v>
      </c>
      <c r="M614" s="10">
        <v>4.0000000000000002E-4</v>
      </c>
      <c r="N614" s="10">
        <v>0.14430000000000001</v>
      </c>
      <c r="O614" s="10">
        <v>0.3850916026928074</v>
      </c>
      <c r="P614" s="10">
        <v>0</v>
      </c>
      <c r="Q614" s="10">
        <v>0</v>
      </c>
      <c r="R614" s="10">
        <v>0.25519999999999998</v>
      </c>
      <c r="S614" s="10">
        <v>0</v>
      </c>
      <c r="T614" s="10">
        <v>0.2979</v>
      </c>
      <c r="U614" s="10"/>
      <c r="V614" s="10">
        <v>0</v>
      </c>
      <c r="W614" s="10"/>
      <c r="X614" s="10">
        <v>5.0924000000000014</v>
      </c>
      <c r="Y614" s="10">
        <v>6.8441856000000021</v>
      </c>
      <c r="Z614" s="10">
        <v>6.84</v>
      </c>
      <c r="AA614" s="10">
        <v>6.84</v>
      </c>
      <c r="AB614" s="10">
        <f t="shared" si="436"/>
        <v>6.8441856000000021</v>
      </c>
      <c r="AC614" s="10"/>
      <c r="AD614" s="10">
        <f t="shared" si="437"/>
        <v>3.0766058021022795</v>
      </c>
      <c r="AE614" s="10">
        <f t="shared" si="438"/>
        <v>1.1444631796858391</v>
      </c>
      <c r="AF614" s="10"/>
      <c r="AG614" s="10">
        <v>0</v>
      </c>
      <c r="AH614" s="10">
        <f t="shared" si="439"/>
        <v>0</v>
      </c>
      <c r="AI614" s="10">
        <f t="shared" si="440"/>
        <v>0</v>
      </c>
      <c r="AJ614" s="10">
        <f t="shared" si="441"/>
        <v>1.1673071041927483</v>
      </c>
      <c r="AK614" s="10">
        <f t="shared" si="442"/>
        <v>4.0319999999999999E-4</v>
      </c>
      <c r="AL614" s="10">
        <f t="shared" si="443"/>
        <v>5.3760000000000006E-4</v>
      </c>
      <c r="AM614" s="10">
        <f t="shared" si="444"/>
        <v>0.207792</v>
      </c>
      <c r="AN614" s="10">
        <f t="shared" si="445"/>
        <v>0.51756311401913313</v>
      </c>
      <c r="AO614" s="10">
        <f t="shared" si="446"/>
        <v>0</v>
      </c>
      <c r="AP614" s="10">
        <f t="shared" si="447"/>
        <v>0</v>
      </c>
      <c r="AQ614" s="10">
        <f t="shared" si="448"/>
        <v>0.34298880000000004</v>
      </c>
      <c r="AR614" s="10">
        <v>0</v>
      </c>
      <c r="AS614" s="10">
        <f t="shared" si="449"/>
        <v>0.40037760000000006</v>
      </c>
      <c r="AT614" s="10">
        <f t="shared" si="450"/>
        <v>1.0295309606400003</v>
      </c>
      <c r="AU614" s="10">
        <f t="shared" si="451"/>
        <v>0</v>
      </c>
      <c r="AV614" s="10">
        <f t="shared" si="452"/>
        <v>0</v>
      </c>
      <c r="AW614" s="10">
        <f t="shared" si="453"/>
        <v>7.4871917606399991</v>
      </c>
      <c r="AX614" s="10">
        <f t="shared" si="454"/>
        <v>7.48719176064</v>
      </c>
      <c r="AY614" s="10">
        <v>6.8441856000000021</v>
      </c>
      <c r="AZ614" s="10">
        <f t="shared" si="455"/>
        <v>-0.64300616063999705</v>
      </c>
      <c r="BA614" s="10">
        <v>6.84</v>
      </c>
      <c r="BB614" s="10">
        <v>6.84</v>
      </c>
      <c r="BC614" s="10">
        <f t="shared" si="456"/>
        <v>9.2172036095999985</v>
      </c>
      <c r="BD614" s="9"/>
      <c r="BE614" s="24">
        <f t="shared" si="457"/>
        <v>3.0766</v>
      </c>
      <c r="BF614" s="24">
        <f t="shared" si="458"/>
        <v>1.1445000000000001</v>
      </c>
      <c r="BG614" s="24">
        <f t="shared" si="459"/>
        <v>0</v>
      </c>
      <c r="BH614" s="24">
        <f t="shared" si="460"/>
        <v>0</v>
      </c>
      <c r="BI614" s="24">
        <f t="shared" si="461"/>
        <v>0</v>
      </c>
      <c r="BJ614" s="24">
        <f t="shared" si="462"/>
        <v>0</v>
      </c>
      <c r="BK614" s="24">
        <f t="shared" si="463"/>
        <v>1.1673</v>
      </c>
      <c r="BL614" s="24">
        <f t="shared" si="464"/>
        <v>4.0000000000000002E-4</v>
      </c>
      <c r="BM614" s="24">
        <f t="shared" si="465"/>
        <v>5.0000000000000001E-4</v>
      </c>
      <c r="BN614" s="24">
        <f t="shared" si="466"/>
        <v>0.20780000000000001</v>
      </c>
      <c r="BO614" s="24">
        <f t="shared" si="467"/>
        <v>0.51759999999999995</v>
      </c>
      <c r="BP614" s="24">
        <f t="shared" si="468"/>
        <v>0</v>
      </c>
      <c r="BQ614" s="24">
        <f t="shared" si="469"/>
        <v>0</v>
      </c>
      <c r="BR614" s="24">
        <f t="shared" si="470"/>
        <v>0.34300000000000003</v>
      </c>
      <c r="BS614" s="24">
        <f t="shared" si="471"/>
        <v>0</v>
      </c>
      <c r="BT614" s="24">
        <f t="shared" si="472"/>
        <v>0.40039999999999998</v>
      </c>
      <c r="BU614" s="24">
        <f t="shared" si="473"/>
        <v>1.0295000000000001</v>
      </c>
      <c r="BV614" s="24">
        <f t="shared" si="474"/>
        <v>0</v>
      </c>
      <c r="BW614" s="24">
        <f t="shared" si="475"/>
        <v>0</v>
      </c>
      <c r="BX614" s="24"/>
      <c r="BY614" s="24"/>
      <c r="BZ614" s="24"/>
      <c r="CA614" s="25">
        <f t="shared" si="476"/>
        <v>7.4871999999999996</v>
      </c>
      <c r="CB614" s="25">
        <f t="shared" si="477"/>
        <v>7.4871999999999996</v>
      </c>
      <c r="CC614" s="26">
        <f t="shared" si="478"/>
        <v>6.8580999999999994</v>
      </c>
      <c r="CD614" s="26">
        <f t="shared" si="479"/>
        <v>6.8580999999999994</v>
      </c>
      <c r="CE614" s="26">
        <f t="shared" si="480"/>
        <v>6.84</v>
      </c>
      <c r="CF614" s="26">
        <f t="shared" si="481"/>
        <v>6.84</v>
      </c>
      <c r="CG614" s="26">
        <f t="shared" si="482"/>
        <v>9.2170000000000005</v>
      </c>
      <c r="CH614" s="13"/>
      <c r="CI614" s="13"/>
    </row>
    <row r="615" spans="2:87" x14ac:dyDescent="0.2">
      <c r="B615" s="11">
        <f t="shared" si="483"/>
        <v>611</v>
      </c>
      <c r="C615" s="3" t="s">
        <v>415</v>
      </c>
      <c r="D615" s="3" t="s">
        <v>24</v>
      </c>
      <c r="E615" s="10">
        <v>1.873669677847891</v>
      </c>
      <c r="F615" s="10">
        <v>0.75767840584523416</v>
      </c>
      <c r="G615" s="10"/>
      <c r="H615" s="10">
        <v>0</v>
      </c>
      <c r="I615" s="10">
        <v>0</v>
      </c>
      <c r="J615" s="10">
        <v>0</v>
      </c>
      <c r="K615" s="10">
        <v>0.85581995350381934</v>
      </c>
      <c r="L615" s="10">
        <v>2.9999999999999997E-4</v>
      </c>
      <c r="M615" s="10">
        <v>2.9999999999999997E-4</v>
      </c>
      <c r="N615" s="10">
        <v>0.1409</v>
      </c>
      <c r="O615" s="10">
        <v>0.37563196280305544</v>
      </c>
      <c r="P615" s="10">
        <v>4.8399999999999999E-2</v>
      </c>
      <c r="Q615" s="10">
        <v>3.9800000000000002E-2</v>
      </c>
      <c r="R615" s="10">
        <v>0.21099999999999999</v>
      </c>
      <c r="S615" s="10">
        <v>0</v>
      </c>
      <c r="T615" s="10">
        <v>0.28110000000000002</v>
      </c>
      <c r="U615" s="10"/>
      <c r="V615" s="10">
        <v>0</v>
      </c>
      <c r="W615" s="10"/>
      <c r="X615" s="10">
        <v>4.5846000000000009</v>
      </c>
      <c r="Y615" s="10">
        <v>6.161702400000002</v>
      </c>
      <c r="Z615" s="10">
        <v>6.16</v>
      </c>
      <c r="AA615" s="10">
        <v>6.16</v>
      </c>
      <c r="AB615" s="10">
        <f t="shared" si="436"/>
        <v>6.161702400000002</v>
      </c>
      <c r="AC615" s="10"/>
      <c r="AD615" s="10">
        <f t="shared" si="437"/>
        <v>2.5182120470275655</v>
      </c>
      <c r="AE615" s="10">
        <f t="shared" si="438"/>
        <v>1.0183197774559947</v>
      </c>
      <c r="AF615" s="10"/>
      <c r="AG615" s="10">
        <v>0</v>
      </c>
      <c r="AH615" s="10">
        <f t="shared" si="439"/>
        <v>0</v>
      </c>
      <c r="AI615" s="10">
        <f t="shared" si="440"/>
        <v>0</v>
      </c>
      <c r="AJ615" s="10">
        <f t="shared" si="441"/>
        <v>1.1502220175091331</v>
      </c>
      <c r="AK615" s="10">
        <f t="shared" si="442"/>
        <v>4.0319999999999999E-4</v>
      </c>
      <c r="AL615" s="10">
        <f t="shared" si="443"/>
        <v>4.0319999999999999E-4</v>
      </c>
      <c r="AM615" s="10">
        <f t="shared" si="444"/>
        <v>0.20289599999999997</v>
      </c>
      <c r="AN615" s="10">
        <f t="shared" si="445"/>
        <v>0.50484935800730657</v>
      </c>
      <c r="AO615" s="10">
        <f t="shared" si="446"/>
        <v>6.5049599999999999E-2</v>
      </c>
      <c r="AP615" s="10">
        <f t="shared" si="447"/>
        <v>5.3491200000000003E-2</v>
      </c>
      <c r="AQ615" s="10">
        <f t="shared" si="448"/>
        <v>0.283584</v>
      </c>
      <c r="AR615" s="10">
        <v>0</v>
      </c>
      <c r="AS615" s="10">
        <f t="shared" si="449"/>
        <v>0.37779840000000003</v>
      </c>
      <c r="AT615" s="10">
        <f t="shared" si="450"/>
        <v>0.97147080576000011</v>
      </c>
      <c r="AU615" s="10">
        <f t="shared" si="451"/>
        <v>0</v>
      </c>
      <c r="AV615" s="10">
        <f t="shared" si="452"/>
        <v>0</v>
      </c>
      <c r="AW615" s="10">
        <f t="shared" si="453"/>
        <v>6.7689012057600007</v>
      </c>
      <c r="AX615" s="10">
        <f t="shared" si="454"/>
        <v>6.7689012057600007</v>
      </c>
      <c r="AY615" s="10">
        <v>6.161702400000002</v>
      </c>
      <c r="AZ615" s="10">
        <f t="shared" si="455"/>
        <v>-0.60719880575999863</v>
      </c>
      <c r="BA615" s="10">
        <v>6.16</v>
      </c>
      <c r="BB615" s="10">
        <v>6.16</v>
      </c>
      <c r="BC615" s="10">
        <f t="shared" si="456"/>
        <v>8.2995075071999995</v>
      </c>
      <c r="BD615" s="9"/>
      <c r="BE615" s="24">
        <f t="shared" si="457"/>
        <v>2.5182000000000002</v>
      </c>
      <c r="BF615" s="24">
        <f t="shared" si="458"/>
        <v>1.0183</v>
      </c>
      <c r="BG615" s="24">
        <f t="shared" si="459"/>
        <v>0</v>
      </c>
      <c r="BH615" s="24">
        <f t="shared" si="460"/>
        <v>0</v>
      </c>
      <c r="BI615" s="24">
        <f t="shared" si="461"/>
        <v>0</v>
      </c>
      <c r="BJ615" s="24">
        <f t="shared" si="462"/>
        <v>0</v>
      </c>
      <c r="BK615" s="24">
        <f t="shared" si="463"/>
        <v>1.1501999999999999</v>
      </c>
      <c r="BL615" s="24">
        <f t="shared" si="464"/>
        <v>4.0000000000000002E-4</v>
      </c>
      <c r="BM615" s="24">
        <f t="shared" si="465"/>
        <v>4.0000000000000002E-4</v>
      </c>
      <c r="BN615" s="24">
        <f t="shared" si="466"/>
        <v>0.2029</v>
      </c>
      <c r="BO615" s="24">
        <f t="shared" si="467"/>
        <v>0.50480000000000003</v>
      </c>
      <c r="BP615" s="24">
        <f t="shared" si="468"/>
        <v>6.5000000000000002E-2</v>
      </c>
      <c r="BQ615" s="24">
        <f t="shared" si="469"/>
        <v>5.3499999999999999E-2</v>
      </c>
      <c r="BR615" s="24">
        <f t="shared" si="470"/>
        <v>0.28360000000000002</v>
      </c>
      <c r="BS615" s="24">
        <f t="shared" si="471"/>
        <v>0</v>
      </c>
      <c r="BT615" s="24">
        <f t="shared" si="472"/>
        <v>0.37780000000000002</v>
      </c>
      <c r="BU615" s="24">
        <f t="shared" si="473"/>
        <v>0.97150000000000003</v>
      </c>
      <c r="BV615" s="24">
        <f t="shared" si="474"/>
        <v>0</v>
      </c>
      <c r="BW615" s="24">
        <f t="shared" si="475"/>
        <v>0</v>
      </c>
      <c r="BX615" s="24"/>
      <c r="BY615" s="24"/>
      <c r="BZ615" s="24"/>
      <c r="CA615" s="25">
        <f t="shared" si="476"/>
        <v>6.7687999999999997</v>
      </c>
      <c r="CB615" s="25">
        <f t="shared" si="477"/>
        <v>6.7687999999999997</v>
      </c>
      <c r="CC615" s="26">
        <f t="shared" si="478"/>
        <v>6.1750999999999996</v>
      </c>
      <c r="CD615" s="26">
        <f t="shared" si="479"/>
        <v>6.1750999999999996</v>
      </c>
      <c r="CE615" s="26">
        <f t="shared" si="480"/>
        <v>6.16</v>
      </c>
      <c r="CF615" s="26">
        <f t="shared" si="481"/>
        <v>6.16</v>
      </c>
      <c r="CG615" s="26">
        <f t="shared" si="482"/>
        <v>8.3000000000000007</v>
      </c>
      <c r="CH615" s="13"/>
      <c r="CI615" s="13"/>
    </row>
    <row r="616" spans="2:87" x14ac:dyDescent="0.2">
      <c r="B616" s="11">
        <f t="shared" si="483"/>
        <v>612</v>
      </c>
      <c r="C616" s="3" t="s">
        <v>416</v>
      </c>
      <c r="D616" s="3" t="s">
        <v>162</v>
      </c>
      <c r="E616" s="10">
        <v>0.96482452103290295</v>
      </c>
      <c r="F616" s="10">
        <v>0.57648459496043314</v>
      </c>
      <c r="G616" s="10"/>
      <c r="H616" s="10">
        <v>0</v>
      </c>
      <c r="I616" s="10">
        <v>0.40279999999999999</v>
      </c>
      <c r="J616" s="10">
        <v>0</v>
      </c>
      <c r="K616" s="10">
        <v>0.71435369117034564</v>
      </c>
      <c r="L616" s="10">
        <v>2.06E-2</v>
      </c>
      <c r="M616" s="10">
        <v>2.2599999999999999E-2</v>
      </c>
      <c r="N616" s="10">
        <v>0.1065</v>
      </c>
      <c r="O616" s="10">
        <v>0.23323719283631819</v>
      </c>
      <c r="P616" s="10">
        <v>1.0962000000000001</v>
      </c>
      <c r="Q616" s="10">
        <v>1.5599999999999999E-2</v>
      </c>
      <c r="R616" s="10">
        <v>0.1371</v>
      </c>
      <c r="S616" s="10">
        <v>0</v>
      </c>
      <c r="T616" s="10">
        <v>2.4899999999999999E-2</v>
      </c>
      <c r="U616" s="10"/>
      <c r="V616" s="10">
        <v>0.21709999999999999</v>
      </c>
      <c r="W616" s="10"/>
      <c r="X616" s="10">
        <v>4.5323000000000011</v>
      </c>
      <c r="Y616" s="10">
        <v>6.0914112000000022</v>
      </c>
      <c r="Z616" s="10">
        <v>6.09</v>
      </c>
      <c r="AA616" s="10">
        <v>5.26</v>
      </c>
      <c r="AB616" s="10">
        <f t="shared" si="436"/>
        <v>5.2582656000000005</v>
      </c>
      <c r="AC616" s="10"/>
      <c r="AD616" s="10">
        <f t="shared" si="437"/>
        <v>1.2967241562682215</v>
      </c>
      <c r="AE616" s="10">
        <f t="shared" si="438"/>
        <v>0.77479529562682226</v>
      </c>
      <c r="AF616" s="10"/>
      <c r="AG616" s="10">
        <v>0</v>
      </c>
      <c r="AH616" s="10">
        <f t="shared" si="439"/>
        <v>0.54136320000000004</v>
      </c>
      <c r="AI616" s="10">
        <f t="shared" si="440"/>
        <v>0</v>
      </c>
      <c r="AJ616" s="10">
        <f t="shared" si="441"/>
        <v>0.96009136093294456</v>
      </c>
      <c r="AK616" s="10">
        <f t="shared" si="442"/>
        <v>2.7686400000000003E-2</v>
      </c>
      <c r="AL616" s="10">
        <f t="shared" si="443"/>
        <v>3.0374399999999999E-2</v>
      </c>
      <c r="AM616" s="10">
        <f t="shared" si="444"/>
        <v>0.15336</v>
      </c>
      <c r="AN616" s="10">
        <f t="shared" si="445"/>
        <v>0.31347078717201166</v>
      </c>
      <c r="AO616" s="10">
        <f t="shared" si="446"/>
        <v>1.4732928000000001</v>
      </c>
      <c r="AP616" s="10">
        <f t="shared" si="447"/>
        <v>2.09664E-2</v>
      </c>
      <c r="AQ616" s="10">
        <f t="shared" si="448"/>
        <v>0.18426240000000002</v>
      </c>
      <c r="AR616" s="10">
        <v>0</v>
      </c>
      <c r="AS616" s="10">
        <f t="shared" si="449"/>
        <v>3.3465599999999998E-2</v>
      </c>
      <c r="AT616" s="10">
        <f t="shared" si="450"/>
        <v>8.6053443839999993E-2</v>
      </c>
      <c r="AU616" s="10">
        <f t="shared" si="451"/>
        <v>0.2917824</v>
      </c>
      <c r="AV616" s="10">
        <f t="shared" si="452"/>
        <v>0.75028926336000001</v>
      </c>
      <c r="AW616" s="10">
        <f t="shared" si="453"/>
        <v>6.6127299071999994</v>
      </c>
      <c r="AX616" s="10">
        <f t="shared" si="454"/>
        <v>6.6127299071999994</v>
      </c>
      <c r="AY616" s="10">
        <v>6.0914112000000022</v>
      </c>
      <c r="AZ616" s="10">
        <f t="shared" si="455"/>
        <v>-0.52131870719999718</v>
      </c>
      <c r="BA616" s="10">
        <v>6.09</v>
      </c>
      <c r="BB616" s="10">
        <v>5.26</v>
      </c>
      <c r="BC616" s="10">
        <f t="shared" si="456"/>
        <v>7.0808500224000008</v>
      </c>
      <c r="BD616" s="9"/>
      <c r="BE616" s="24">
        <f t="shared" si="457"/>
        <v>1.2967</v>
      </c>
      <c r="BF616" s="24">
        <f t="shared" si="458"/>
        <v>0.77480000000000004</v>
      </c>
      <c r="BG616" s="24">
        <f t="shared" si="459"/>
        <v>0</v>
      </c>
      <c r="BH616" s="24">
        <f t="shared" si="460"/>
        <v>0</v>
      </c>
      <c r="BI616" s="24">
        <f t="shared" si="461"/>
        <v>0.54139999999999999</v>
      </c>
      <c r="BJ616" s="24">
        <f t="shared" si="462"/>
        <v>0</v>
      </c>
      <c r="BK616" s="24">
        <f t="shared" si="463"/>
        <v>0.96009999999999995</v>
      </c>
      <c r="BL616" s="24">
        <f t="shared" si="464"/>
        <v>2.7699999999999999E-2</v>
      </c>
      <c r="BM616" s="24">
        <f t="shared" si="465"/>
        <v>3.04E-2</v>
      </c>
      <c r="BN616" s="24">
        <f t="shared" si="466"/>
        <v>0.15340000000000001</v>
      </c>
      <c r="BO616" s="24">
        <f t="shared" si="467"/>
        <v>0.3135</v>
      </c>
      <c r="BP616" s="24">
        <f t="shared" si="468"/>
        <v>1.4733000000000001</v>
      </c>
      <c r="BQ616" s="24">
        <f t="shared" si="469"/>
        <v>2.1000000000000001E-2</v>
      </c>
      <c r="BR616" s="24">
        <f t="shared" si="470"/>
        <v>0.18429999999999999</v>
      </c>
      <c r="BS616" s="24">
        <f t="shared" si="471"/>
        <v>0</v>
      </c>
      <c r="BT616" s="24">
        <f t="shared" si="472"/>
        <v>3.3500000000000002E-2</v>
      </c>
      <c r="BU616" s="24">
        <f t="shared" si="473"/>
        <v>8.6099999999999996E-2</v>
      </c>
      <c r="BV616" s="24">
        <f t="shared" si="474"/>
        <v>0.2918</v>
      </c>
      <c r="BW616" s="24">
        <f t="shared" si="475"/>
        <v>0.75029999999999997</v>
      </c>
      <c r="BX616" s="24"/>
      <c r="BY616" s="24"/>
      <c r="BZ616" s="24"/>
      <c r="CA616" s="25">
        <f t="shared" si="476"/>
        <v>6.6130000000000004</v>
      </c>
      <c r="CB616" s="25">
        <f t="shared" si="477"/>
        <v>5.3212999999999999</v>
      </c>
      <c r="CC616" s="26">
        <f t="shared" si="478"/>
        <v>6.1019000000000005</v>
      </c>
      <c r="CD616" s="26">
        <f t="shared" si="479"/>
        <v>5.2686999999999999</v>
      </c>
      <c r="CE616" s="26">
        <f t="shared" si="480"/>
        <v>6.09</v>
      </c>
      <c r="CF616" s="26">
        <f t="shared" si="481"/>
        <v>5.26</v>
      </c>
      <c r="CG616" s="26">
        <f t="shared" si="482"/>
        <v>7.0810000000000004</v>
      </c>
      <c r="CH616" s="13"/>
      <c r="CI616" s="13"/>
    </row>
    <row r="617" spans="2:87" x14ac:dyDescent="0.2">
      <c r="B617" s="11">
        <f t="shared" si="483"/>
        <v>613</v>
      </c>
      <c r="C617" s="3" t="s">
        <v>417</v>
      </c>
      <c r="D617" s="3" t="s">
        <v>29</v>
      </c>
      <c r="E617" s="10">
        <v>2.1588609127296792</v>
      </c>
      <c r="F617" s="10">
        <v>0.6180132497084686</v>
      </c>
      <c r="G617" s="10"/>
      <c r="H617" s="10">
        <v>0</v>
      </c>
      <c r="I617" s="10">
        <v>0</v>
      </c>
      <c r="J617" s="10">
        <v>0</v>
      </c>
      <c r="K617" s="10">
        <v>0.8020539600995934</v>
      </c>
      <c r="L617" s="10">
        <v>1.7299999999999999E-2</v>
      </c>
      <c r="M617" s="10">
        <v>1.9800000000000002E-2</v>
      </c>
      <c r="N617" s="10">
        <v>7.46E-2</v>
      </c>
      <c r="O617" s="10">
        <v>0.2153718774622585</v>
      </c>
      <c r="P617" s="10">
        <v>0.70640000000000003</v>
      </c>
      <c r="Q617" s="10">
        <v>0</v>
      </c>
      <c r="R617" s="10">
        <v>0.26050000000000001</v>
      </c>
      <c r="S617" s="10">
        <v>0</v>
      </c>
      <c r="T617" s="10">
        <v>0.1757</v>
      </c>
      <c r="U617" s="10"/>
      <c r="V617" s="10">
        <v>0</v>
      </c>
      <c r="W617" s="10"/>
      <c r="X617" s="10">
        <v>5.0486000000000004</v>
      </c>
      <c r="Y617" s="10">
        <v>6.7853184000000004</v>
      </c>
      <c r="Z617" s="10">
        <v>6.79</v>
      </c>
      <c r="AA617" s="10">
        <v>6.79</v>
      </c>
      <c r="AB617" s="10">
        <f t="shared" si="436"/>
        <v>6.7853184000000004</v>
      </c>
      <c r="AC617" s="10"/>
      <c r="AD617" s="10">
        <f t="shared" si="437"/>
        <v>2.9015090667086887</v>
      </c>
      <c r="AE617" s="10">
        <f t="shared" si="438"/>
        <v>0.83060980760818193</v>
      </c>
      <c r="AF617" s="10"/>
      <c r="AG617" s="10">
        <v>0</v>
      </c>
      <c r="AH617" s="10">
        <f t="shared" si="439"/>
        <v>0</v>
      </c>
      <c r="AI617" s="10">
        <f t="shared" si="440"/>
        <v>0</v>
      </c>
      <c r="AJ617" s="10">
        <f t="shared" si="441"/>
        <v>1.0779605223738535</v>
      </c>
      <c r="AK617" s="10">
        <f t="shared" si="442"/>
        <v>2.32512E-2</v>
      </c>
      <c r="AL617" s="10">
        <f t="shared" si="443"/>
        <v>2.6611200000000005E-2</v>
      </c>
      <c r="AM617" s="10">
        <f t="shared" si="444"/>
        <v>0.10742400000000001</v>
      </c>
      <c r="AN617" s="10">
        <f t="shared" si="445"/>
        <v>0.28945980330927545</v>
      </c>
      <c r="AO617" s="10">
        <f t="shared" si="446"/>
        <v>0.94940160000000007</v>
      </c>
      <c r="AP617" s="10">
        <f t="shared" si="447"/>
        <v>0</v>
      </c>
      <c r="AQ617" s="10">
        <f t="shared" si="448"/>
        <v>0.35011200000000003</v>
      </c>
      <c r="AR617" s="10">
        <v>0</v>
      </c>
      <c r="AS617" s="10">
        <f t="shared" si="449"/>
        <v>0.23614080000000001</v>
      </c>
      <c r="AT617" s="10">
        <f t="shared" si="450"/>
        <v>0.60721245312000005</v>
      </c>
      <c r="AU617" s="10">
        <f t="shared" si="451"/>
        <v>0</v>
      </c>
      <c r="AV617" s="10">
        <f t="shared" si="452"/>
        <v>0</v>
      </c>
      <c r="AW617" s="10">
        <f t="shared" si="453"/>
        <v>7.163551653119999</v>
      </c>
      <c r="AX617" s="10">
        <f t="shared" si="454"/>
        <v>7.163551653119999</v>
      </c>
      <c r="AY617" s="10">
        <v>6.7853184000000004</v>
      </c>
      <c r="AZ617" s="10">
        <f t="shared" si="455"/>
        <v>-0.37823325311999856</v>
      </c>
      <c r="BA617" s="10">
        <v>6.79</v>
      </c>
      <c r="BB617" s="10">
        <v>6.79</v>
      </c>
      <c r="BC617" s="10">
        <f t="shared" si="456"/>
        <v>9.1290931200000003</v>
      </c>
      <c r="BD617" s="9"/>
      <c r="BE617" s="24">
        <f t="shared" si="457"/>
        <v>2.9015</v>
      </c>
      <c r="BF617" s="24">
        <f t="shared" si="458"/>
        <v>0.8306</v>
      </c>
      <c r="BG617" s="24">
        <f t="shared" si="459"/>
        <v>0</v>
      </c>
      <c r="BH617" s="24">
        <f t="shared" si="460"/>
        <v>0</v>
      </c>
      <c r="BI617" s="24">
        <f t="shared" si="461"/>
        <v>0</v>
      </c>
      <c r="BJ617" s="24">
        <f t="shared" si="462"/>
        <v>0</v>
      </c>
      <c r="BK617" s="24">
        <f t="shared" si="463"/>
        <v>1.0780000000000001</v>
      </c>
      <c r="BL617" s="24">
        <f t="shared" si="464"/>
        <v>2.3300000000000001E-2</v>
      </c>
      <c r="BM617" s="24">
        <f t="shared" si="465"/>
        <v>2.6599999999999999E-2</v>
      </c>
      <c r="BN617" s="24">
        <f t="shared" si="466"/>
        <v>0.1074</v>
      </c>
      <c r="BO617" s="24">
        <f t="shared" si="467"/>
        <v>0.28949999999999998</v>
      </c>
      <c r="BP617" s="24">
        <f t="shared" si="468"/>
        <v>0.94940000000000002</v>
      </c>
      <c r="BQ617" s="24">
        <f t="shared" si="469"/>
        <v>0</v>
      </c>
      <c r="BR617" s="24">
        <f t="shared" si="470"/>
        <v>0.35010000000000002</v>
      </c>
      <c r="BS617" s="24">
        <f t="shared" si="471"/>
        <v>0</v>
      </c>
      <c r="BT617" s="24">
        <f t="shared" si="472"/>
        <v>0.2361</v>
      </c>
      <c r="BU617" s="24">
        <f t="shared" si="473"/>
        <v>0.60719999999999996</v>
      </c>
      <c r="BV617" s="24">
        <f t="shared" si="474"/>
        <v>0</v>
      </c>
      <c r="BW617" s="24">
        <f t="shared" si="475"/>
        <v>0</v>
      </c>
      <c r="BX617" s="24"/>
      <c r="BY617" s="24"/>
      <c r="BZ617" s="24"/>
      <c r="CA617" s="25">
        <f t="shared" si="476"/>
        <v>7.1636000000000006</v>
      </c>
      <c r="CB617" s="25">
        <f t="shared" si="477"/>
        <v>7.1636000000000006</v>
      </c>
      <c r="CC617" s="26">
        <f t="shared" si="478"/>
        <v>6.7925000000000013</v>
      </c>
      <c r="CD617" s="26">
        <f t="shared" si="479"/>
        <v>6.7925000000000013</v>
      </c>
      <c r="CE617" s="26">
        <f t="shared" si="480"/>
        <v>6.79</v>
      </c>
      <c r="CF617" s="26">
        <f t="shared" si="481"/>
        <v>6.79</v>
      </c>
      <c r="CG617" s="26">
        <f t="shared" si="482"/>
        <v>9.1289999999999996</v>
      </c>
      <c r="CH617" s="13"/>
      <c r="CI617" s="13"/>
    </row>
    <row r="618" spans="2:87" x14ac:dyDescent="0.2">
      <c r="B618" s="11">
        <f t="shared" si="483"/>
        <v>614</v>
      </c>
      <c r="C618" s="3" t="s">
        <v>417</v>
      </c>
      <c r="D618" s="3" t="s">
        <v>47</v>
      </c>
      <c r="E618" s="10">
        <v>0.86232347718159241</v>
      </c>
      <c r="F618" s="10">
        <v>0.52104603780790526</v>
      </c>
      <c r="G618" s="10"/>
      <c r="H618" s="10">
        <v>0</v>
      </c>
      <c r="I618" s="10">
        <v>0</v>
      </c>
      <c r="J618" s="10">
        <v>0</v>
      </c>
      <c r="K618" s="10">
        <v>0.92931878460950923</v>
      </c>
      <c r="L618" s="10">
        <v>4.1000000000000003E-3</v>
      </c>
      <c r="M618" s="10">
        <v>4.7000000000000002E-3</v>
      </c>
      <c r="N618" s="10">
        <v>0.1041</v>
      </c>
      <c r="O618" s="10">
        <v>0.38101170040099297</v>
      </c>
      <c r="P618" s="10">
        <v>1.0364</v>
      </c>
      <c r="Q618" s="10">
        <v>1.55E-2</v>
      </c>
      <c r="R618" s="10">
        <v>9.6600000000000005E-2</v>
      </c>
      <c r="S618" s="10">
        <v>0</v>
      </c>
      <c r="T618" s="10">
        <v>0.13800000000000001</v>
      </c>
      <c r="U618" s="10"/>
      <c r="V618" s="10">
        <v>0</v>
      </c>
      <c r="W618" s="10"/>
      <c r="X618" s="10">
        <v>4.0931000000000006</v>
      </c>
      <c r="Y618" s="10">
        <v>5.5011264000000013</v>
      </c>
      <c r="Z618" s="10">
        <v>5.5</v>
      </c>
      <c r="AA618" s="10">
        <v>5.5</v>
      </c>
      <c r="AB618" s="10">
        <f t="shared" si="436"/>
        <v>5.5011264000000013</v>
      </c>
      <c r="AC618" s="10"/>
      <c r="AD618" s="10">
        <f t="shared" si="437"/>
        <v>1.1589627533320603</v>
      </c>
      <c r="AE618" s="10">
        <f t="shared" si="438"/>
        <v>0.70028587481382476</v>
      </c>
      <c r="AF618" s="10"/>
      <c r="AG618" s="10">
        <v>0</v>
      </c>
      <c r="AH618" s="10">
        <f t="shared" si="439"/>
        <v>0</v>
      </c>
      <c r="AI618" s="10">
        <f t="shared" si="440"/>
        <v>0</v>
      </c>
      <c r="AJ618" s="10">
        <f t="shared" si="441"/>
        <v>1.2490044465151804</v>
      </c>
      <c r="AK618" s="10">
        <f t="shared" si="442"/>
        <v>5.5104000000000004E-3</v>
      </c>
      <c r="AL618" s="10">
        <f t="shared" si="443"/>
        <v>6.3168E-3</v>
      </c>
      <c r="AM618" s="10">
        <f t="shared" si="444"/>
        <v>0.14990399999999998</v>
      </c>
      <c r="AN618" s="10">
        <f t="shared" si="445"/>
        <v>0.51207972533893453</v>
      </c>
      <c r="AO618" s="10">
        <f t="shared" si="446"/>
        <v>1.3929216</v>
      </c>
      <c r="AP618" s="10">
        <f t="shared" si="447"/>
        <v>2.0832E-2</v>
      </c>
      <c r="AQ618" s="10">
        <f t="shared" si="448"/>
        <v>0.12983040000000001</v>
      </c>
      <c r="AR618" s="10">
        <v>0</v>
      </c>
      <c r="AS618" s="10">
        <f t="shared" si="449"/>
        <v>0.18547200000000003</v>
      </c>
      <c r="AT618" s="10">
        <f t="shared" si="450"/>
        <v>0.4769227008000001</v>
      </c>
      <c r="AU618" s="10">
        <f t="shared" si="451"/>
        <v>0</v>
      </c>
      <c r="AV618" s="10">
        <f t="shared" si="452"/>
        <v>0</v>
      </c>
      <c r="AW618" s="10">
        <f t="shared" si="453"/>
        <v>5.8025707008000005</v>
      </c>
      <c r="AX618" s="10">
        <f t="shared" si="454"/>
        <v>5.8025707008000005</v>
      </c>
      <c r="AY618" s="10">
        <v>5.5011264000000013</v>
      </c>
      <c r="AZ618" s="10">
        <f t="shared" si="455"/>
        <v>-0.30144430079999918</v>
      </c>
      <c r="BA618" s="10">
        <v>5.5</v>
      </c>
      <c r="BB618" s="10">
        <v>5.5</v>
      </c>
      <c r="BC618" s="10">
        <f t="shared" si="456"/>
        <v>7.4069452800000004</v>
      </c>
      <c r="BD618" s="9"/>
      <c r="BE618" s="24">
        <f t="shared" si="457"/>
        <v>1.159</v>
      </c>
      <c r="BF618" s="24">
        <f t="shared" si="458"/>
        <v>0.70030000000000003</v>
      </c>
      <c r="BG618" s="24">
        <f t="shared" si="459"/>
        <v>0</v>
      </c>
      <c r="BH618" s="24">
        <f t="shared" si="460"/>
        <v>0</v>
      </c>
      <c r="BI618" s="24">
        <f t="shared" si="461"/>
        <v>0</v>
      </c>
      <c r="BJ618" s="24">
        <f t="shared" si="462"/>
        <v>0</v>
      </c>
      <c r="BK618" s="24">
        <f t="shared" si="463"/>
        <v>1.2490000000000001</v>
      </c>
      <c r="BL618" s="24">
        <f t="shared" si="464"/>
        <v>5.4999999999999997E-3</v>
      </c>
      <c r="BM618" s="24">
        <f t="shared" si="465"/>
        <v>6.3E-3</v>
      </c>
      <c r="BN618" s="24">
        <f t="shared" si="466"/>
        <v>0.14990000000000001</v>
      </c>
      <c r="BO618" s="24">
        <f t="shared" si="467"/>
        <v>0.5121</v>
      </c>
      <c r="BP618" s="24">
        <f t="shared" si="468"/>
        <v>1.3929</v>
      </c>
      <c r="BQ618" s="24">
        <f t="shared" si="469"/>
        <v>2.0799999999999999E-2</v>
      </c>
      <c r="BR618" s="24">
        <f t="shared" si="470"/>
        <v>0.1298</v>
      </c>
      <c r="BS618" s="24">
        <f t="shared" si="471"/>
        <v>0</v>
      </c>
      <c r="BT618" s="24">
        <f t="shared" si="472"/>
        <v>0.1855</v>
      </c>
      <c r="BU618" s="24">
        <f t="shared" si="473"/>
        <v>0.47689999999999999</v>
      </c>
      <c r="BV618" s="24">
        <f t="shared" si="474"/>
        <v>0</v>
      </c>
      <c r="BW618" s="24">
        <f t="shared" si="475"/>
        <v>0</v>
      </c>
      <c r="BX618" s="24"/>
      <c r="BY618" s="24"/>
      <c r="BZ618" s="24"/>
      <c r="CA618" s="25">
        <f t="shared" si="476"/>
        <v>5.8025000000000011</v>
      </c>
      <c r="CB618" s="25">
        <f t="shared" si="477"/>
        <v>5.8025000000000011</v>
      </c>
      <c r="CC618" s="26">
        <f t="shared" si="478"/>
        <v>5.5111000000000017</v>
      </c>
      <c r="CD618" s="26">
        <f t="shared" si="479"/>
        <v>5.5111000000000017</v>
      </c>
      <c r="CE618" s="26">
        <f t="shared" si="480"/>
        <v>5.5</v>
      </c>
      <c r="CF618" s="26">
        <f t="shared" si="481"/>
        <v>5.5</v>
      </c>
      <c r="CG618" s="26">
        <f t="shared" si="482"/>
        <v>7.407</v>
      </c>
      <c r="CH618" s="13"/>
      <c r="CI618" s="13"/>
    </row>
    <row r="619" spans="2:87" x14ac:dyDescent="0.2">
      <c r="B619" s="11">
        <f t="shared" si="483"/>
        <v>615</v>
      </c>
      <c r="C619" s="3" t="s">
        <v>417</v>
      </c>
      <c r="D619" s="3" t="s">
        <v>99</v>
      </c>
      <c r="E619" s="10">
        <v>3.0767496833423342</v>
      </c>
      <c r="F619" s="10">
        <v>0.6955061465953164</v>
      </c>
      <c r="G619" s="10"/>
      <c r="H619" s="10">
        <v>0</v>
      </c>
      <c r="I619" s="10">
        <v>0</v>
      </c>
      <c r="J619" s="10">
        <v>0</v>
      </c>
      <c r="K619" s="10">
        <v>0.50458289066719031</v>
      </c>
      <c r="L619" s="10">
        <v>5.0000000000000001E-3</v>
      </c>
      <c r="M619" s="10">
        <v>5.7999999999999996E-3</v>
      </c>
      <c r="N619" s="10">
        <v>6.6400000000000001E-2</v>
      </c>
      <c r="O619" s="10">
        <v>0.31456127939515932</v>
      </c>
      <c r="P619" s="10">
        <v>0</v>
      </c>
      <c r="Q619" s="10">
        <v>0</v>
      </c>
      <c r="R619" s="10">
        <v>0.39350000000000002</v>
      </c>
      <c r="S619" s="10">
        <v>0</v>
      </c>
      <c r="T619" s="10">
        <v>0.107</v>
      </c>
      <c r="U619" s="10"/>
      <c r="V619" s="10">
        <v>0</v>
      </c>
      <c r="W619" s="10"/>
      <c r="X619" s="10">
        <v>5.1691000000000003</v>
      </c>
      <c r="Y619" s="10">
        <v>6.9472704000000016</v>
      </c>
      <c r="Z619" s="10">
        <v>6.95</v>
      </c>
      <c r="AA619" s="10">
        <v>6.95</v>
      </c>
      <c r="AB619" s="10">
        <f t="shared" si="436"/>
        <v>6.9472704000000016</v>
      </c>
      <c r="AC619" s="10"/>
      <c r="AD619" s="10">
        <f t="shared" si="437"/>
        <v>4.135151574412097</v>
      </c>
      <c r="AE619" s="10">
        <f t="shared" si="438"/>
        <v>0.93476026102410525</v>
      </c>
      <c r="AF619" s="10"/>
      <c r="AG619" s="10">
        <v>0</v>
      </c>
      <c r="AH619" s="10">
        <f t="shared" si="439"/>
        <v>0</v>
      </c>
      <c r="AI619" s="10">
        <f t="shared" si="440"/>
        <v>0</v>
      </c>
      <c r="AJ619" s="10">
        <f t="shared" si="441"/>
        <v>0.6781594050567038</v>
      </c>
      <c r="AK619" s="10">
        <f t="shared" si="442"/>
        <v>6.7200000000000011E-3</v>
      </c>
      <c r="AL619" s="10">
        <f t="shared" si="443"/>
        <v>7.7951999999999995E-3</v>
      </c>
      <c r="AM619" s="10">
        <f t="shared" si="444"/>
        <v>9.5615999999999993E-2</v>
      </c>
      <c r="AN619" s="10">
        <f t="shared" si="445"/>
        <v>0.42277035950709413</v>
      </c>
      <c r="AO619" s="10">
        <f t="shared" si="446"/>
        <v>0</v>
      </c>
      <c r="AP619" s="10">
        <f t="shared" si="447"/>
        <v>0</v>
      </c>
      <c r="AQ619" s="10">
        <f t="shared" si="448"/>
        <v>0.528864</v>
      </c>
      <c r="AR619" s="10">
        <v>0</v>
      </c>
      <c r="AS619" s="10">
        <f t="shared" si="449"/>
        <v>0.14380800000000002</v>
      </c>
      <c r="AT619" s="10">
        <f t="shared" si="450"/>
        <v>0.36978789120000005</v>
      </c>
      <c r="AU619" s="10">
        <f t="shared" si="451"/>
        <v>0</v>
      </c>
      <c r="AV619" s="10">
        <f t="shared" si="452"/>
        <v>0</v>
      </c>
      <c r="AW619" s="10">
        <f t="shared" si="453"/>
        <v>7.179624691199999</v>
      </c>
      <c r="AX619" s="10">
        <f t="shared" si="454"/>
        <v>7.179624691199999</v>
      </c>
      <c r="AY619" s="10">
        <v>6.9472704000000016</v>
      </c>
      <c r="AZ619" s="10">
        <f t="shared" si="455"/>
        <v>-0.2323542911999974</v>
      </c>
      <c r="BA619" s="10">
        <v>6.95</v>
      </c>
      <c r="BB619" s="10">
        <v>6.95</v>
      </c>
      <c r="BC619" s="10">
        <f t="shared" si="456"/>
        <v>9.3456986111999996</v>
      </c>
      <c r="BD619" s="9"/>
      <c r="BE619" s="24">
        <f t="shared" si="457"/>
        <v>4.1352000000000002</v>
      </c>
      <c r="BF619" s="24">
        <f t="shared" si="458"/>
        <v>0.93479999999999996</v>
      </c>
      <c r="BG619" s="24">
        <f t="shared" si="459"/>
        <v>0</v>
      </c>
      <c r="BH619" s="24">
        <f t="shared" si="460"/>
        <v>0</v>
      </c>
      <c r="BI619" s="24">
        <f t="shared" si="461"/>
        <v>0</v>
      </c>
      <c r="BJ619" s="24">
        <f t="shared" si="462"/>
        <v>0</v>
      </c>
      <c r="BK619" s="24">
        <f t="shared" si="463"/>
        <v>0.67820000000000003</v>
      </c>
      <c r="BL619" s="24">
        <f t="shared" si="464"/>
        <v>6.7000000000000002E-3</v>
      </c>
      <c r="BM619" s="24">
        <f t="shared" si="465"/>
        <v>7.7999999999999996E-3</v>
      </c>
      <c r="BN619" s="24">
        <f t="shared" si="466"/>
        <v>9.5600000000000004E-2</v>
      </c>
      <c r="BO619" s="24">
        <f t="shared" si="467"/>
        <v>0.42280000000000001</v>
      </c>
      <c r="BP619" s="24">
        <f t="shared" si="468"/>
        <v>0</v>
      </c>
      <c r="BQ619" s="24">
        <f t="shared" si="469"/>
        <v>0</v>
      </c>
      <c r="BR619" s="24">
        <f t="shared" si="470"/>
        <v>0.52890000000000004</v>
      </c>
      <c r="BS619" s="24">
        <f t="shared" si="471"/>
        <v>0</v>
      </c>
      <c r="BT619" s="24">
        <f t="shared" si="472"/>
        <v>0.14380000000000001</v>
      </c>
      <c r="BU619" s="24">
        <f t="shared" si="473"/>
        <v>0.36980000000000002</v>
      </c>
      <c r="BV619" s="24">
        <f t="shared" si="474"/>
        <v>0</v>
      </c>
      <c r="BW619" s="24">
        <f t="shared" si="475"/>
        <v>0</v>
      </c>
      <c r="BX619" s="24"/>
      <c r="BY619" s="24"/>
      <c r="BZ619" s="24"/>
      <c r="CA619" s="25">
        <f t="shared" si="476"/>
        <v>7.1798000000000002</v>
      </c>
      <c r="CB619" s="25">
        <f t="shared" si="477"/>
        <v>7.1798000000000002</v>
      </c>
      <c r="CC619" s="26">
        <f t="shared" si="478"/>
        <v>6.9538000000000002</v>
      </c>
      <c r="CD619" s="26">
        <f t="shared" si="479"/>
        <v>6.9538000000000002</v>
      </c>
      <c r="CE619" s="26">
        <f t="shared" si="480"/>
        <v>6.95</v>
      </c>
      <c r="CF619" s="26">
        <f t="shared" si="481"/>
        <v>6.95</v>
      </c>
      <c r="CG619" s="26">
        <f t="shared" si="482"/>
        <v>9.3460000000000001</v>
      </c>
      <c r="CH619" s="13"/>
      <c r="CI619" s="13"/>
    </row>
    <row r="620" spans="2:87" x14ac:dyDescent="0.2">
      <c r="B620" s="11">
        <f t="shared" si="483"/>
        <v>616</v>
      </c>
      <c r="C620" s="3" t="s">
        <v>417</v>
      </c>
      <c r="D620" s="3" t="s">
        <v>101</v>
      </c>
      <c r="E620" s="10">
        <v>2.2303879129017923</v>
      </c>
      <c r="F620" s="10">
        <v>0.79514338320248856</v>
      </c>
      <c r="G620" s="10"/>
      <c r="H620" s="10">
        <v>0</v>
      </c>
      <c r="I620" s="10">
        <v>0</v>
      </c>
      <c r="J620" s="10">
        <v>0</v>
      </c>
      <c r="K620" s="10">
        <v>0.909185842097467</v>
      </c>
      <c r="L620" s="10">
        <v>6.8999999999999999E-3</v>
      </c>
      <c r="M620" s="10">
        <v>7.9000000000000008E-3</v>
      </c>
      <c r="N620" s="10">
        <v>0.10349999999999999</v>
      </c>
      <c r="O620" s="10">
        <v>0.32358286179825213</v>
      </c>
      <c r="P620" s="10">
        <v>0</v>
      </c>
      <c r="Q620" s="10">
        <v>0</v>
      </c>
      <c r="R620" s="10">
        <v>0.25519999999999998</v>
      </c>
      <c r="S620" s="10">
        <v>0</v>
      </c>
      <c r="T620" s="10">
        <v>0.43809999999999999</v>
      </c>
      <c r="U620" s="10"/>
      <c r="V620" s="10">
        <v>0</v>
      </c>
      <c r="W620" s="10"/>
      <c r="X620" s="10">
        <v>5.0699000000000005</v>
      </c>
      <c r="Y620" s="10">
        <v>6.8139456000000012</v>
      </c>
      <c r="Z620" s="10">
        <v>6.81</v>
      </c>
      <c r="AA620" s="10">
        <v>6.81</v>
      </c>
      <c r="AB620" s="10">
        <f t="shared" si="436"/>
        <v>6.8139456000000012</v>
      </c>
      <c r="AC620" s="10"/>
      <c r="AD620" s="10">
        <f t="shared" si="437"/>
        <v>2.9976413549400092</v>
      </c>
      <c r="AE620" s="10">
        <f t="shared" si="438"/>
        <v>1.0686727070241446</v>
      </c>
      <c r="AF620" s="10"/>
      <c r="AG620" s="10">
        <v>0</v>
      </c>
      <c r="AH620" s="10">
        <f t="shared" si="439"/>
        <v>0</v>
      </c>
      <c r="AI620" s="10">
        <f t="shared" si="440"/>
        <v>0</v>
      </c>
      <c r="AJ620" s="10">
        <f t="shared" si="441"/>
        <v>1.2219457717789957</v>
      </c>
      <c r="AK620" s="10">
        <f t="shared" si="442"/>
        <v>9.2735999999999999E-3</v>
      </c>
      <c r="AL620" s="10">
        <f t="shared" si="443"/>
        <v>1.0617600000000001E-2</v>
      </c>
      <c r="AM620" s="10">
        <f t="shared" si="444"/>
        <v>0.14903999999999998</v>
      </c>
      <c r="AN620" s="10">
        <f t="shared" si="445"/>
        <v>0.43489536625685088</v>
      </c>
      <c r="AO620" s="10">
        <f t="shared" si="446"/>
        <v>0</v>
      </c>
      <c r="AP620" s="10">
        <f t="shared" si="447"/>
        <v>0</v>
      </c>
      <c r="AQ620" s="10">
        <f t="shared" si="448"/>
        <v>0.34298880000000004</v>
      </c>
      <c r="AR620" s="10">
        <v>0</v>
      </c>
      <c r="AS620" s="10">
        <f t="shared" si="449"/>
        <v>0.58880640000000006</v>
      </c>
      <c r="AT620" s="10">
        <f t="shared" si="450"/>
        <v>1.5140567769600002</v>
      </c>
      <c r="AU620" s="10">
        <f t="shared" si="451"/>
        <v>0</v>
      </c>
      <c r="AV620" s="10">
        <f t="shared" si="452"/>
        <v>0</v>
      </c>
      <c r="AW620" s="10">
        <f t="shared" si="453"/>
        <v>7.7491319769600002</v>
      </c>
      <c r="AX620" s="10">
        <f t="shared" si="454"/>
        <v>7.7491319769600002</v>
      </c>
      <c r="AY620" s="10">
        <v>6.8139456000000012</v>
      </c>
      <c r="AZ620" s="10">
        <f t="shared" si="455"/>
        <v>-0.93518637695999907</v>
      </c>
      <c r="BA620" s="10">
        <v>6.81</v>
      </c>
      <c r="BB620" s="10">
        <v>6.81</v>
      </c>
      <c r="BC620" s="10">
        <f t="shared" si="456"/>
        <v>9.1712968704000009</v>
      </c>
      <c r="BD620" s="9"/>
      <c r="BE620" s="24">
        <f t="shared" si="457"/>
        <v>2.9975999999999998</v>
      </c>
      <c r="BF620" s="24">
        <f t="shared" si="458"/>
        <v>1.0687</v>
      </c>
      <c r="BG620" s="24">
        <f t="shared" si="459"/>
        <v>0</v>
      </c>
      <c r="BH620" s="24">
        <f t="shared" si="460"/>
        <v>0</v>
      </c>
      <c r="BI620" s="24">
        <f t="shared" si="461"/>
        <v>0</v>
      </c>
      <c r="BJ620" s="24">
        <f t="shared" si="462"/>
        <v>0</v>
      </c>
      <c r="BK620" s="24">
        <f t="shared" si="463"/>
        <v>1.2219</v>
      </c>
      <c r="BL620" s="24">
        <f t="shared" si="464"/>
        <v>9.2999999999999992E-3</v>
      </c>
      <c r="BM620" s="24">
        <f t="shared" si="465"/>
        <v>1.06E-2</v>
      </c>
      <c r="BN620" s="24">
        <f t="shared" si="466"/>
        <v>0.14899999999999999</v>
      </c>
      <c r="BO620" s="24">
        <f t="shared" si="467"/>
        <v>0.43490000000000001</v>
      </c>
      <c r="BP620" s="24">
        <f t="shared" si="468"/>
        <v>0</v>
      </c>
      <c r="BQ620" s="24">
        <f t="shared" si="469"/>
        <v>0</v>
      </c>
      <c r="BR620" s="24">
        <f t="shared" si="470"/>
        <v>0.34300000000000003</v>
      </c>
      <c r="BS620" s="24">
        <f t="shared" si="471"/>
        <v>0</v>
      </c>
      <c r="BT620" s="24">
        <f t="shared" si="472"/>
        <v>0.58879999999999999</v>
      </c>
      <c r="BU620" s="24">
        <f t="shared" si="473"/>
        <v>1.5141</v>
      </c>
      <c r="BV620" s="24">
        <f t="shared" si="474"/>
        <v>0</v>
      </c>
      <c r="BW620" s="24">
        <f t="shared" si="475"/>
        <v>0</v>
      </c>
      <c r="BX620" s="24"/>
      <c r="BY620" s="24"/>
      <c r="BZ620" s="24"/>
      <c r="CA620" s="25">
        <f t="shared" si="476"/>
        <v>7.7490999999999994</v>
      </c>
      <c r="CB620" s="25">
        <f t="shared" si="477"/>
        <v>7.7490999999999994</v>
      </c>
      <c r="CC620" s="26">
        <f t="shared" si="478"/>
        <v>6.8237999999999994</v>
      </c>
      <c r="CD620" s="26">
        <f t="shared" si="479"/>
        <v>6.8237999999999994</v>
      </c>
      <c r="CE620" s="26">
        <f t="shared" si="480"/>
        <v>6.81</v>
      </c>
      <c r="CF620" s="26">
        <f t="shared" si="481"/>
        <v>6.81</v>
      </c>
      <c r="CG620" s="26">
        <f t="shared" si="482"/>
        <v>9.1709999999999994</v>
      </c>
      <c r="CH620" s="13"/>
      <c r="CI620" s="13"/>
    </row>
    <row r="621" spans="2:87" x14ac:dyDescent="0.2">
      <c r="B621" s="11">
        <f t="shared" si="483"/>
        <v>617</v>
      </c>
      <c r="C621" s="3" t="s">
        <v>418</v>
      </c>
      <c r="D621" s="3" t="s">
        <v>271</v>
      </c>
      <c r="E621" s="10">
        <v>2.3569760839122433</v>
      </c>
      <c r="F621" s="10">
        <v>0.72643246656964777</v>
      </c>
      <c r="G621" s="10"/>
      <c r="H621" s="10">
        <v>0</v>
      </c>
      <c r="I621" s="10">
        <v>0</v>
      </c>
      <c r="J621" s="10">
        <v>0</v>
      </c>
      <c r="K621" s="10">
        <v>0.76572679096076224</v>
      </c>
      <c r="L621" s="10">
        <v>9.9000000000000008E-3</v>
      </c>
      <c r="M621" s="10">
        <v>1.14E-2</v>
      </c>
      <c r="N621" s="10">
        <v>0.106</v>
      </c>
      <c r="O621" s="10">
        <v>0.29886465855734645</v>
      </c>
      <c r="P621" s="10">
        <v>0.35339999999999999</v>
      </c>
      <c r="Q621" s="10">
        <v>2.06E-2</v>
      </c>
      <c r="R621" s="10">
        <v>0.29870000000000002</v>
      </c>
      <c r="S621" s="10">
        <v>0</v>
      </c>
      <c r="T621" s="10">
        <v>0.15049999999999999</v>
      </c>
      <c r="U621" s="10"/>
      <c r="V621" s="10">
        <v>0</v>
      </c>
      <c r="W621" s="10"/>
      <c r="X621" s="10">
        <v>5.0984999999999996</v>
      </c>
      <c r="Y621" s="10">
        <v>6.8523839999999998</v>
      </c>
      <c r="Z621" s="10">
        <v>6.85</v>
      </c>
      <c r="AA621" s="10">
        <v>6.85</v>
      </c>
      <c r="AB621" s="10">
        <f t="shared" si="436"/>
        <v>6.8523839999999998</v>
      </c>
      <c r="AC621" s="10"/>
      <c r="AD621" s="10">
        <f t="shared" si="437"/>
        <v>3.1677758567780554</v>
      </c>
      <c r="AE621" s="10">
        <f t="shared" si="438"/>
        <v>0.97632523506960667</v>
      </c>
      <c r="AF621" s="10"/>
      <c r="AG621" s="10">
        <v>0</v>
      </c>
      <c r="AH621" s="10">
        <f t="shared" si="439"/>
        <v>0</v>
      </c>
      <c r="AI621" s="10">
        <f t="shared" si="440"/>
        <v>0</v>
      </c>
      <c r="AJ621" s="10">
        <f t="shared" si="441"/>
        <v>1.0291368070512645</v>
      </c>
      <c r="AK621" s="10">
        <f t="shared" si="442"/>
        <v>1.3305600000000002E-2</v>
      </c>
      <c r="AL621" s="10">
        <f t="shared" si="443"/>
        <v>1.5321600000000001E-2</v>
      </c>
      <c r="AM621" s="10">
        <f t="shared" si="444"/>
        <v>0.15263999999999997</v>
      </c>
      <c r="AN621" s="10">
        <f t="shared" si="445"/>
        <v>0.40167410110107366</v>
      </c>
      <c r="AO621" s="10">
        <f t="shared" si="446"/>
        <v>0.47496960000000005</v>
      </c>
      <c r="AP621" s="10">
        <f t="shared" si="447"/>
        <v>2.7686400000000003E-2</v>
      </c>
      <c r="AQ621" s="10">
        <f t="shared" si="448"/>
        <v>0.40145280000000005</v>
      </c>
      <c r="AR621" s="10">
        <v>0</v>
      </c>
      <c r="AS621" s="10">
        <f t="shared" si="449"/>
        <v>0.20227200000000001</v>
      </c>
      <c r="AT621" s="10">
        <f t="shared" si="450"/>
        <v>0.52012222080000003</v>
      </c>
      <c r="AU621" s="10">
        <f t="shared" si="451"/>
        <v>0</v>
      </c>
      <c r="AV621" s="10">
        <f t="shared" si="452"/>
        <v>0</v>
      </c>
      <c r="AW621" s="10">
        <f t="shared" si="453"/>
        <v>7.1804102208000007</v>
      </c>
      <c r="AX621" s="10">
        <f t="shared" si="454"/>
        <v>7.1804102208000007</v>
      </c>
      <c r="AY621" s="10">
        <v>6.8523839999999998</v>
      </c>
      <c r="AZ621" s="10">
        <f t="shared" si="455"/>
        <v>-0.32802622080000088</v>
      </c>
      <c r="BA621" s="10">
        <v>6.85</v>
      </c>
      <c r="BB621" s="10">
        <v>6.85</v>
      </c>
      <c r="BC621" s="10">
        <f t="shared" si="456"/>
        <v>9.2232806400000005</v>
      </c>
      <c r="BD621" s="9"/>
      <c r="BE621" s="24">
        <f t="shared" si="457"/>
        <v>3.1678000000000002</v>
      </c>
      <c r="BF621" s="24">
        <f t="shared" si="458"/>
        <v>0.97629999999999995</v>
      </c>
      <c r="BG621" s="24">
        <f t="shared" si="459"/>
        <v>0</v>
      </c>
      <c r="BH621" s="24">
        <f t="shared" si="460"/>
        <v>0</v>
      </c>
      <c r="BI621" s="24">
        <f t="shared" si="461"/>
        <v>0</v>
      </c>
      <c r="BJ621" s="24">
        <f t="shared" si="462"/>
        <v>0</v>
      </c>
      <c r="BK621" s="24">
        <f t="shared" si="463"/>
        <v>1.0290999999999999</v>
      </c>
      <c r="BL621" s="24">
        <f t="shared" si="464"/>
        <v>1.3299999999999999E-2</v>
      </c>
      <c r="BM621" s="24">
        <f t="shared" si="465"/>
        <v>1.5299999999999999E-2</v>
      </c>
      <c r="BN621" s="24">
        <f t="shared" si="466"/>
        <v>0.15260000000000001</v>
      </c>
      <c r="BO621" s="24">
        <f t="shared" si="467"/>
        <v>0.4017</v>
      </c>
      <c r="BP621" s="24">
        <f t="shared" si="468"/>
        <v>0.47499999999999998</v>
      </c>
      <c r="BQ621" s="24">
        <f t="shared" si="469"/>
        <v>2.7699999999999999E-2</v>
      </c>
      <c r="BR621" s="24">
        <f t="shared" si="470"/>
        <v>0.40150000000000002</v>
      </c>
      <c r="BS621" s="24">
        <f t="shared" si="471"/>
        <v>0</v>
      </c>
      <c r="BT621" s="24">
        <f t="shared" si="472"/>
        <v>0.20230000000000001</v>
      </c>
      <c r="BU621" s="24">
        <f t="shared" si="473"/>
        <v>0.52010000000000001</v>
      </c>
      <c r="BV621" s="24">
        <f t="shared" si="474"/>
        <v>0</v>
      </c>
      <c r="BW621" s="24">
        <f t="shared" si="475"/>
        <v>0</v>
      </c>
      <c r="BX621" s="24"/>
      <c r="BY621" s="24"/>
      <c r="BZ621" s="24"/>
      <c r="CA621" s="25">
        <f t="shared" si="476"/>
        <v>7.1803999999999997</v>
      </c>
      <c r="CB621" s="25">
        <f t="shared" si="477"/>
        <v>7.1803999999999997</v>
      </c>
      <c r="CC621" s="26">
        <f t="shared" si="478"/>
        <v>6.8625999999999996</v>
      </c>
      <c r="CD621" s="26">
        <f t="shared" si="479"/>
        <v>6.8625999999999996</v>
      </c>
      <c r="CE621" s="26">
        <f t="shared" si="480"/>
        <v>6.85</v>
      </c>
      <c r="CF621" s="26">
        <f t="shared" si="481"/>
        <v>6.85</v>
      </c>
      <c r="CG621" s="26">
        <f t="shared" si="482"/>
        <v>9.2230000000000008</v>
      </c>
      <c r="CH621" s="13"/>
      <c r="CI621" s="13"/>
    </row>
    <row r="622" spans="2:87" x14ac:dyDescent="0.2">
      <c r="B622" s="11">
        <f t="shared" si="483"/>
        <v>618</v>
      </c>
      <c r="C622" s="3" t="s">
        <v>419</v>
      </c>
      <c r="D622" s="3" t="s">
        <v>42</v>
      </c>
      <c r="E622" s="10">
        <v>1.1798576686831084</v>
      </c>
      <c r="F622" s="10">
        <v>0.58762369474174037</v>
      </c>
      <c r="G622" s="10"/>
      <c r="H622" s="10">
        <v>0</v>
      </c>
      <c r="I622" s="10">
        <v>0</v>
      </c>
      <c r="J622" s="10">
        <v>0</v>
      </c>
      <c r="K622" s="10">
        <v>0.39623480688692414</v>
      </c>
      <c r="L622" s="10">
        <v>6.59E-2</v>
      </c>
      <c r="M622" s="10">
        <v>7.5600000000000001E-2</v>
      </c>
      <c r="N622" s="10">
        <v>0.50319999999999998</v>
      </c>
      <c r="O622" s="10">
        <v>0.51398382968822709</v>
      </c>
      <c r="P622" s="10">
        <v>0</v>
      </c>
      <c r="Q622" s="10">
        <v>9.5999999999999992E-3</v>
      </c>
      <c r="R622" s="10">
        <v>0.1356</v>
      </c>
      <c r="S622" s="10">
        <v>0</v>
      </c>
      <c r="T622" s="10">
        <v>1.6148</v>
      </c>
      <c r="U622" s="10"/>
      <c r="V622" s="10">
        <v>0</v>
      </c>
      <c r="W622" s="10"/>
      <c r="X622" s="10">
        <v>5.0823999999999998</v>
      </c>
      <c r="Y622" s="10">
        <v>6.8307456000000002</v>
      </c>
      <c r="Z622" s="10">
        <v>6.83</v>
      </c>
      <c r="AA622" s="10">
        <v>6.83</v>
      </c>
      <c r="AB622" s="10">
        <f t="shared" si="436"/>
        <v>6.8307456000000002</v>
      </c>
      <c r="AC622" s="10"/>
      <c r="AD622" s="10">
        <f t="shared" si="437"/>
        <v>1.5857287067100978</v>
      </c>
      <c r="AE622" s="10">
        <f t="shared" si="438"/>
        <v>0.78976624573289911</v>
      </c>
      <c r="AF622" s="10"/>
      <c r="AG622" s="10">
        <v>0</v>
      </c>
      <c r="AH622" s="10">
        <f t="shared" si="439"/>
        <v>0</v>
      </c>
      <c r="AI622" s="10">
        <f t="shared" si="440"/>
        <v>0</v>
      </c>
      <c r="AJ622" s="10">
        <f t="shared" si="441"/>
        <v>0.53253958045602601</v>
      </c>
      <c r="AK622" s="10">
        <f t="shared" si="442"/>
        <v>8.8569600000000012E-2</v>
      </c>
      <c r="AL622" s="10">
        <f t="shared" si="443"/>
        <v>0.10160640000000001</v>
      </c>
      <c r="AM622" s="10">
        <f t="shared" si="444"/>
        <v>0.72460799999999992</v>
      </c>
      <c r="AN622" s="10">
        <f t="shared" si="445"/>
        <v>0.69079426710097724</v>
      </c>
      <c r="AO622" s="10">
        <f t="shared" si="446"/>
        <v>0</v>
      </c>
      <c r="AP622" s="10">
        <f t="shared" si="447"/>
        <v>1.29024E-2</v>
      </c>
      <c r="AQ622" s="10">
        <f t="shared" si="448"/>
        <v>0.1822464</v>
      </c>
      <c r="AR622" s="10">
        <v>0</v>
      </c>
      <c r="AS622" s="10">
        <f t="shared" si="449"/>
        <v>2.1702912000000003</v>
      </c>
      <c r="AT622" s="10">
        <f t="shared" si="450"/>
        <v>5.5806867916800007</v>
      </c>
      <c r="AU622" s="10">
        <f t="shared" si="451"/>
        <v>0</v>
      </c>
      <c r="AV622" s="10">
        <f t="shared" si="452"/>
        <v>0</v>
      </c>
      <c r="AW622" s="10">
        <f t="shared" si="453"/>
        <v>10.289448391680001</v>
      </c>
      <c r="AX622" s="10">
        <f t="shared" si="454"/>
        <v>10.289448391680001</v>
      </c>
      <c r="AY622" s="10">
        <v>6.8307456000000002</v>
      </c>
      <c r="AZ622" s="10">
        <f t="shared" si="455"/>
        <v>-3.4587027916800004</v>
      </c>
      <c r="BA622" s="10">
        <v>6.83</v>
      </c>
      <c r="BB622" s="10">
        <v>6.83</v>
      </c>
      <c r="BC622" s="10">
        <f t="shared" si="456"/>
        <v>9.2454469632000027</v>
      </c>
      <c r="BD622" s="9"/>
      <c r="BE622" s="24">
        <f t="shared" si="457"/>
        <v>1.5857000000000001</v>
      </c>
      <c r="BF622" s="24">
        <f t="shared" si="458"/>
        <v>0.78979999999999995</v>
      </c>
      <c r="BG622" s="24">
        <f t="shared" si="459"/>
        <v>0</v>
      </c>
      <c r="BH622" s="24">
        <f t="shared" si="460"/>
        <v>0</v>
      </c>
      <c r="BI622" s="24">
        <f t="shared" si="461"/>
        <v>0</v>
      </c>
      <c r="BJ622" s="24">
        <f t="shared" si="462"/>
        <v>0</v>
      </c>
      <c r="BK622" s="24">
        <f t="shared" si="463"/>
        <v>0.53249999999999997</v>
      </c>
      <c r="BL622" s="24">
        <f t="shared" si="464"/>
        <v>8.8599999999999998E-2</v>
      </c>
      <c r="BM622" s="24">
        <f t="shared" si="465"/>
        <v>0.1016</v>
      </c>
      <c r="BN622" s="24">
        <f t="shared" si="466"/>
        <v>0.72460000000000002</v>
      </c>
      <c r="BO622" s="24">
        <f t="shared" si="467"/>
        <v>0.69079999999999997</v>
      </c>
      <c r="BP622" s="24">
        <f t="shared" si="468"/>
        <v>0</v>
      </c>
      <c r="BQ622" s="24">
        <f t="shared" si="469"/>
        <v>1.29E-2</v>
      </c>
      <c r="BR622" s="24">
        <f t="shared" si="470"/>
        <v>0.1822</v>
      </c>
      <c r="BS622" s="24">
        <f t="shared" si="471"/>
        <v>0</v>
      </c>
      <c r="BT622" s="24">
        <f t="shared" si="472"/>
        <v>2.1703000000000001</v>
      </c>
      <c r="BU622" s="24">
        <f t="shared" si="473"/>
        <v>5.5807000000000002</v>
      </c>
      <c r="BV622" s="24">
        <f t="shared" si="474"/>
        <v>0</v>
      </c>
      <c r="BW622" s="24">
        <f t="shared" si="475"/>
        <v>0</v>
      </c>
      <c r="BX622" s="24"/>
      <c r="BY622" s="24"/>
      <c r="BZ622" s="24"/>
      <c r="CA622" s="25">
        <f t="shared" si="476"/>
        <v>10.289400000000001</v>
      </c>
      <c r="CB622" s="25">
        <f t="shared" si="477"/>
        <v>10.289400000000001</v>
      </c>
      <c r="CC622" s="26">
        <f t="shared" si="478"/>
        <v>6.8790000000000004</v>
      </c>
      <c r="CD622" s="26">
        <f t="shared" si="479"/>
        <v>6.8790000000000004</v>
      </c>
      <c r="CE622" s="26">
        <f t="shared" si="480"/>
        <v>6.83</v>
      </c>
      <c r="CF622" s="26">
        <f t="shared" si="481"/>
        <v>6.83</v>
      </c>
      <c r="CG622" s="26">
        <f t="shared" si="482"/>
        <v>9.2449999999999992</v>
      </c>
      <c r="CH622" s="13"/>
      <c r="CI622" s="13"/>
    </row>
    <row r="623" spans="2:87" x14ac:dyDescent="0.2">
      <c r="B623" s="11">
        <f t="shared" si="483"/>
        <v>619</v>
      </c>
      <c r="C623" s="3" t="s">
        <v>420</v>
      </c>
      <c r="D623" s="2" t="s">
        <v>108</v>
      </c>
      <c r="E623" s="10">
        <v>1.1421251386468072</v>
      </c>
      <c r="F623" s="10">
        <v>1.1797324354302012</v>
      </c>
      <c r="G623" s="10"/>
      <c r="H623" s="10">
        <v>0</v>
      </c>
      <c r="I623" s="10">
        <v>0.84050000000000002</v>
      </c>
      <c r="J623" s="10">
        <v>7.51E-2</v>
      </c>
      <c r="K623" s="10">
        <v>0.57136487878307718</v>
      </c>
      <c r="L623" s="10">
        <v>1.17E-2</v>
      </c>
      <c r="M623" s="10">
        <v>1.26E-2</v>
      </c>
      <c r="N623" s="10">
        <v>8.9200000000000002E-2</v>
      </c>
      <c r="O623" s="10">
        <v>0.15937754713991442</v>
      </c>
      <c r="P623" s="10">
        <v>9.9900000000000003E-2</v>
      </c>
      <c r="Q623" s="10">
        <v>0</v>
      </c>
      <c r="R623" s="10">
        <v>0.13639999999999999</v>
      </c>
      <c r="S623" s="10">
        <v>0</v>
      </c>
      <c r="T623" s="10">
        <v>0.36299999999999999</v>
      </c>
      <c r="U623" s="10"/>
      <c r="V623" s="10">
        <v>0.33339999999999997</v>
      </c>
      <c r="W623" s="10"/>
      <c r="X623" s="10">
        <v>5.0143999999999993</v>
      </c>
      <c r="Y623" s="10">
        <v>6.7393535999999994</v>
      </c>
      <c r="Z623" s="10">
        <v>6.74</v>
      </c>
      <c r="AA623" s="10">
        <v>5.16</v>
      </c>
      <c r="AB623" s="10">
        <f t="shared" si="436"/>
        <v>5.1616320000000009</v>
      </c>
      <c r="AC623" s="10"/>
      <c r="AD623" s="10">
        <f t="shared" si="437"/>
        <v>1.535016186341309</v>
      </c>
      <c r="AE623" s="10">
        <f t="shared" si="438"/>
        <v>1.5855603932181908</v>
      </c>
      <c r="AF623" s="10"/>
      <c r="AG623" s="10">
        <v>0</v>
      </c>
      <c r="AH623" s="10">
        <f t="shared" si="439"/>
        <v>1.129632</v>
      </c>
      <c r="AI623" s="10">
        <f t="shared" si="440"/>
        <v>0.10093440000000001</v>
      </c>
      <c r="AJ623" s="10">
        <f t="shared" si="441"/>
        <v>0.76791439708445586</v>
      </c>
      <c r="AK623" s="10">
        <f t="shared" si="442"/>
        <v>1.5724800000000001E-2</v>
      </c>
      <c r="AL623" s="10">
        <f t="shared" si="443"/>
        <v>1.6934400000000002E-2</v>
      </c>
      <c r="AM623" s="10">
        <f t="shared" si="444"/>
        <v>0.12844799999999998</v>
      </c>
      <c r="AN623" s="10">
        <f t="shared" si="445"/>
        <v>0.214203423356045</v>
      </c>
      <c r="AO623" s="10">
        <f t="shared" si="446"/>
        <v>0.13426560000000001</v>
      </c>
      <c r="AP623" s="10">
        <f t="shared" si="447"/>
        <v>0</v>
      </c>
      <c r="AQ623" s="10">
        <f t="shared" si="448"/>
        <v>0.1833216</v>
      </c>
      <c r="AR623" s="10">
        <v>0</v>
      </c>
      <c r="AS623" s="10">
        <f t="shared" si="449"/>
        <v>0.48787200000000003</v>
      </c>
      <c r="AT623" s="10">
        <f t="shared" si="450"/>
        <v>1.2545140608000001</v>
      </c>
      <c r="AU623" s="10">
        <f t="shared" si="451"/>
        <v>0.44808960000000003</v>
      </c>
      <c r="AV623" s="10">
        <f t="shared" si="452"/>
        <v>1.1522175974400002</v>
      </c>
      <c r="AW623" s="10">
        <f t="shared" si="453"/>
        <v>8.2186868582400017</v>
      </c>
      <c r="AX623" s="10">
        <f t="shared" si="454"/>
        <v>8.2186868582400017</v>
      </c>
      <c r="AY623" s="10">
        <v>6.7393535999999994</v>
      </c>
      <c r="AZ623" s="10">
        <f t="shared" si="455"/>
        <v>-1.4793332582400023</v>
      </c>
      <c r="BA623" s="10">
        <v>6.74</v>
      </c>
      <c r="BB623" s="10">
        <v>5.16</v>
      </c>
      <c r="BC623" s="10">
        <f t="shared" si="456"/>
        <v>6.9487423488000006</v>
      </c>
      <c r="BD623" s="9"/>
      <c r="BE623" s="24">
        <f t="shared" si="457"/>
        <v>1.5349999999999999</v>
      </c>
      <c r="BF623" s="24">
        <f t="shared" si="458"/>
        <v>1.5855999999999999</v>
      </c>
      <c r="BG623" s="24">
        <f t="shared" si="459"/>
        <v>0</v>
      </c>
      <c r="BH623" s="24">
        <f t="shared" si="460"/>
        <v>0</v>
      </c>
      <c r="BI623" s="24">
        <f t="shared" si="461"/>
        <v>1.1295999999999999</v>
      </c>
      <c r="BJ623" s="24">
        <f t="shared" si="462"/>
        <v>0.1009</v>
      </c>
      <c r="BK623" s="24">
        <f t="shared" si="463"/>
        <v>0.76790000000000003</v>
      </c>
      <c r="BL623" s="24">
        <f t="shared" si="464"/>
        <v>1.5699999999999999E-2</v>
      </c>
      <c r="BM623" s="24">
        <f t="shared" si="465"/>
        <v>1.6899999999999998E-2</v>
      </c>
      <c r="BN623" s="24">
        <f t="shared" si="466"/>
        <v>0.12839999999999999</v>
      </c>
      <c r="BO623" s="24">
        <f t="shared" si="467"/>
        <v>0.2142</v>
      </c>
      <c r="BP623" s="24">
        <f t="shared" si="468"/>
        <v>0.1343</v>
      </c>
      <c r="BQ623" s="24">
        <f t="shared" si="469"/>
        <v>0</v>
      </c>
      <c r="BR623" s="24">
        <f t="shared" si="470"/>
        <v>0.18329999999999999</v>
      </c>
      <c r="BS623" s="24">
        <f t="shared" si="471"/>
        <v>0</v>
      </c>
      <c r="BT623" s="24">
        <f t="shared" si="472"/>
        <v>0.4879</v>
      </c>
      <c r="BU623" s="24">
        <f t="shared" si="473"/>
        <v>1.2544999999999999</v>
      </c>
      <c r="BV623" s="24">
        <f t="shared" si="474"/>
        <v>0.4481</v>
      </c>
      <c r="BW623" s="24">
        <f t="shared" si="475"/>
        <v>1.1521999999999999</v>
      </c>
      <c r="BX623" s="24"/>
      <c r="BY623" s="24"/>
      <c r="BZ623" s="24"/>
      <c r="CA623" s="25">
        <f t="shared" si="476"/>
        <v>8.2184999999999988</v>
      </c>
      <c r="CB623" s="25">
        <f t="shared" si="477"/>
        <v>5.9366999999999992</v>
      </c>
      <c r="CC623" s="26">
        <f t="shared" si="478"/>
        <v>6.7477999999999989</v>
      </c>
      <c r="CD623" s="26">
        <f t="shared" si="479"/>
        <v>5.1700999999999988</v>
      </c>
      <c r="CE623" s="26">
        <f t="shared" si="480"/>
        <v>6.74</v>
      </c>
      <c r="CF623" s="26">
        <f t="shared" si="481"/>
        <v>5.16</v>
      </c>
      <c r="CG623" s="26">
        <f t="shared" si="482"/>
        <v>6.9489999999999998</v>
      </c>
      <c r="CH623" s="13"/>
      <c r="CI623" s="13"/>
    </row>
    <row r="624" spans="2:87" x14ac:dyDescent="0.2">
      <c r="B624" s="11">
        <f t="shared" si="483"/>
        <v>620</v>
      </c>
      <c r="C624" s="3" t="s">
        <v>420</v>
      </c>
      <c r="D624" s="2" t="s">
        <v>114</v>
      </c>
      <c r="E624" s="10">
        <v>1.0432012590598467</v>
      </c>
      <c r="F624" s="10">
        <v>1.2275244067094635</v>
      </c>
      <c r="G624" s="10"/>
      <c r="H624" s="10">
        <v>0</v>
      </c>
      <c r="I624" s="10">
        <v>0.84819999999999995</v>
      </c>
      <c r="J624" s="10">
        <v>0</v>
      </c>
      <c r="K624" s="10">
        <v>0.59224319734934761</v>
      </c>
      <c r="L624" s="10">
        <v>1.17E-2</v>
      </c>
      <c r="M624" s="10">
        <v>1.26E-2</v>
      </c>
      <c r="N624" s="10">
        <v>8.9399999999999993E-2</v>
      </c>
      <c r="O624" s="10">
        <v>0.1666311368813419</v>
      </c>
      <c r="P624" s="10">
        <v>0.106</v>
      </c>
      <c r="Q624" s="10">
        <v>0</v>
      </c>
      <c r="R624" s="10">
        <v>0.12</v>
      </c>
      <c r="S624" s="10">
        <v>0</v>
      </c>
      <c r="T624" s="10">
        <v>0.501</v>
      </c>
      <c r="U624" s="10"/>
      <c r="V624" s="10">
        <v>0.30080000000000001</v>
      </c>
      <c r="W624" s="10"/>
      <c r="X624" s="10">
        <v>5.0193000000000003</v>
      </c>
      <c r="Y624" s="10">
        <v>6.7459392000000014</v>
      </c>
      <c r="Z624" s="10">
        <v>6.75</v>
      </c>
      <c r="AA624" s="10">
        <v>5.2</v>
      </c>
      <c r="AB624" s="10">
        <f t="shared" si="436"/>
        <v>5.2016831999999988</v>
      </c>
      <c r="AC624" s="10"/>
      <c r="AD624" s="10">
        <f t="shared" si="437"/>
        <v>1.402062492176434</v>
      </c>
      <c r="AE624" s="10">
        <f t="shared" si="438"/>
        <v>1.649792802617519</v>
      </c>
      <c r="AF624" s="10"/>
      <c r="AG624" s="10">
        <v>0</v>
      </c>
      <c r="AH624" s="10">
        <f t="shared" si="439"/>
        <v>1.1399808</v>
      </c>
      <c r="AI624" s="10">
        <f t="shared" si="440"/>
        <v>0</v>
      </c>
      <c r="AJ624" s="10">
        <f t="shared" si="441"/>
        <v>0.79597485723752315</v>
      </c>
      <c r="AK624" s="10">
        <f t="shared" si="442"/>
        <v>1.5724800000000001E-2</v>
      </c>
      <c r="AL624" s="10">
        <f t="shared" si="443"/>
        <v>1.6934400000000002E-2</v>
      </c>
      <c r="AM624" s="10">
        <f t="shared" si="444"/>
        <v>0.12873599999999999</v>
      </c>
      <c r="AN624" s="10">
        <f t="shared" si="445"/>
        <v>0.22395224796852353</v>
      </c>
      <c r="AO624" s="10">
        <f t="shared" si="446"/>
        <v>0.14246400000000001</v>
      </c>
      <c r="AP624" s="10">
        <f t="shared" si="447"/>
        <v>0</v>
      </c>
      <c r="AQ624" s="10">
        <f t="shared" si="448"/>
        <v>0.16128000000000001</v>
      </c>
      <c r="AR624" s="10">
        <v>0</v>
      </c>
      <c r="AS624" s="10">
        <f t="shared" si="449"/>
        <v>0.67334400000000005</v>
      </c>
      <c r="AT624" s="10">
        <f t="shared" si="450"/>
        <v>1.7314367616000002</v>
      </c>
      <c r="AU624" s="10">
        <f t="shared" si="451"/>
        <v>0.4042752</v>
      </c>
      <c r="AV624" s="10">
        <f t="shared" si="452"/>
        <v>1.0395532492800001</v>
      </c>
      <c r="AW624" s="10">
        <f t="shared" si="453"/>
        <v>8.4478924108799998</v>
      </c>
      <c r="AX624" s="10">
        <f t="shared" si="454"/>
        <v>8.4478924108799998</v>
      </c>
      <c r="AY624" s="10">
        <v>6.7459392000000014</v>
      </c>
      <c r="AZ624" s="10">
        <f t="shared" si="455"/>
        <v>-1.7019532108799984</v>
      </c>
      <c r="BA624" s="10">
        <v>6.75</v>
      </c>
      <c r="BB624" s="10">
        <v>5.2</v>
      </c>
      <c r="BC624" s="10">
        <f t="shared" si="456"/>
        <v>7.0025969664000014</v>
      </c>
      <c r="BD624" s="9"/>
      <c r="BE624" s="24">
        <f t="shared" si="457"/>
        <v>1.4020999999999999</v>
      </c>
      <c r="BF624" s="24">
        <f t="shared" si="458"/>
        <v>1.6497999999999999</v>
      </c>
      <c r="BG624" s="24">
        <f t="shared" si="459"/>
        <v>0</v>
      </c>
      <c r="BH624" s="24">
        <f t="shared" si="460"/>
        <v>0</v>
      </c>
      <c r="BI624" s="24">
        <f t="shared" si="461"/>
        <v>1.1399999999999999</v>
      </c>
      <c r="BJ624" s="24">
        <f t="shared" si="462"/>
        <v>0</v>
      </c>
      <c r="BK624" s="24">
        <f t="shared" si="463"/>
        <v>0.79600000000000004</v>
      </c>
      <c r="BL624" s="24">
        <f t="shared" si="464"/>
        <v>1.5699999999999999E-2</v>
      </c>
      <c r="BM624" s="24">
        <f t="shared" si="465"/>
        <v>1.6899999999999998E-2</v>
      </c>
      <c r="BN624" s="24">
        <f t="shared" si="466"/>
        <v>0.12870000000000001</v>
      </c>
      <c r="BO624" s="24">
        <f t="shared" si="467"/>
        <v>0.224</v>
      </c>
      <c r="BP624" s="24">
        <f t="shared" si="468"/>
        <v>0.14249999999999999</v>
      </c>
      <c r="BQ624" s="24">
        <f t="shared" si="469"/>
        <v>0</v>
      </c>
      <c r="BR624" s="24">
        <f t="shared" si="470"/>
        <v>0.1613</v>
      </c>
      <c r="BS624" s="24">
        <f t="shared" si="471"/>
        <v>0</v>
      </c>
      <c r="BT624" s="24">
        <f t="shared" si="472"/>
        <v>0.67330000000000001</v>
      </c>
      <c r="BU624" s="24">
        <f t="shared" si="473"/>
        <v>1.7314000000000001</v>
      </c>
      <c r="BV624" s="24">
        <f t="shared" si="474"/>
        <v>0.40429999999999999</v>
      </c>
      <c r="BW624" s="24">
        <f t="shared" si="475"/>
        <v>1.0396000000000001</v>
      </c>
      <c r="BX624" s="24"/>
      <c r="BY624" s="24"/>
      <c r="BZ624" s="24"/>
      <c r="CA624" s="25">
        <f t="shared" si="476"/>
        <v>8.4480000000000004</v>
      </c>
      <c r="CB624" s="25">
        <f t="shared" si="477"/>
        <v>6.2683999999999997</v>
      </c>
      <c r="CC624" s="26">
        <f t="shared" si="478"/>
        <v>6.7546000000000008</v>
      </c>
      <c r="CD624" s="26">
        <f t="shared" si="479"/>
        <v>5.2103000000000002</v>
      </c>
      <c r="CE624" s="26">
        <f t="shared" si="480"/>
        <v>6.75</v>
      </c>
      <c r="CF624" s="26">
        <f t="shared" si="481"/>
        <v>5.2</v>
      </c>
      <c r="CG624" s="26">
        <f t="shared" si="482"/>
        <v>7.0030000000000001</v>
      </c>
      <c r="CH624" s="13"/>
      <c r="CI624" s="13"/>
    </row>
    <row r="625" spans="2:87" x14ac:dyDescent="0.2">
      <c r="B625" s="11">
        <f t="shared" si="483"/>
        <v>621</v>
      </c>
      <c r="C625" s="3" t="s">
        <v>421</v>
      </c>
      <c r="D625" s="3" t="s">
        <v>29</v>
      </c>
      <c r="E625" s="10">
        <v>1.8981752428551317</v>
      </c>
      <c r="F625" s="10">
        <v>0.53386966774602285</v>
      </c>
      <c r="G625" s="10"/>
      <c r="H625" s="10">
        <v>0</v>
      </c>
      <c r="I625" s="10">
        <v>0.2923</v>
      </c>
      <c r="J625" s="10">
        <v>0</v>
      </c>
      <c r="K625" s="10">
        <v>0.77142527805152761</v>
      </c>
      <c r="L625" s="10">
        <v>2.01E-2</v>
      </c>
      <c r="M625" s="10">
        <v>2.2800000000000001E-2</v>
      </c>
      <c r="N625" s="10">
        <v>0.2243</v>
      </c>
      <c r="O625" s="10">
        <v>0.379029811347318</v>
      </c>
      <c r="P625" s="10">
        <v>0</v>
      </c>
      <c r="Q625" s="10">
        <v>3.1199999999999999E-2</v>
      </c>
      <c r="R625" s="10">
        <v>0.2172</v>
      </c>
      <c r="S625" s="10">
        <v>0</v>
      </c>
      <c r="T625" s="10">
        <v>0.45860000000000001</v>
      </c>
      <c r="U625" s="10"/>
      <c r="V625" s="10">
        <v>0.20660000000000001</v>
      </c>
      <c r="W625" s="10"/>
      <c r="X625" s="10">
        <v>5.0556000000000001</v>
      </c>
      <c r="Y625" s="10">
        <v>6.7947264000000009</v>
      </c>
      <c r="Z625" s="10">
        <v>6.79</v>
      </c>
      <c r="AA625" s="10">
        <v>6.12</v>
      </c>
      <c r="AB625" s="10">
        <f t="shared" si="436"/>
        <v>6.1242048000000002</v>
      </c>
      <c r="AC625" s="10"/>
      <c r="AD625" s="10">
        <f t="shared" si="437"/>
        <v>2.5511475263972971</v>
      </c>
      <c r="AE625" s="10">
        <f t="shared" si="438"/>
        <v>0.71752083345065476</v>
      </c>
      <c r="AF625" s="10"/>
      <c r="AG625" s="10">
        <v>0</v>
      </c>
      <c r="AH625" s="10">
        <f t="shared" si="439"/>
        <v>0.39285120000000007</v>
      </c>
      <c r="AI625" s="10">
        <f t="shared" si="440"/>
        <v>0</v>
      </c>
      <c r="AJ625" s="10">
        <f t="shared" si="441"/>
        <v>1.0367955737012533</v>
      </c>
      <c r="AK625" s="10">
        <f t="shared" si="442"/>
        <v>2.7014400000000001E-2</v>
      </c>
      <c r="AL625" s="10">
        <f t="shared" si="443"/>
        <v>3.0643200000000002E-2</v>
      </c>
      <c r="AM625" s="10">
        <f t="shared" si="444"/>
        <v>0.322992</v>
      </c>
      <c r="AN625" s="10">
        <f t="shared" si="445"/>
        <v>0.5094160664507954</v>
      </c>
      <c r="AO625" s="10">
        <f t="shared" si="446"/>
        <v>0</v>
      </c>
      <c r="AP625" s="10">
        <f t="shared" si="447"/>
        <v>4.1932799999999999E-2</v>
      </c>
      <c r="AQ625" s="10">
        <f t="shared" si="448"/>
        <v>0.29191680000000003</v>
      </c>
      <c r="AR625" s="10">
        <v>0</v>
      </c>
      <c r="AS625" s="10">
        <f t="shared" si="449"/>
        <v>0.61635840000000008</v>
      </c>
      <c r="AT625" s="10">
        <f t="shared" si="450"/>
        <v>1.5849039897600004</v>
      </c>
      <c r="AU625" s="10">
        <f t="shared" si="451"/>
        <v>0.27767040000000004</v>
      </c>
      <c r="AV625" s="10">
        <f t="shared" si="452"/>
        <v>0.71400166656000019</v>
      </c>
      <c r="AW625" s="10">
        <f t="shared" si="453"/>
        <v>8.2211360563200007</v>
      </c>
      <c r="AX625" s="10">
        <f t="shared" si="454"/>
        <v>8.2211360563199989</v>
      </c>
      <c r="AY625" s="10">
        <v>6.7947264000000009</v>
      </c>
      <c r="AZ625" s="10">
        <f t="shared" si="455"/>
        <v>-1.4264096563199997</v>
      </c>
      <c r="BA625" s="10">
        <v>6.79</v>
      </c>
      <c r="BB625" s="10">
        <v>6.12</v>
      </c>
      <c r="BC625" s="10">
        <f t="shared" si="456"/>
        <v>8.2598713344000014</v>
      </c>
      <c r="BD625" s="9"/>
      <c r="BE625" s="24">
        <f t="shared" si="457"/>
        <v>2.5510999999999999</v>
      </c>
      <c r="BF625" s="24">
        <f t="shared" si="458"/>
        <v>0.71750000000000003</v>
      </c>
      <c r="BG625" s="24">
        <f t="shared" si="459"/>
        <v>0</v>
      </c>
      <c r="BH625" s="24">
        <f t="shared" si="460"/>
        <v>0</v>
      </c>
      <c r="BI625" s="24">
        <f t="shared" si="461"/>
        <v>0.39290000000000003</v>
      </c>
      <c r="BJ625" s="24">
        <f t="shared" si="462"/>
        <v>0</v>
      </c>
      <c r="BK625" s="24">
        <f t="shared" si="463"/>
        <v>1.0367999999999999</v>
      </c>
      <c r="BL625" s="24">
        <f t="shared" si="464"/>
        <v>2.7E-2</v>
      </c>
      <c r="BM625" s="24">
        <f t="shared" si="465"/>
        <v>3.0599999999999999E-2</v>
      </c>
      <c r="BN625" s="24">
        <f t="shared" si="466"/>
        <v>0.32300000000000001</v>
      </c>
      <c r="BO625" s="24">
        <f t="shared" si="467"/>
        <v>0.50939999999999996</v>
      </c>
      <c r="BP625" s="24">
        <f t="shared" si="468"/>
        <v>0</v>
      </c>
      <c r="BQ625" s="24">
        <f t="shared" si="469"/>
        <v>4.19E-2</v>
      </c>
      <c r="BR625" s="24">
        <f t="shared" si="470"/>
        <v>0.29189999999999999</v>
      </c>
      <c r="BS625" s="24">
        <f t="shared" si="471"/>
        <v>0</v>
      </c>
      <c r="BT625" s="24">
        <f t="shared" si="472"/>
        <v>0.61639999999999995</v>
      </c>
      <c r="BU625" s="24">
        <f t="shared" si="473"/>
        <v>1.5849</v>
      </c>
      <c r="BV625" s="24">
        <f t="shared" si="474"/>
        <v>0.2777</v>
      </c>
      <c r="BW625" s="24">
        <f t="shared" si="475"/>
        <v>0.71399999999999997</v>
      </c>
      <c r="BX625" s="24"/>
      <c r="BY625" s="24"/>
      <c r="BZ625" s="24"/>
      <c r="CA625" s="25">
        <f t="shared" si="476"/>
        <v>8.2210000000000001</v>
      </c>
      <c r="CB625" s="25">
        <f t="shared" si="477"/>
        <v>7.1141000000000014</v>
      </c>
      <c r="CC625" s="26">
        <f t="shared" si="478"/>
        <v>6.8162000000000003</v>
      </c>
      <c r="CD625" s="26">
        <f t="shared" si="479"/>
        <v>6.1456000000000008</v>
      </c>
      <c r="CE625" s="26">
        <f t="shared" si="480"/>
        <v>6.79</v>
      </c>
      <c r="CF625" s="26">
        <f t="shared" si="481"/>
        <v>6.12</v>
      </c>
      <c r="CG625" s="26">
        <f t="shared" si="482"/>
        <v>8.26</v>
      </c>
      <c r="CH625" s="13"/>
      <c r="CI625" s="13"/>
    </row>
    <row r="626" spans="2:87" x14ac:dyDescent="0.2">
      <c r="B626" s="11">
        <f t="shared" si="483"/>
        <v>622</v>
      </c>
      <c r="C626" s="3" t="s">
        <v>421</v>
      </c>
      <c r="D626" s="3" t="s">
        <v>41</v>
      </c>
      <c r="E626" s="10">
        <v>1.8798928882336421</v>
      </c>
      <c r="F626" s="10">
        <v>0.56807166175231671</v>
      </c>
      <c r="G626" s="10"/>
      <c r="H626" s="10">
        <v>0</v>
      </c>
      <c r="I626" s="10">
        <v>0.29270000000000002</v>
      </c>
      <c r="J626" s="10">
        <v>0</v>
      </c>
      <c r="K626" s="10">
        <v>0.77566797247964059</v>
      </c>
      <c r="L626" s="10">
        <v>2.01E-2</v>
      </c>
      <c r="M626" s="10">
        <v>2.2800000000000001E-2</v>
      </c>
      <c r="N626" s="10">
        <v>0.22359999999999999</v>
      </c>
      <c r="O626" s="10">
        <v>0.38466747753440045</v>
      </c>
      <c r="P626" s="10">
        <v>0</v>
      </c>
      <c r="Q626" s="10">
        <v>6.7900000000000002E-2</v>
      </c>
      <c r="R626" s="10">
        <v>0.21429999999999999</v>
      </c>
      <c r="S626" s="10">
        <v>0</v>
      </c>
      <c r="T626" s="10">
        <v>0.4582</v>
      </c>
      <c r="U626" s="10"/>
      <c r="V626" s="10">
        <v>0.2036</v>
      </c>
      <c r="W626" s="10"/>
      <c r="X626" s="10">
        <v>5.1114999999999986</v>
      </c>
      <c r="Y626" s="10">
        <v>6.8698559999999986</v>
      </c>
      <c r="Z626" s="10">
        <v>6.87</v>
      </c>
      <c r="AA626" s="10">
        <v>6.2</v>
      </c>
      <c r="AB626" s="10">
        <f t="shared" si="436"/>
        <v>6.2028287999999989</v>
      </c>
      <c r="AC626" s="10"/>
      <c r="AD626" s="10">
        <f t="shared" si="437"/>
        <v>2.526576041786015</v>
      </c>
      <c r="AE626" s="10">
        <f t="shared" si="438"/>
        <v>0.76348831339511369</v>
      </c>
      <c r="AF626" s="10"/>
      <c r="AG626" s="10">
        <v>0</v>
      </c>
      <c r="AH626" s="10">
        <f t="shared" si="439"/>
        <v>0.39338880000000004</v>
      </c>
      <c r="AI626" s="10">
        <f t="shared" si="440"/>
        <v>0</v>
      </c>
      <c r="AJ626" s="10">
        <f t="shared" si="441"/>
        <v>1.0424977550126371</v>
      </c>
      <c r="AK626" s="10">
        <f t="shared" si="442"/>
        <v>2.7014400000000001E-2</v>
      </c>
      <c r="AL626" s="10">
        <f t="shared" si="443"/>
        <v>3.0643200000000002E-2</v>
      </c>
      <c r="AM626" s="10">
        <f t="shared" si="444"/>
        <v>0.32198399999999999</v>
      </c>
      <c r="AN626" s="10">
        <f t="shared" si="445"/>
        <v>0.51699308980623415</v>
      </c>
      <c r="AO626" s="10">
        <f t="shared" si="446"/>
        <v>0</v>
      </c>
      <c r="AP626" s="10">
        <f t="shared" si="447"/>
        <v>9.1257600000000008E-2</v>
      </c>
      <c r="AQ626" s="10">
        <f t="shared" si="448"/>
        <v>0.28801919999999998</v>
      </c>
      <c r="AR626" s="10">
        <v>0</v>
      </c>
      <c r="AS626" s="10">
        <f t="shared" si="449"/>
        <v>0.61582080000000006</v>
      </c>
      <c r="AT626" s="10">
        <f t="shared" si="450"/>
        <v>1.5835216051200003</v>
      </c>
      <c r="AU626" s="10">
        <f t="shared" si="451"/>
        <v>0.2736384</v>
      </c>
      <c r="AV626" s="10">
        <f t="shared" si="452"/>
        <v>0.70363378176000002</v>
      </c>
      <c r="AW626" s="10">
        <f t="shared" si="453"/>
        <v>8.2890177868799988</v>
      </c>
      <c r="AX626" s="10">
        <f t="shared" si="454"/>
        <v>8.2890177868799988</v>
      </c>
      <c r="AY626" s="10">
        <v>6.8698559999999986</v>
      </c>
      <c r="AZ626" s="10">
        <f t="shared" si="455"/>
        <v>-1.4191617868800002</v>
      </c>
      <c r="BA626" s="10">
        <v>6.87</v>
      </c>
      <c r="BB626" s="10">
        <v>6.2</v>
      </c>
      <c r="BC626" s="10">
        <f t="shared" si="456"/>
        <v>8.3654516735999973</v>
      </c>
      <c r="BD626" s="9"/>
      <c r="BE626" s="24">
        <f t="shared" si="457"/>
        <v>2.5266000000000002</v>
      </c>
      <c r="BF626" s="24">
        <f t="shared" si="458"/>
        <v>0.76349999999999996</v>
      </c>
      <c r="BG626" s="24">
        <f t="shared" si="459"/>
        <v>0</v>
      </c>
      <c r="BH626" s="24">
        <f t="shared" si="460"/>
        <v>0</v>
      </c>
      <c r="BI626" s="24">
        <f t="shared" si="461"/>
        <v>0.39340000000000003</v>
      </c>
      <c r="BJ626" s="24">
        <f t="shared" si="462"/>
        <v>0</v>
      </c>
      <c r="BK626" s="24">
        <f t="shared" si="463"/>
        <v>1.0425</v>
      </c>
      <c r="BL626" s="24">
        <f t="shared" si="464"/>
        <v>2.7E-2</v>
      </c>
      <c r="BM626" s="24">
        <f t="shared" si="465"/>
        <v>3.0599999999999999E-2</v>
      </c>
      <c r="BN626" s="24">
        <f t="shared" si="466"/>
        <v>0.32200000000000001</v>
      </c>
      <c r="BO626" s="24">
        <f t="shared" si="467"/>
        <v>0.51700000000000002</v>
      </c>
      <c r="BP626" s="24">
        <f t="shared" si="468"/>
        <v>0</v>
      </c>
      <c r="BQ626" s="24">
        <f t="shared" si="469"/>
        <v>9.1300000000000006E-2</v>
      </c>
      <c r="BR626" s="24">
        <f t="shared" si="470"/>
        <v>0.28799999999999998</v>
      </c>
      <c r="BS626" s="24">
        <f t="shared" si="471"/>
        <v>0</v>
      </c>
      <c r="BT626" s="24">
        <f t="shared" si="472"/>
        <v>0.61580000000000001</v>
      </c>
      <c r="BU626" s="24">
        <f t="shared" si="473"/>
        <v>1.5834999999999999</v>
      </c>
      <c r="BV626" s="24">
        <f t="shared" si="474"/>
        <v>0.27360000000000001</v>
      </c>
      <c r="BW626" s="24">
        <f t="shared" si="475"/>
        <v>0.7036</v>
      </c>
      <c r="BX626" s="24"/>
      <c r="BY626" s="24"/>
      <c r="BZ626" s="24"/>
      <c r="CA626" s="25">
        <f t="shared" si="476"/>
        <v>8.2890000000000015</v>
      </c>
      <c r="CB626" s="25">
        <f t="shared" si="477"/>
        <v>7.1920000000000011</v>
      </c>
      <c r="CC626" s="26">
        <f t="shared" si="478"/>
        <v>6.891300000000002</v>
      </c>
      <c r="CD626" s="26">
        <f t="shared" si="479"/>
        <v>6.2243000000000013</v>
      </c>
      <c r="CE626" s="26">
        <f t="shared" si="480"/>
        <v>6.87</v>
      </c>
      <c r="CF626" s="26">
        <f t="shared" si="481"/>
        <v>6.2</v>
      </c>
      <c r="CG626" s="26">
        <f t="shared" si="482"/>
        <v>8.3650000000000002</v>
      </c>
      <c r="CH626" s="13"/>
      <c r="CI626" s="13"/>
    </row>
    <row r="627" spans="2:87" x14ac:dyDescent="0.2">
      <c r="B627" s="11">
        <f t="shared" si="483"/>
        <v>623</v>
      </c>
      <c r="C627" s="3" t="s">
        <v>421</v>
      </c>
      <c r="D627" s="3" t="s">
        <v>47</v>
      </c>
      <c r="E627" s="10">
        <v>1.7260520029301769</v>
      </c>
      <c r="F627" s="10">
        <v>0.57389454447314647</v>
      </c>
      <c r="G627" s="10"/>
      <c r="H627" s="10">
        <v>0</v>
      </c>
      <c r="I627" s="10">
        <v>0.29099999999999998</v>
      </c>
      <c r="J627" s="10">
        <v>0.122</v>
      </c>
      <c r="K627" s="10">
        <v>0.83504113428692606</v>
      </c>
      <c r="L627" s="10">
        <v>2.0299999999999999E-2</v>
      </c>
      <c r="M627" s="10">
        <v>2.3E-2</v>
      </c>
      <c r="N627" s="10">
        <v>0.2228</v>
      </c>
      <c r="O627" s="10">
        <v>0.40571231830975057</v>
      </c>
      <c r="P627" s="10">
        <v>0</v>
      </c>
      <c r="Q627" s="10">
        <v>3.5200000000000002E-2</v>
      </c>
      <c r="R627" s="10">
        <v>0.18260000000000001</v>
      </c>
      <c r="S627" s="10">
        <v>0</v>
      </c>
      <c r="T627" s="10">
        <v>0.41520000000000001</v>
      </c>
      <c r="U627" s="10"/>
      <c r="V627" s="10">
        <v>0.20050000000000001</v>
      </c>
      <c r="W627" s="10"/>
      <c r="X627" s="10">
        <v>5.0533000000000001</v>
      </c>
      <c r="Y627" s="10">
        <v>6.7916352</v>
      </c>
      <c r="Z627" s="10">
        <v>6.79</v>
      </c>
      <c r="AA627" s="10">
        <v>6.13</v>
      </c>
      <c r="AB627" s="10">
        <f t="shared" si="436"/>
        <v>6.1310592000000002</v>
      </c>
      <c r="AC627" s="10"/>
      <c r="AD627" s="10">
        <f t="shared" si="437"/>
        <v>2.3198138919381579</v>
      </c>
      <c r="AE627" s="10">
        <f t="shared" si="438"/>
        <v>0.77131426777190892</v>
      </c>
      <c r="AF627" s="10"/>
      <c r="AG627" s="10">
        <v>0</v>
      </c>
      <c r="AH627" s="10">
        <f t="shared" si="439"/>
        <v>0.39110399999999995</v>
      </c>
      <c r="AI627" s="10">
        <f t="shared" si="440"/>
        <v>0.163968</v>
      </c>
      <c r="AJ627" s="10">
        <f t="shared" si="441"/>
        <v>1.1222952844816287</v>
      </c>
      <c r="AK627" s="10">
        <f t="shared" si="442"/>
        <v>2.7283199999999997E-2</v>
      </c>
      <c r="AL627" s="10">
        <f t="shared" si="443"/>
        <v>3.0912000000000002E-2</v>
      </c>
      <c r="AM627" s="10">
        <f t="shared" si="444"/>
        <v>0.32083199999999995</v>
      </c>
      <c r="AN627" s="10">
        <f t="shared" si="445"/>
        <v>0.54527735580830483</v>
      </c>
      <c r="AO627" s="10">
        <f t="shared" si="446"/>
        <v>0</v>
      </c>
      <c r="AP627" s="10">
        <f t="shared" si="447"/>
        <v>4.7308800000000005E-2</v>
      </c>
      <c r="AQ627" s="10">
        <f t="shared" si="448"/>
        <v>0.24541440000000003</v>
      </c>
      <c r="AR627" s="10">
        <v>0</v>
      </c>
      <c r="AS627" s="10">
        <f t="shared" si="449"/>
        <v>0.55802879999999999</v>
      </c>
      <c r="AT627" s="10">
        <f t="shared" si="450"/>
        <v>1.4349152563200001</v>
      </c>
      <c r="AU627" s="10">
        <f t="shared" si="451"/>
        <v>0.26947200000000004</v>
      </c>
      <c r="AV627" s="10">
        <f t="shared" si="452"/>
        <v>0.69292030080000011</v>
      </c>
      <c r="AW627" s="10">
        <f t="shared" si="453"/>
        <v>8.1133587571200003</v>
      </c>
      <c r="AX627" s="10">
        <f t="shared" si="454"/>
        <v>8.1133587571200021</v>
      </c>
      <c r="AY627" s="10">
        <v>6.7916352</v>
      </c>
      <c r="AZ627" s="10">
        <f t="shared" si="455"/>
        <v>-1.3217235571200003</v>
      </c>
      <c r="BA627" s="10">
        <v>6.79</v>
      </c>
      <c r="BB627" s="10">
        <v>6.13</v>
      </c>
      <c r="BC627" s="10">
        <f t="shared" si="456"/>
        <v>8.2688901120000011</v>
      </c>
      <c r="BD627" s="9"/>
      <c r="BE627" s="24">
        <f t="shared" si="457"/>
        <v>2.3197999999999999</v>
      </c>
      <c r="BF627" s="24">
        <f t="shared" si="458"/>
        <v>0.77129999999999999</v>
      </c>
      <c r="BG627" s="24">
        <f t="shared" si="459"/>
        <v>0</v>
      </c>
      <c r="BH627" s="24">
        <f t="shared" si="460"/>
        <v>0</v>
      </c>
      <c r="BI627" s="24">
        <f t="shared" si="461"/>
        <v>0.3911</v>
      </c>
      <c r="BJ627" s="24">
        <f t="shared" si="462"/>
        <v>0.16400000000000001</v>
      </c>
      <c r="BK627" s="24">
        <f t="shared" si="463"/>
        <v>1.1223000000000001</v>
      </c>
      <c r="BL627" s="24">
        <f t="shared" si="464"/>
        <v>2.7300000000000001E-2</v>
      </c>
      <c r="BM627" s="24">
        <f t="shared" si="465"/>
        <v>3.09E-2</v>
      </c>
      <c r="BN627" s="24">
        <f t="shared" si="466"/>
        <v>0.32079999999999997</v>
      </c>
      <c r="BO627" s="24">
        <f t="shared" si="467"/>
        <v>0.54530000000000001</v>
      </c>
      <c r="BP627" s="24">
        <f t="shared" si="468"/>
        <v>0</v>
      </c>
      <c r="BQ627" s="24">
        <f t="shared" si="469"/>
        <v>4.7300000000000002E-2</v>
      </c>
      <c r="BR627" s="24">
        <f t="shared" si="470"/>
        <v>0.24540000000000001</v>
      </c>
      <c r="BS627" s="24">
        <f t="shared" si="471"/>
        <v>0</v>
      </c>
      <c r="BT627" s="24">
        <f t="shared" si="472"/>
        <v>0.55800000000000005</v>
      </c>
      <c r="BU627" s="24">
        <f t="shared" si="473"/>
        <v>1.4349000000000001</v>
      </c>
      <c r="BV627" s="24">
        <f t="shared" si="474"/>
        <v>0.26950000000000002</v>
      </c>
      <c r="BW627" s="24">
        <f t="shared" si="475"/>
        <v>0.69289999999999996</v>
      </c>
      <c r="BX627" s="24"/>
      <c r="BY627" s="24"/>
      <c r="BZ627" s="24"/>
      <c r="CA627" s="25">
        <f t="shared" si="476"/>
        <v>8.1133000000000006</v>
      </c>
      <c r="CB627" s="25">
        <f t="shared" si="477"/>
        <v>7.0293000000000001</v>
      </c>
      <c r="CC627" s="26">
        <f t="shared" si="478"/>
        <v>6.8130000000000006</v>
      </c>
      <c r="CD627" s="26">
        <f t="shared" si="479"/>
        <v>6.1524000000000001</v>
      </c>
      <c r="CE627" s="26">
        <f t="shared" si="480"/>
        <v>6.79</v>
      </c>
      <c r="CF627" s="26">
        <f t="shared" si="481"/>
        <v>6.13</v>
      </c>
      <c r="CG627" s="26">
        <f t="shared" si="482"/>
        <v>8.2690000000000001</v>
      </c>
      <c r="CH627" s="13"/>
      <c r="CI627" s="13"/>
    </row>
    <row r="628" spans="2:87" x14ac:dyDescent="0.2">
      <c r="B628" s="11">
        <f t="shared" si="483"/>
        <v>624</v>
      </c>
      <c r="C628" s="3" t="s">
        <v>421</v>
      </c>
      <c r="D628" s="3" t="s">
        <v>43</v>
      </c>
      <c r="E628" s="10">
        <v>1.7044789567543468</v>
      </c>
      <c r="F628" s="10">
        <v>0.59266665180561751</v>
      </c>
      <c r="G628" s="10"/>
      <c r="H628" s="10">
        <v>0</v>
      </c>
      <c r="I628" s="10">
        <v>0.2878</v>
      </c>
      <c r="J628" s="10">
        <v>0.11890000000000001</v>
      </c>
      <c r="K628" s="10">
        <v>0.7864947391885867</v>
      </c>
      <c r="L628" s="10">
        <v>2.0199999999999999E-2</v>
      </c>
      <c r="M628" s="10">
        <v>2.29E-2</v>
      </c>
      <c r="N628" s="10">
        <v>0.22070000000000001</v>
      </c>
      <c r="O628" s="10">
        <v>0.37595965225144889</v>
      </c>
      <c r="P628" s="10">
        <v>0</v>
      </c>
      <c r="Q628" s="10">
        <v>4.7300000000000002E-2</v>
      </c>
      <c r="R628" s="10">
        <v>0.19139999999999999</v>
      </c>
      <c r="S628" s="10">
        <v>0</v>
      </c>
      <c r="T628" s="10">
        <v>0.44209999999999999</v>
      </c>
      <c r="U628" s="10"/>
      <c r="V628" s="10">
        <v>0.28589999999999999</v>
      </c>
      <c r="W628" s="10"/>
      <c r="X628" s="10">
        <v>5.0967999999999991</v>
      </c>
      <c r="Y628" s="10">
        <v>6.8500991999999998</v>
      </c>
      <c r="Z628" s="10">
        <v>6.85</v>
      </c>
      <c r="AA628" s="10">
        <v>6.08</v>
      </c>
      <c r="AB628" s="10">
        <f t="shared" si="436"/>
        <v>6.0790463999999993</v>
      </c>
      <c r="AC628" s="10"/>
      <c r="AD628" s="10">
        <f t="shared" si="437"/>
        <v>2.290819717877842</v>
      </c>
      <c r="AE628" s="10">
        <f t="shared" si="438"/>
        <v>0.79654398002674998</v>
      </c>
      <c r="AF628" s="10"/>
      <c r="AG628" s="10">
        <v>0</v>
      </c>
      <c r="AH628" s="10">
        <f t="shared" si="439"/>
        <v>0.38680320000000001</v>
      </c>
      <c r="AI628" s="10">
        <f t="shared" si="440"/>
        <v>0.15980160000000002</v>
      </c>
      <c r="AJ628" s="10">
        <f t="shared" si="441"/>
        <v>1.0570489294694607</v>
      </c>
      <c r="AK628" s="10">
        <f t="shared" si="442"/>
        <v>2.7148800000000001E-2</v>
      </c>
      <c r="AL628" s="10">
        <f t="shared" si="443"/>
        <v>3.0777600000000002E-2</v>
      </c>
      <c r="AM628" s="10">
        <f t="shared" si="444"/>
        <v>0.31780800000000003</v>
      </c>
      <c r="AN628" s="10">
        <f t="shared" si="445"/>
        <v>0.50528977262594732</v>
      </c>
      <c r="AO628" s="10">
        <f t="shared" si="446"/>
        <v>0</v>
      </c>
      <c r="AP628" s="10">
        <f t="shared" si="447"/>
        <v>6.3571200000000008E-2</v>
      </c>
      <c r="AQ628" s="10">
        <f t="shared" si="448"/>
        <v>0.25724160000000001</v>
      </c>
      <c r="AR628" s="10">
        <v>0</v>
      </c>
      <c r="AS628" s="10">
        <f t="shared" si="449"/>
        <v>0.5941824</v>
      </c>
      <c r="AT628" s="10">
        <f t="shared" si="450"/>
        <v>1.52788062336</v>
      </c>
      <c r="AU628" s="10">
        <f t="shared" si="451"/>
        <v>0.38424959999999997</v>
      </c>
      <c r="AV628" s="10">
        <f t="shared" si="452"/>
        <v>0.98805942143999992</v>
      </c>
      <c r="AW628" s="10">
        <f t="shared" si="453"/>
        <v>8.4087944448000016</v>
      </c>
      <c r="AX628" s="10">
        <f t="shared" si="454"/>
        <v>8.4087944448000016</v>
      </c>
      <c r="AY628" s="10">
        <v>6.8500991999999998</v>
      </c>
      <c r="AZ628" s="10">
        <f t="shared" si="455"/>
        <v>-1.5586952448000018</v>
      </c>
      <c r="BA628" s="10">
        <v>6.85</v>
      </c>
      <c r="BB628" s="10">
        <v>6.08</v>
      </c>
      <c r="BC628" s="10">
        <f t="shared" si="456"/>
        <v>8.1987139584000026</v>
      </c>
      <c r="BD628" s="9"/>
      <c r="BE628" s="24">
        <f t="shared" si="457"/>
        <v>2.2907999999999999</v>
      </c>
      <c r="BF628" s="24">
        <f t="shared" si="458"/>
        <v>0.79649999999999999</v>
      </c>
      <c r="BG628" s="24">
        <f t="shared" si="459"/>
        <v>0</v>
      </c>
      <c r="BH628" s="24">
        <f t="shared" si="460"/>
        <v>0</v>
      </c>
      <c r="BI628" s="24">
        <f t="shared" si="461"/>
        <v>0.38679999999999998</v>
      </c>
      <c r="BJ628" s="24">
        <f t="shared" si="462"/>
        <v>0.1598</v>
      </c>
      <c r="BK628" s="24">
        <f t="shared" si="463"/>
        <v>1.0569999999999999</v>
      </c>
      <c r="BL628" s="24">
        <f t="shared" si="464"/>
        <v>2.7099999999999999E-2</v>
      </c>
      <c r="BM628" s="24">
        <f t="shared" si="465"/>
        <v>3.0800000000000001E-2</v>
      </c>
      <c r="BN628" s="24">
        <f t="shared" si="466"/>
        <v>0.31780000000000003</v>
      </c>
      <c r="BO628" s="24">
        <f t="shared" si="467"/>
        <v>0.50529999999999997</v>
      </c>
      <c r="BP628" s="24">
        <f t="shared" si="468"/>
        <v>0</v>
      </c>
      <c r="BQ628" s="24">
        <f t="shared" si="469"/>
        <v>6.3600000000000004E-2</v>
      </c>
      <c r="BR628" s="24">
        <f t="shared" si="470"/>
        <v>0.25719999999999998</v>
      </c>
      <c r="BS628" s="24">
        <f t="shared" si="471"/>
        <v>0</v>
      </c>
      <c r="BT628" s="24">
        <f t="shared" si="472"/>
        <v>0.59419999999999995</v>
      </c>
      <c r="BU628" s="24">
        <f t="shared" si="473"/>
        <v>1.5279</v>
      </c>
      <c r="BV628" s="24">
        <f t="shared" si="474"/>
        <v>0.38419999999999999</v>
      </c>
      <c r="BW628" s="24">
        <f t="shared" si="475"/>
        <v>0.98809999999999998</v>
      </c>
      <c r="BX628" s="24"/>
      <c r="BY628" s="24"/>
      <c r="BZ628" s="24"/>
      <c r="CA628" s="25">
        <f t="shared" si="476"/>
        <v>8.4086999999999996</v>
      </c>
      <c r="CB628" s="25">
        <f t="shared" si="477"/>
        <v>7.0338000000000003</v>
      </c>
      <c r="CC628" s="26">
        <f t="shared" si="478"/>
        <v>6.8710999999999993</v>
      </c>
      <c r="CD628" s="26">
        <f t="shared" si="479"/>
        <v>6.1001000000000003</v>
      </c>
      <c r="CE628" s="26">
        <f t="shared" si="480"/>
        <v>6.85</v>
      </c>
      <c r="CF628" s="26">
        <f t="shared" si="481"/>
        <v>6.08</v>
      </c>
      <c r="CG628" s="26">
        <f t="shared" si="482"/>
        <v>8.1989999999999998</v>
      </c>
      <c r="CH628" s="13"/>
      <c r="CI628" s="13"/>
    </row>
    <row r="629" spans="2:87" x14ac:dyDescent="0.2">
      <c r="B629" s="11">
        <f t="shared" si="483"/>
        <v>625</v>
      </c>
      <c r="C629" s="3" t="s">
        <v>422</v>
      </c>
      <c r="D629" s="2" t="s">
        <v>375</v>
      </c>
      <c r="E629" s="10">
        <v>1.8701530528178683</v>
      </c>
      <c r="F629" s="10">
        <v>1.024085735208861</v>
      </c>
      <c r="G629" s="10"/>
      <c r="H629" s="10">
        <v>0</v>
      </c>
      <c r="I629" s="10">
        <v>0.21490000000000001</v>
      </c>
      <c r="J629" s="10">
        <v>3.09E-2</v>
      </c>
      <c r="K629" s="10">
        <v>0.73414603484575713</v>
      </c>
      <c r="L629" s="10">
        <v>3.3999999999999998E-3</v>
      </c>
      <c r="M629" s="10">
        <v>3.8999999999999998E-3</v>
      </c>
      <c r="N629" s="10">
        <v>0.1774</v>
      </c>
      <c r="O629" s="10">
        <v>0.30301517712751347</v>
      </c>
      <c r="P629" s="10">
        <v>0</v>
      </c>
      <c r="Q629" s="10">
        <v>0</v>
      </c>
      <c r="R629" s="10">
        <v>0.22489999999999999</v>
      </c>
      <c r="S629" s="10">
        <v>0</v>
      </c>
      <c r="T629" s="10">
        <v>0.20760000000000001</v>
      </c>
      <c r="U629" s="10"/>
      <c r="V629" s="10">
        <v>0.26800000000000002</v>
      </c>
      <c r="W629" s="10"/>
      <c r="X629" s="10">
        <v>5.0623999999999993</v>
      </c>
      <c r="Y629" s="10">
        <v>6.8038655999999991</v>
      </c>
      <c r="Z629" s="10">
        <v>6.8</v>
      </c>
      <c r="AA629" s="10">
        <v>6.15</v>
      </c>
      <c r="AB629" s="10">
        <f t="shared" si="436"/>
        <v>6.1548479999999994</v>
      </c>
      <c r="AC629" s="10"/>
      <c r="AD629" s="10">
        <f t="shared" si="437"/>
        <v>2.5134857029872153</v>
      </c>
      <c r="AE629" s="10">
        <f t="shared" si="438"/>
        <v>1.3763712281207094</v>
      </c>
      <c r="AF629" s="10"/>
      <c r="AG629" s="10">
        <v>0</v>
      </c>
      <c r="AH629" s="10">
        <f t="shared" si="439"/>
        <v>0.28882560000000002</v>
      </c>
      <c r="AI629" s="10">
        <f t="shared" si="440"/>
        <v>4.1529600000000007E-2</v>
      </c>
      <c r="AJ629" s="10">
        <f t="shared" si="441"/>
        <v>0.98669227083269773</v>
      </c>
      <c r="AK629" s="10">
        <f t="shared" si="442"/>
        <v>4.5696000000000001E-3</v>
      </c>
      <c r="AL629" s="10">
        <f t="shared" si="443"/>
        <v>5.2415999999999999E-3</v>
      </c>
      <c r="AM629" s="10">
        <f t="shared" si="444"/>
        <v>0.25545599999999996</v>
      </c>
      <c r="AN629" s="10">
        <f t="shared" si="445"/>
        <v>0.40725239805937813</v>
      </c>
      <c r="AO629" s="10">
        <f t="shared" si="446"/>
        <v>0</v>
      </c>
      <c r="AP629" s="10">
        <f t="shared" si="447"/>
        <v>0</v>
      </c>
      <c r="AQ629" s="10">
        <f t="shared" si="448"/>
        <v>0.30226559999999997</v>
      </c>
      <c r="AR629" s="10">
        <v>0</v>
      </c>
      <c r="AS629" s="10">
        <f t="shared" si="449"/>
        <v>0.2790144</v>
      </c>
      <c r="AT629" s="10">
        <f t="shared" si="450"/>
        <v>0.71745762816000003</v>
      </c>
      <c r="AU629" s="10">
        <f t="shared" si="451"/>
        <v>0.36019200000000001</v>
      </c>
      <c r="AV629" s="10">
        <f t="shared" si="452"/>
        <v>0.92619770880000007</v>
      </c>
      <c r="AW629" s="10">
        <f t="shared" si="453"/>
        <v>7.8253449369600006</v>
      </c>
      <c r="AX629" s="10">
        <f t="shared" si="454"/>
        <v>7.8253449369600006</v>
      </c>
      <c r="AY629" s="10">
        <v>6.8038655999999991</v>
      </c>
      <c r="AZ629" s="10">
        <f t="shared" si="455"/>
        <v>-1.0214793369600015</v>
      </c>
      <c r="BA629" s="10">
        <v>6.8</v>
      </c>
      <c r="BB629" s="10">
        <v>6.15</v>
      </c>
      <c r="BC629" s="10">
        <f t="shared" si="456"/>
        <v>8.2950045696000014</v>
      </c>
      <c r="BD629" s="9"/>
      <c r="BE629" s="24">
        <f t="shared" si="457"/>
        <v>2.5135000000000001</v>
      </c>
      <c r="BF629" s="24">
        <f t="shared" si="458"/>
        <v>1.3764000000000001</v>
      </c>
      <c r="BG629" s="24">
        <f t="shared" si="459"/>
        <v>0</v>
      </c>
      <c r="BH629" s="24">
        <f t="shared" si="460"/>
        <v>0</v>
      </c>
      <c r="BI629" s="24">
        <f t="shared" si="461"/>
        <v>0.2888</v>
      </c>
      <c r="BJ629" s="24">
        <f t="shared" si="462"/>
        <v>4.1500000000000002E-2</v>
      </c>
      <c r="BK629" s="24">
        <f t="shared" si="463"/>
        <v>0.98670000000000002</v>
      </c>
      <c r="BL629" s="24">
        <f t="shared" si="464"/>
        <v>4.5999999999999999E-3</v>
      </c>
      <c r="BM629" s="24">
        <f t="shared" si="465"/>
        <v>5.1999999999999998E-3</v>
      </c>
      <c r="BN629" s="24">
        <f t="shared" si="466"/>
        <v>0.2555</v>
      </c>
      <c r="BO629" s="24">
        <f t="shared" si="467"/>
        <v>0.4073</v>
      </c>
      <c r="BP629" s="24">
        <f t="shared" si="468"/>
        <v>0</v>
      </c>
      <c r="BQ629" s="24">
        <f t="shared" si="469"/>
        <v>0</v>
      </c>
      <c r="BR629" s="24">
        <f t="shared" si="470"/>
        <v>0.30230000000000001</v>
      </c>
      <c r="BS629" s="24">
        <f t="shared" si="471"/>
        <v>0</v>
      </c>
      <c r="BT629" s="24">
        <f t="shared" si="472"/>
        <v>0.27900000000000003</v>
      </c>
      <c r="BU629" s="24">
        <f t="shared" si="473"/>
        <v>0.71750000000000003</v>
      </c>
      <c r="BV629" s="24">
        <f t="shared" si="474"/>
        <v>0.36020000000000002</v>
      </c>
      <c r="BW629" s="24">
        <f t="shared" si="475"/>
        <v>0.92620000000000002</v>
      </c>
      <c r="BX629" s="24"/>
      <c r="BY629" s="24"/>
      <c r="BZ629" s="24"/>
      <c r="CA629" s="25">
        <f t="shared" si="476"/>
        <v>7.8254999999999999</v>
      </c>
      <c r="CB629" s="25">
        <f t="shared" si="477"/>
        <v>6.6105</v>
      </c>
      <c r="CC629" s="26">
        <f t="shared" si="478"/>
        <v>6.8209999999999997</v>
      </c>
      <c r="CD629" s="26">
        <f t="shared" si="479"/>
        <v>6.1719999999999997</v>
      </c>
      <c r="CE629" s="26">
        <f t="shared" si="480"/>
        <v>6.8</v>
      </c>
      <c r="CF629" s="26">
        <f t="shared" si="481"/>
        <v>6.15</v>
      </c>
      <c r="CG629" s="26">
        <f t="shared" si="482"/>
        <v>8.2949999999999999</v>
      </c>
      <c r="CH629" s="13"/>
      <c r="CI629" s="13"/>
    </row>
    <row r="630" spans="2:87" x14ac:dyDescent="0.2">
      <c r="B630" s="11">
        <f t="shared" si="483"/>
        <v>626</v>
      </c>
      <c r="C630" s="3" t="s">
        <v>423</v>
      </c>
      <c r="D630" s="3" t="s">
        <v>42</v>
      </c>
      <c r="E630" s="10">
        <v>2.5511451866743253</v>
      </c>
      <c r="F630" s="10">
        <v>0.61471500287191272</v>
      </c>
      <c r="G630" s="10"/>
      <c r="H630" s="10">
        <v>0</v>
      </c>
      <c r="I630" s="10">
        <v>0</v>
      </c>
      <c r="J630" s="10">
        <v>0</v>
      </c>
      <c r="K630" s="10">
        <v>0.52933173463526706</v>
      </c>
      <c r="L630" s="10">
        <v>1.7399999999999999E-2</v>
      </c>
      <c r="M630" s="10">
        <v>0.02</v>
      </c>
      <c r="N630" s="10">
        <v>0.31640000000000001</v>
      </c>
      <c r="O630" s="10">
        <v>0.1810080758184951</v>
      </c>
      <c r="P630" s="10">
        <v>0.12970000000000001</v>
      </c>
      <c r="Q630" s="10">
        <v>5.1299999999999998E-2</v>
      </c>
      <c r="R630" s="10">
        <v>0.33079999999999998</v>
      </c>
      <c r="S630" s="10">
        <v>0</v>
      </c>
      <c r="T630" s="10">
        <v>0.36890000000000001</v>
      </c>
      <c r="U630" s="10"/>
      <c r="V630" s="10">
        <v>0</v>
      </c>
      <c r="W630" s="10"/>
      <c r="X630" s="10">
        <v>5.1106999999999996</v>
      </c>
      <c r="Y630" s="10">
        <v>6.8687807999999997</v>
      </c>
      <c r="Z630" s="10">
        <v>6.87</v>
      </c>
      <c r="AA630" s="10">
        <v>6.87</v>
      </c>
      <c r="AB630" s="10">
        <f t="shared" si="436"/>
        <v>6.8687807999999997</v>
      </c>
      <c r="AC630" s="10"/>
      <c r="AD630" s="10">
        <f t="shared" si="437"/>
        <v>3.4287391308902935</v>
      </c>
      <c r="AE630" s="10">
        <f t="shared" si="438"/>
        <v>0.82617696385985073</v>
      </c>
      <c r="AF630" s="10"/>
      <c r="AG630" s="10">
        <v>0</v>
      </c>
      <c r="AH630" s="10">
        <f t="shared" si="439"/>
        <v>0</v>
      </c>
      <c r="AI630" s="10">
        <f t="shared" si="440"/>
        <v>0</v>
      </c>
      <c r="AJ630" s="10">
        <f t="shared" si="441"/>
        <v>0.71142185134979907</v>
      </c>
      <c r="AK630" s="10">
        <f t="shared" si="442"/>
        <v>2.3385600000000003E-2</v>
      </c>
      <c r="AL630" s="10">
        <f t="shared" si="443"/>
        <v>2.6880000000000005E-2</v>
      </c>
      <c r="AM630" s="10">
        <f t="shared" si="444"/>
        <v>0.45561600000000002</v>
      </c>
      <c r="AN630" s="10">
        <f t="shared" si="445"/>
        <v>0.24327485390005743</v>
      </c>
      <c r="AO630" s="10">
        <f t="shared" si="446"/>
        <v>0.17431680000000002</v>
      </c>
      <c r="AP630" s="10">
        <f t="shared" si="447"/>
        <v>6.89472E-2</v>
      </c>
      <c r="AQ630" s="10">
        <f t="shared" si="448"/>
        <v>0.44459519999999997</v>
      </c>
      <c r="AR630" s="10">
        <v>0</v>
      </c>
      <c r="AS630" s="10">
        <f t="shared" si="449"/>
        <v>0.49580160000000001</v>
      </c>
      <c r="AT630" s="10">
        <f t="shared" si="450"/>
        <v>1.2749042342400001</v>
      </c>
      <c r="AU630" s="10">
        <f t="shared" si="451"/>
        <v>0</v>
      </c>
      <c r="AV630" s="10">
        <f t="shared" si="452"/>
        <v>0</v>
      </c>
      <c r="AW630" s="10">
        <f t="shared" si="453"/>
        <v>7.6782578342400019</v>
      </c>
      <c r="AX630" s="10">
        <f t="shared" si="454"/>
        <v>7.6782578342400019</v>
      </c>
      <c r="AY630" s="10">
        <v>6.8687807999999997</v>
      </c>
      <c r="AZ630" s="10">
        <f t="shared" si="455"/>
        <v>-0.80947703424000217</v>
      </c>
      <c r="BA630" s="10">
        <v>6.87</v>
      </c>
      <c r="BB630" s="10">
        <v>6.87</v>
      </c>
      <c r="BC630" s="10">
        <f t="shared" si="456"/>
        <v>9.2724645888000037</v>
      </c>
      <c r="BD630" s="9"/>
      <c r="BE630" s="24">
        <f t="shared" si="457"/>
        <v>3.4287000000000001</v>
      </c>
      <c r="BF630" s="24">
        <f t="shared" si="458"/>
        <v>0.82620000000000005</v>
      </c>
      <c r="BG630" s="24">
        <f t="shared" si="459"/>
        <v>0</v>
      </c>
      <c r="BH630" s="24">
        <f t="shared" si="460"/>
        <v>0</v>
      </c>
      <c r="BI630" s="24">
        <f t="shared" si="461"/>
        <v>0</v>
      </c>
      <c r="BJ630" s="24">
        <f t="shared" si="462"/>
        <v>0</v>
      </c>
      <c r="BK630" s="24">
        <f t="shared" si="463"/>
        <v>0.71140000000000003</v>
      </c>
      <c r="BL630" s="24">
        <f t="shared" si="464"/>
        <v>2.3400000000000001E-2</v>
      </c>
      <c r="BM630" s="24">
        <f t="shared" si="465"/>
        <v>2.69E-2</v>
      </c>
      <c r="BN630" s="24">
        <f t="shared" si="466"/>
        <v>0.4556</v>
      </c>
      <c r="BO630" s="24">
        <f t="shared" si="467"/>
        <v>0.24329999999999999</v>
      </c>
      <c r="BP630" s="24">
        <f t="shared" si="468"/>
        <v>0.17430000000000001</v>
      </c>
      <c r="BQ630" s="24">
        <f t="shared" si="469"/>
        <v>6.8900000000000003E-2</v>
      </c>
      <c r="BR630" s="24">
        <f t="shared" si="470"/>
        <v>0.4446</v>
      </c>
      <c r="BS630" s="24">
        <f t="shared" si="471"/>
        <v>0</v>
      </c>
      <c r="BT630" s="24">
        <f t="shared" si="472"/>
        <v>0.49580000000000002</v>
      </c>
      <c r="BU630" s="24">
        <f t="shared" si="473"/>
        <v>1.2748999999999999</v>
      </c>
      <c r="BV630" s="24">
        <f t="shared" si="474"/>
        <v>0</v>
      </c>
      <c r="BW630" s="24">
        <f t="shared" si="475"/>
        <v>0</v>
      </c>
      <c r="BX630" s="24"/>
      <c r="BY630" s="24"/>
      <c r="BZ630" s="24"/>
      <c r="CA630" s="25">
        <f t="shared" si="476"/>
        <v>7.6782000000000004</v>
      </c>
      <c r="CB630" s="25">
        <f t="shared" si="477"/>
        <v>7.6782000000000004</v>
      </c>
      <c r="CC630" s="26">
        <f t="shared" si="478"/>
        <v>6.8991000000000007</v>
      </c>
      <c r="CD630" s="26">
        <f t="shared" si="479"/>
        <v>6.8991000000000007</v>
      </c>
      <c r="CE630" s="26">
        <f t="shared" si="480"/>
        <v>6.87</v>
      </c>
      <c r="CF630" s="26">
        <f t="shared" si="481"/>
        <v>6.87</v>
      </c>
      <c r="CG630" s="26">
        <f t="shared" si="482"/>
        <v>9.2720000000000002</v>
      </c>
      <c r="CH630" s="13"/>
      <c r="CI630" s="13"/>
    </row>
    <row r="631" spans="2:87" x14ac:dyDescent="0.2">
      <c r="B631" s="11">
        <f t="shared" si="483"/>
        <v>627</v>
      </c>
      <c r="C631" s="3" t="s">
        <v>424</v>
      </c>
      <c r="D631" s="3" t="s">
        <v>29</v>
      </c>
      <c r="E631" s="10">
        <v>2.5023361930377792</v>
      </c>
      <c r="F631" s="10">
        <v>0.50701987881036292</v>
      </c>
      <c r="G631" s="10"/>
      <c r="H631" s="10">
        <v>0</v>
      </c>
      <c r="I631" s="10">
        <v>0</v>
      </c>
      <c r="J631" s="10">
        <v>0</v>
      </c>
      <c r="K631" s="10">
        <v>0.76289674148271813</v>
      </c>
      <c r="L631" s="10">
        <v>2.9999999999999997E-4</v>
      </c>
      <c r="M631" s="10">
        <v>0</v>
      </c>
      <c r="N631" s="10">
        <v>0.58030000000000004</v>
      </c>
      <c r="O631" s="10">
        <v>0.25724718666913993</v>
      </c>
      <c r="P631" s="10">
        <v>0</v>
      </c>
      <c r="Q631" s="10">
        <v>8.8599999999999998E-2</v>
      </c>
      <c r="R631" s="10">
        <v>0.28970000000000001</v>
      </c>
      <c r="S631" s="10">
        <v>0</v>
      </c>
      <c r="T631" s="10">
        <v>0.1137</v>
      </c>
      <c r="U631" s="10"/>
      <c r="V631" s="10">
        <v>0</v>
      </c>
      <c r="W631" s="10"/>
      <c r="X631" s="10">
        <v>5.1021000000000001</v>
      </c>
      <c r="Y631" s="10">
        <v>6.8572224000000004</v>
      </c>
      <c r="Z631" s="10">
        <v>6.86</v>
      </c>
      <c r="AA631" s="10">
        <v>6.86</v>
      </c>
      <c r="AB631" s="10">
        <f t="shared" si="436"/>
        <v>6.8572224000000004</v>
      </c>
      <c r="AC631" s="10"/>
      <c r="AD631" s="10">
        <f t="shared" si="437"/>
        <v>3.3631398434427751</v>
      </c>
      <c r="AE631" s="10">
        <f t="shared" si="438"/>
        <v>0.6814347171211278</v>
      </c>
      <c r="AF631" s="10"/>
      <c r="AG631" s="10">
        <v>0</v>
      </c>
      <c r="AH631" s="10">
        <f t="shared" si="439"/>
        <v>0</v>
      </c>
      <c r="AI631" s="10">
        <f t="shared" si="440"/>
        <v>0</v>
      </c>
      <c r="AJ631" s="10">
        <f t="shared" si="441"/>
        <v>1.0253332205527732</v>
      </c>
      <c r="AK631" s="10">
        <f t="shared" si="442"/>
        <v>4.0319999999999999E-4</v>
      </c>
      <c r="AL631" s="10">
        <f t="shared" si="443"/>
        <v>0</v>
      </c>
      <c r="AM631" s="10">
        <f t="shared" si="444"/>
        <v>0.83563199999999993</v>
      </c>
      <c r="AN631" s="10">
        <f t="shared" si="445"/>
        <v>0.34574021888332407</v>
      </c>
      <c r="AO631" s="10">
        <f t="shared" si="446"/>
        <v>0</v>
      </c>
      <c r="AP631" s="10">
        <f t="shared" si="447"/>
        <v>0.1190784</v>
      </c>
      <c r="AQ631" s="10">
        <f t="shared" si="448"/>
        <v>0.3893568</v>
      </c>
      <c r="AR631" s="10">
        <v>0</v>
      </c>
      <c r="AS631" s="10">
        <f t="shared" si="449"/>
        <v>0.1528128</v>
      </c>
      <c r="AT631" s="10">
        <f t="shared" si="450"/>
        <v>0.39294283392000001</v>
      </c>
      <c r="AU631" s="10">
        <f t="shared" si="451"/>
        <v>0</v>
      </c>
      <c r="AV631" s="10">
        <f t="shared" si="452"/>
        <v>0</v>
      </c>
      <c r="AW631" s="10">
        <f t="shared" si="453"/>
        <v>7.1530612339199999</v>
      </c>
      <c r="AX631" s="10">
        <f t="shared" si="454"/>
        <v>7.1530612339199999</v>
      </c>
      <c r="AY631" s="10">
        <v>6.8572224000000004</v>
      </c>
      <c r="AZ631" s="10">
        <f t="shared" si="455"/>
        <v>-0.29583883391999954</v>
      </c>
      <c r="BA631" s="10">
        <v>6.86</v>
      </c>
      <c r="BB631" s="10">
        <v>6.86</v>
      </c>
      <c r="BC631" s="10">
        <f t="shared" si="456"/>
        <v>9.2909795327999998</v>
      </c>
      <c r="BD631" s="9"/>
      <c r="BE631" s="24">
        <f t="shared" si="457"/>
        <v>3.3631000000000002</v>
      </c>
      <c r="BF631" s="24">
        <f t="shared" si="458"/>
        <v>0.68140000000000001</v>
      </c>
      <c r="BG631" s="24">
        <f t="shared" si="459"/>
        <v>0</v>
      </c>
      <c r="BH631" s="24">
        <f t="shared" si="460"/>
        <v>0</v>
      </c>
      <c r="BI631" s="24">
        <f t="shared" si="461"/>
        <v>0</v>
      </c>
      <c r="BJ631" s="24">
        <f t="shared" si="462"/>
        <v>0</v>
      </c>
      <c r="BK631" s="24">
        <f t="shared" si="463"/>
        <v>1.0253000000000001</v>
      </c>
      <c r="BL631" s="24">
        <f t="shared" si="464"/>
        <v>4.0000000000000002E-4</v>
      </c>
      <c r="BM631" s="24">
        <f t="shared" si="465"/>
        <v>0</v>
      </c>
      <c r="BN631" s="24">
        <f t="shared" si="466"/>
        <v>0.83560000000000001</v>
      </c>
      <c r="BO631" s="24">
        <f t="shared" si="467"/>
        <v>0.34570000000000001</v>
      </c>
      <c r="BP631" s="24">
        <f t="shared" si="468"/>
        <v>0</v>
      </c>
      <c r="BQ631" s="24">
        <f t="shared" si="469"/>
        <v>0.1191</v>
      </c>
      <c r="BR631" s="24">
        <f t="shared" si="470"/>
        <v>0.38940000000000002</v>
      </c>
      <c r="BS631" s="24">
        <f t="shared" si="471"/>
        <v>0</v>
      </c>
      <c r="BT631" s="24">
        <f t="shared" si="472"/>
        <v>0.15279999999999999</v>
      </c>
      <c r="BU631" s="24">
        <f t="shared" si="473"/>
        <v>0.39290000000000003</v>
      </c>
      <c r="BV631" s="24">
        <f t="shared" si="474"/>
        <v>0</v>
      </c>
      <c r="BW631" s="24">
        <f t="shared" si="475"/>
        <v>0</v>
      </c>
      <c r="BX631" s="24"/>
      <c r="BY631" s="24"/>
      <c r="BZ631" s="24"/>
      <c r="CA631" s="25">
        <f t="shared" si="476"/>
        <v>7.1529000000000016</v>
      </c>
      <c r="CB631" s="25">
        <f t="shared" si="477"/>
        <v>7.1529000000000016</v>
      </c>
      <c r="CC631" s="26">
        <f t="shared" si="478"/>
        <v>6.9128000000000016</v>
      </c>
      <c r="CD631" s="26">
        <f t="shared" si="479"/>
        <v>6.9128000000000016</v>
      </c>
      <c r="CE631" s="26">
        <f t="shared" si="480"/>
        <v>6.86</v>
      </c>
      <c r="CF631" s="26">
        <f t="shared" si="481"/>
        <v>6.86</v>
      </c>
      <c r="CG631" s="26">
        <f t="shared" si="482"/>
        <v>9.2910000000000004</v>
      </c>
      <c r="CH631" s="13"/>
      <c r="CI631" s="13"/>
    </row>
    <row r="632" spans="2:87" x14ac:dyDescent="0.2">
      <c r="B632" s="11">
        <f t="shared" si="483"/>
        <v>628</v>
      </c>
      <c r="C632" s="3" t="s">
        <v>425</v>
      </c>
      <c r="D632" s="3" t="s">
        <v>426</v>
      </c>
      <c r="E632" s="10">
        <v>1.3784233486943165</v>
      </c>
      <c r="F632" s="10">
        <v>0.38713609831029189</v>
      </c>
      <c r="G632" s="10"/>
      <c r="H632" s="10">
        <v>0</v>
      </c>
      <c r="I632" s="10">
        <v>0.5907</v>
      </c>
      <c r="J632" s="10">
        <v>0</v>
      </c>
      <c r="K632" s="10">
        <v>0.79680737327188944</v>
      </c>
      <c r="L632" s="10">
        <v>1.18E-2</v>
      </c>
      <c r="M632" s="10">
        <v>1.3299999999999999E-2</v>
      </c>
      <c r="N632" s="10">
        <v>0.1242</v>
      </c>
      <c r="O632" s="10">
        <v>0.2360331797235023</v>
      </c>
      <c r="P632" s="10">
        <v>0.23150000000000001</v>
      </c>
      <c r="Q632" s="10">
        <v>3.2199999999999999E-2</v>
      </c>
      <c r="R632" s="10">
        <v>0.15279999999999999</v>
      </c>
      <c r="S632" s="10">
        <v>0</v>
      </c>
      <c r="T632" s="10">
        <v>0.35859999999999997</v>
      </c>
      <c r="U632" s="10"/>
      <c r="V632" s="10">
        <v>0.28899999999999998</v>
      </c>
      <c r="W632" s="10"/>
      <c r="X632" s="10">
        <v>4.6024999999999991</v>
      </c>
      <c r="Y632" s="10">
        <v>6.1857599999999993</v>
      </c>
      <c r="Z632" s="10">
        <v>6.19</v>
      </c>
      <c r="AA632" s="10">
        <v>5</v>
      </c>
      <c r="AB632" s="10">
        <f t="shared" si="436"/>
        <v>5.0034432000000004</v>
      </c>
      <c r="AC632" s="10"/>
      <c r="AD632" s="10">
        <f t="shared" si="437"/>
        <v>1.8526009806451613</v>
      </c>
      <c r="AE632" s="10">
        <f t="shared" si="438"/>
        <v>0.52031091612903235</v>
      </c>
      <c r="AF632" s="10"/>
      <c r="AG632" s="10">
        <v>0</v>
      </c>
      <c r="AH632" s="10">
        <f t="shared" si="439"/>
        <v>0.79390080000000007</v>
      </c>
      <c r="AI632" s="10">
        <f t="shared" si="440"/>
        <v>0</v>
      </c>
      <c r="AJ632" s="10">
        <f t="shared" si="441"/>
        <v>1.0709091096774195</v>
      </c>
      <c r="AK632" s="10">
        <f t="shared" si="442"/>
        <v>1.58592E-2</v>
      </c>
      <c r="AL632" s="10">
        <f t="shared" si="443"/>
        <v>1.7875200000000001E-2</v>
      </c>
      <c r="AM632" s="10">
        <f t="shared" si="444"/>
        <v>0.17884800000000001</v>
      </c>
      <c r="AN632" s="10">
        <f t="shared" si="445"/>
        <v>0.31722859354838712</v>
      </c>
      <c r="AO632" s="10">
        <f t="shared" si="446"/>
        <v>0.31113600000000002</v>
      </c>
      <c r="AP632" s="10">
        <f t="shared" si="447"/>
        <v>4.3276800000000004E-2</v>
      </c>
      <c r="AQ632" s="10">
        <f t="shared" si="448"/>
        <v>0.2053632</v>
      </c>
      <c r="AR632" s="10">
        <v>0</v>
      </c>
      <c r="AS632" s="10">
        <f t="shared" si="449"/>
        <v>0.48195839999999995</v>
      </c>
      <c r="AT632" s="10">
        <f t="shared" si="450"/>
        <v>1.23930782976</v>
      </c>
      <c r="AU632" s="10">
        <f t="shared" si="451"/>
        <v>0.38841600000000004</v>
      </c>
      <c r="AV632" s="10">
        <f t="shared" si="452"/>
        <v>0.99877290240000016</v>
      </c>
      <c r="AW632" s="10">
        <f t="shared" si="453"/>
        <v>7.565389532160002</v>
      </c>
      <c r="AX632" s="10">
        <f t="shared" si="454"/>
        <v>7.565389532160002</v>
      </c>
      <c r="AY632" s="10">
        <v>6.1857599999999993</v>
      </c>
      <c r="AZ632" s="10">
        <f t="shared" si="455"/>
        <v>-1.3796295321600027</v>
      </c>
      <c r="BA632" s="10">
        <v>6.19</v>
      </c>
      <c r="BB632" s="10">
        <v>5</v>
      </c>
      <c r="BC632" s="10">
        <f t="shared" si="456"/>
        <v>6.7406524416000009</v>
      </c>
      <c r="BD632" s="9"/>
      <c r="BE632" s="24">
        <f t="shared" si="457"/>
        <v>1.8526</v>
      </c>
      <c r="BF632" s="24">
        <f t="shared" si="458"/>
        <v>0.52029999999999998</v>
      </c>
      <c r="BG632" s="24">
        <f t="shared" si="459"/>
        <v>0</v>
      </c>
      <c r="BH632" s="24">
        <f t="shared" si="460"/>
        <v>0</v>
      </c>
      <c r="BI632" s="24">
        <f t="shared" si="461"/>
        <v>0.79390000000000005</v>
      </c>
      <c r="BJ632" s="24">
        <f t="shared" si="462"/>
        <v>0</v>
      </c>
      <c r="BK632" s="24">
        <f t="shared" si="463"/>
        <v>1.0709</v>
      </c>
      <c r="BL632" s="24">
        <f t="shared" si="464"/>
        <v>1.5900000000000001E-2</v>
      </c>
      <c r="BM632" s="24">
        <f t="shared" si="465"/>
        <v>1.7899999999999999E-2</v>
      </c>
      <c r="BN632" s="24">
        <f t="shared" si="466"/>
        <v>0.17879999999999999</v>
      </c>
      <c r="BO632" s="24">
        <f t="shared" si="467"/>
        <v>0.31719999999999998</v>
      </c>
      <c r="BP632" s="24">
        <f t="shared" si="468"/>
        <v>0.31109999999999999</v>
      </c>
      <c r="BQ632" s="24">
        <f t="shared" si="469"/>
        <v>4.3299999999999998E-2</v>
      </c>
      <c r="BR632" s="24">
        <f t="shared" si="470"/>
        <v>0.2054</v>
      </c>
      <c r="BS632" s="24">
        <f t="shared" si="471"/>
        <v>0</v>
      </c>
      <c r="BT632" s="24">
        <f t="shared" si="472"/>
        <v>0.48199999999999998</v>
      </c>
      <c r="BU632" s="24">
        <f t="shared" si="473"/>
        <v>1.2393000000000001</v>
      </c>
      <c r="BV632" s="24">
        <f t="shared" si="474"/>
        <v>0.38840000000000002</v>
      </c>
      <c r="BW632" s="24">
        <f t="shared" si="475"/>
        <v>0.99880000000000002</v>
      </c>
      <c r="BX632" s="24"/>
      <c r="BY632" s="24"/>
      <c r="BZ632" s="24"/>
      <c r="CA632" s="25">
        <f t="shared" si="476"/>
        <v>7.5654000000000003</v>
      </c>
      <c r="CB632" s="25">
        <f t="shared" si="477"/>
        <v>5.7727000000000004</v>
      </c>
      <c r="CC632" s="26">
        <f t="shared" si="478"/>
        <v>6.1977000000000002</v>
      </c>
      <c r="CD632" s="26">
        <f t="shared" si="479"/>
        <v>5.0154000000000005</v>
      </c>
      <c r="CE632" s="26">
        <f t="shared" si="480"/>
        <v>6.19</v>
      </c>
      <c r="CF632" s="26">
        <f t="shared" si="481"/>
        <v>5</v>
      </c>
      <c r="CG632" s="26">
        <f t="shared" si="482"/>
        <v>6.7409999999999997</v>
      </c>
      <c r="CH632" s="13"/>
      <c r="CI632" s="13"/>
    </row>
    <row r="633" spans="2:87" x14ac:dyDescent="0.2">
      <c r="B633" s="11">
        <f t="shared" si="483"/>
        <v>629</v>
      </c>
      <c r="C633" s="3" t="s">
        <v>425</v>
      </c>
      <c r="D633" s="3" t="s">
        <v>29</v>
      </c>
      <c r="E633" s="10">
        <v>1.7323812813013344</v>
      </c>
      <c r="F633" s="10">
        <v>0.37036009856164109</v>
      </c>
      <c r="G633" s="10"/>
      <c r="H633" s="10">
        <v>0</v>
      </c>
      <c r="I633" s="10">
        <v>0.59</v>
      </c>
      <c r="J633" s="10">
        <v>0.1082</v>
      </c>
      <c r="K633" s="10">
        <v>0.75603351897111259</v>
      </c>
      <c r="L633" s="10">
        <v>1.1900000000000001E-2</v>
      </c>
      <c r="M633" s="10">
        <v>1.35E-2</v>
      </c>
      <c r="N633" s="10">
        <v>0.124</v>
      </c>
      <c r="O633" s="10">
        <v>0.22352510116591209</v>
      </c>
      <c r="P633" s="10">
        <v>0</v>
      </c>
      <c r="Q633" s="10">
        <v>0</v>
      </c>
      <c r="R633" s="10">
        <v>0.20250000000000001</v>
      </c>
      <c r="S633" s="10">
        <v>0</v>
      </c>
      <c r="T633" s="10">
        <v>0.4042</v>
      </c>
      <c r="U633" s="10"/>
      <c r="V633" s="10">
        <v>0.51780000000000004</v>
      </c>
      <c r="W633" s="10"/>
      <c r="X633" s="10">
        <v>5.0544000000000011</v>
      </c>
      <c r="Y633" s="10">
        <v>6.7931136000000025</v>
      </c>
      <c r="Z633" s="10">
        <v>6.79</v>
      </c>
      <c r="AA633" s="10">
        <v>5.3</v>
      </c>
      <c r="AB633" s="10">
        <f t="shared" si="436"/>
        <v>5.3042304000000007</v>
      </c>
      <c r="AC633" s="10"/>
      <c r="AD633" s="10">
        <f t="shared" si="437"/>
        <v>2.3283204420689936</v>
      </c>
      <c r="AE633" s="10">
        <f t="shared" si="438"/>
        <v>0.49776397246684567</v>
      </c>
      <c r="AF633" s="10"/>
      <c r="AG633" s="10">
        <v>0</v>
      </c>
      <c r="AH633" s="10">
        <f t="shared" si="439"/>
        <v>0.79296</v>
      </c>
      <c r="AI633" s="10">
        <f t="shared" si="440"/>
        <v>0.14542080000000002</v>
      </c>
      <c r="AJ633" s="10">
        <f t="shared" si="441"/>
        <v>1.0161090494971754</v>
      </c>
      <c r="AK633" s="10">
        <f t="shared" si="442"/>
        <v>1.5993600000000004E-2</v>
      </c>
      <c r="AL633" s="10">
        <f t="shared" si="443"/>
        <v>1.8144E-2</v>
      </c>
      <c r="AM633" s="10">
        <f t="shared" si="444"/>
        <v>0.17855999999999997</v>
      </c>
      <c r="AN633" s="10">
        <f t="shared" si="445"/>
        <v>0.3004177359669859</v>
      </c>
      <c r="AO633" s="10">
        <f t="shared" si="446"/>
        <v>0</v>
      </c>
      <c r="AP633" s="10">
        <f t="shared" si="447"/>
        <v>0</v>
      </c>
      <c r="AQ633" s="10">
        <f t="shared" si="448"/>
        <v>0.27216000000000001</v>
      </c>
      <c r="AR633" s="10">
        <v>0</v>
      </c>
      <c r="AS633" s="10">
        <f t="shared" si="449"/>
        <v>0.54324480000000008</v>
      </c>
      <c r="AT633" s="10">
        <f t="shared" si="450"/>
        <v>1.3968996787200003</v>
      </c>
      <c r="AU633" s="10">
        <f t="shared" si="451"/>
        <v>0.69592320000000008</v>
      </c>
      <c r="AV633" s="10">
        <f t="shared" si="452"/>
        <v>1.7894969164800003</v>
      </c>
      <c r="AW633" s="10">
        <f t="shared" si="453"/>
        <v>8.7522461952000032</v>
      </c>
      <c r="AX633" s="10">
        <f t="shared" si="454"/>
        <v>8.7522461952000015</v>
      </c>
      <c r="AY633" s="10">
        <v>6.7931136000000025</v>
      </c>
      <c r="AZ633" s="10">
        <f t="shared" si="455"/>
        <v>-1.9591325952000007</v>
      </c>
      <c r="BA633" s="10">
        <v>6.79</v>
      </c>
      <c r="BB633" s="10">
        <v>5.3</v>
      </c>
      <c r="BC633" s="10">
        <f t="shared" si="456"/>
        <v>7.144884633600002</v>
      </c>
      <c r="BD633" s="9"/>
      <c r="BE633" s="24">
        <f t="shared" si="457"/>
        <v>2.3283</v>
      </c>
      <c r="BF633" s="24">
        <f t="shared" si="458"/>
        <v>0.49780000000000002</v>
      </c>
      <c r="BG633" s="24">
        <f t="shared" si="459"/>
        <v>0</v>
      </c>
      <c r="BH633" s="24">
        <f t="shared" si="460"/>
        <v>0</v>
      </c>
      <c r="BI633" s="24">
        <f t="shared" si="461"/>
        <v>0.79300000000000004</v>
      </c>
      <c r="BJ633" s="24">
        <f t="shared" si="462"/>
        <v>0.1454</v>
      </c>
      <c r="BK633" s="24">
        <f t="shared" si="463"/>
        <v>1.0161</v>
      </c>
      <c r="BL633" s="24">
        <f t="shared" si="464"/>
        <v>1.6E-2</v>
      </c>
      <c r="BM633" s="24">
        <f t="shared" si="465"/>
        <v>1.8100000000000002E-2</v>
      </c>
      <c r="BN633" s="24">
        <f t="shared" si="466"/>
        <v>0.17860000000000001</v>
      </c>
      <c r="BO633" s="24">
        <f t="shared" si="467"/>
        <v>0.3004</v>
      </c>
      <c r="BP633" s="24">
        <f t="shared" si="468"/>
        <v>0</v>
      </c>
      <c r="BQ633" s="24">
        <f t="shared" si="469"/>
        <v>0</v>
      </c>
      <c r="BR633" s="24">
        <f t="shared" si="470"/>
        <v>0.2722</v>
      </c>
      <c r="BS633" s="24">
        <f t="shared" si="471"/>
        <v>0</v>
      </c>
      <c r="BT633" s="24">
        <f t="shared" si="472"/>
        <v>0.54320000000000002</v>
      </c>
      <c r="BU633" s="24">
        <f t="shared" si="473"/>
        <v>1.3969</v>
      </c>
      <c r="BV633" s="24">
        <f t="shared" si="474"/>
        <v>0.69589999999999996</v>
      </c>
      <c r="BW633" s="24">
        <f t="shared" si="475"/>
        <v>1.7895000000000001</v>
      </c>
      <c r="BX633" s="24"/>
      <c r="BY633" s="24"/>
      <c r="BZ633" s="24"/>
      <c r="CA633" s="25">
        <f t="shared" si="476"/>
        <v>8.7523</v>
      </c>
      <c r="CB633" s="25">
        <f t="shared" si="477"/>
        <v>6.1698000000000004</v>
      </c>
      <c r="CC633" s="26">
        <f t="shared" si="478"/>
        <v>6.8049999999999988</v>
      </c>
      <c r="CD633" s="26">
        <f t="shared" si="479"/>
        <v>5.3160999999999996</v>
      </c>
      <c r="CE633" s="26">
        <f t="shared" si="480"/>
        <v>6.79</v>
      </c>
      <c r="CF633" s="26">
        <f t="shared" si="481"/>
        <v>5.3</v>
      </c>
      <c r="CG633" s="26">
        <f t="shared" si="482"/>
        <v>7.1449999999999996</v>
      </c>
      <c r="CH633" s="13"/>
      <c r="CI633" s="13"/>
    </row>
    <row r="634" spans="2:87" x14ac:dyDescent="0.2">
      <c r="B634" s="11">
        <f t="shared" si="483"/>
        <v>630</v>
      </c>
      <c r="C634" s="3" t="s">
        <v>425</v>
      </c>
      <c r="D634" s="3" t="s">
        <v>41</v>
      </c>
      <c r="E634" s="10">
        <v>1.6636685352181333</v>
      </c>
      <c r="F634" s="10">
        <v>0.35695013404825737</v>
      </c>
      <c r="G634" s="10"/>
      <c r="H634" s="10">
        <v>0</v>
      </c>
      <c r="I634" s="10">
        <v>0.59009999999999996</v>
      </c>
      <c r="J634" s="10">
        <v>0.1087</v>
      </c>
      <c r="K634" s="10">
        <v>0.74114374847672426</v>
      </c>
      <c r="L634" s="10">
        <v>1.1900000000000001E-2</v>
      </c>
      <c r="M634" s="10">
        <v>1.35E-2</v>
      </c>
      <c r="N634" s="10">
        <v>0.124</v>
      </c>
      <c r="O634" s="10">
        <v>0.21903758225688522</v>
      </c>
      <c r="P634" s="10">
        <v>0</v>
      </c>
      <c r="Q634" s="10">
        <v>3.3300000000000003E-2</v>
      </c>
      <c r="R634" s="10">
        <v>0.19839999999999999</v>
      </c>
      <c r="S634" s="10">
        <v>0</v>
      </c>
      <c r="T634" s="10">
        <v>0.48209999999999997</v>
      </c>
      <c r="U634" s="10"/>
      <c r="V634" s="10">
        <v>0.51780000000000004</v>
      </c>
      <c r="W634" s="10"/>
      <c r="X634" s="10">
        <v>5.0606</v>
      </c>
      <c r="Y634" s="10">
        <v>6.8014464000000006</v>
      </c>
      <c r="Z634" s="10">
        <v>6.8</v>
      </c>
      <c r="AA634" s="10">
        <v>5.31</v>
      </c>
      <c r="AB634" s="10">
        <f t="shared" si="436"/>
        <v>5.3124288000000002</v>
      </c>
      <c r="AC634" s="10"/>
      <c r="AD634" s="10">
        <f t="shared" si="437"/>
        <v>2.2359705113331714</v>
      </c>
      <c r="AE634" s="10">
        <f t="shared" si="438"/>
        <v>0.47974098016085792</v>
      </c>
      <c r="AF634" s="10"/>
      <c r="AG634" s="10">
        <v>0</v>
      </c>
      <c r="AH634" s="10">
        <f t="shared" si="439"/>
        <v>0.79309440000000009</v>
      </c>
      <c r="AI634" s="10">
        <f t="shared" si="440"/>
        <v>0.14609280000000002</v>
      </c>
      <c r="AJ634" s="10">
        <f t="shared" si="441"/>
        <v>0.99609719795271745</v>
      </c>
      <c r="AK634" s="10">
        <f t="shared" si="442"/>
        <v>1.5993600000000004E-2</v>
      </c>
      <c r="AL634" s="10">
        <f t="shared" si="443"/>
        <v>1.8144E-2</v>
      </c>
      <c r="AM634" s="10">
        <f t="shared" si="444"/>
        <v>0.17855999999999997</v>
      </c>
      <c r="AN634" s="10">
        <f t="shared" si="445"/>
        <v>0.29438651055325377</v>
      </c>
      <c r="AO634" s="10">
        <f t="shared" si="446"/>
        <v>0</v>
      </c>
      <c r="AP634" s="10">
        <f t="shared" si="447"/>
        <v>4.4755200000000009E-2</v>
      </c>
      <c r="AQ634" s="10">
        <f t="shared" si="448"/>
        <v>0.26664959999999999</v>
      </c>
      <c r="AR634" s="10">
        <v>0</v>
      </c>
      <c r="AS634" s="10">
        <f t="shared" si="449"/>
        <v>0.64794239999999992</v>
      </c>
      <c r="AT634" s="10">
        <f t="shared" si="450"/>
        <v>1.6661190873599998</v>
      </c>
      <c r="AU634" s="10">
        <f t="shared" si="451"/>
        <v>0.69592320000000008</v>
      </c>
      <c r="AV634" s="10">
        <f t="shared" si="452"/>
        <v>1.7894969164800003</v>
      </c>
      <c r="AW634" s="10">
        <f t="shared" si="453"/>
        <v>8.9251008038400013</v>
      </c>
      <c r="AX634" s="10">
        <f t="shared" si="454"/>
        <v>8.9251008038400013</v>
      </c>
      <c r="AY634" s="10">
        <v>6.8014464000000006</v>
      </c>
      <c r="AZ634" s="10">
        <f t="shared" si="455"/>
        <v>-2.1236544038400007</v>
      </c>
      <c r="BA634" s="10">
        <v>6.8</v>
      </c>
      <c r="BB634" s="10">
        <v>5.31</v>
      </c>
      <c r="BC634" s="10">
        <f t="shared" si="456"/>
        <v>7.1559032832000016</v>
      </c>
      <c r="BD634" s="9"/>
      <c r="BE634" s="24">
        <f t="shared" si="457"/>
        <v>2.2360000000000002</v>
      </c>
      <c r="BF634" s="24">
        <f t="shared" si="458"/>
        <v>0.47970000000000002</v>
      </c>
      <c r="BG634" s="24">
        <f t="shared" si="459"/>
        <v>0</v>
      </c>
      <c r="BH634" s="24">
        <f t="shared" si="460"/>
        <v>0</v>
      </c>
      <c r="BI634" s="24">
        <f t="shared" si="461"/>
        <v>0.79310000000000003</v>
      </c>
      <c r="BJ634" s="24">
        <f t="shared" si="462"/>
        <v>0.14610000000000001</v>
      </c>
      <c r="BK634" s="24">
        <f t="shared" si="463"/>
        <v>0.99609999999999999</v>
      </c>
      <c r="BL634" s="24">
        <f t="shared" si="464"/>
        <v>1.6E-2</v>
      </c>
      <c r="BM634" s="24">
        <f t="shared" si="465"/>
        <v>1.8100000000000002E-2</v>
      </c>
      <c r="BN634" s="24">
        <f t="shared" si="466"/>
        <v>0.17860000000000001</v>
      </c>
      <c r="BO634" s="24">
        <f t="shared" si="467"/>
        <v>0.2944</v>
      </c>
      <c r="BP634" s="24">
        <f t="shared" si="468"/>
        <v>0</v>
      </c>
      <c r="BQ634" s="24">
        <f t="shared" si="469"/>
        <v>4.48E-2</v>
      </c>
      <c r="BR634" s="24">
        <f t="shared" si="470"/>
        <v>0.2666</v>
      </c>
      <c r="BS634" s="24">
        <f t="shared" si="471"/>
        <v>0</v>
      </c>
      <c r="BT634" s="24">
        <f t="shared" si="472"/>
        <v>0.64790000000000003</v>
      </c>
      <c r="BU634" s="24">
        <f t="shared" si="473"/>
        <v>1.6660999999999999</v>
      </c>
      <c r="BV634" s="24">
        <f t="shared" si="474"/>
        <v>0.69589999999999996</v>
      </c>
      <c r="BW634" s="24">
        <f t="shared" si="475"/>
        <v>1.7895000000000001</v>
      </c>
      <c r="BX634" s="24"/>
      <c r="BY634" s="24"/>
      <c r="BZ634" s="24"/>
      <c r="CA634" s="25">
        <f t="shared" si="476"/>
        <v>8.9251000000000005</v>
      </c>
      <c r="CB634" s="25">
        <f t="shared" si="477"/>
        <v>6.3425000000000011</v>
      </c>
      <c r="CC634" s="26">
        <f t="shared" si="478"/>
        <v>6.8132999999999999</v>
      </c>
      <c r="CD634" s="26">
        <f t="shared" si="479"/>
        <v>5.3243000000000009</v>
      </c>
      <c r="CE634" s="26">
        <f t="shared" si="480"/>
        <v>6.8</v>
      </c>
      <c r="CF634" s="26">
        <f t="shared" si="481"/>
        <v>5.31</v>
      </c>
      <c r="CG634" s="26">
        <f t="shared" si="482"/>
        <v>7.1559999999999997</v>
      </c>
      <c r="CH634" s="13"/>
      <c r="CI634" s="13"/>
    </row>
    <row r="635" spans="2:87" x14ac:dyDescent="0.2">
      <c r="B635" s="11">
        <f t="shared" si="483"/>
        <v>631</v>
      </c>
      <c r="C635" s="3" t="s">
        <v>425</v>
      </c>
      <c r="D635" s="3" t="s">
        <v>148</v>
      </c>
      <c r="E635" s="10">
        <v>1.3190019686884784</v>
      </c>
      <c r="F635" s="10">
        <v>0.37770729820943094</v>
      </c>
      <c r="G635" s="10"/>
      <c r="H635" s="10">
        <v>0</v>
      </c>
      <c r="I635" s="10">
        <v>0.58919999999999995</v>
      </c>
      <c r="J635" s="10">
        <v>0.1086</v>
      </c>
      <c r="K635" s="10">
        <v>0.77414179244398618</v>
      </c>
      <c r="L635" s="10">
        <v>1.18E-2</v>
      </c>
      <c r="M635" s="10">
        <v>1.3299999999999999E-2</v>
      </c>
      <c r="N635" s="10">
        <v>0.1239</v>
      </c>
      <c r="O635" s="10">
        <v>0.22864894065810443</v>
      </c>
      <c r="P635" s="10">
        <v>0.21920000000000001</v>
      </c>
      <c r="Q635" s="10">
        <v>3.0200000000000001E-2</v>
      </c>
      <c r="R635" s="10">
        <v>0.15040000000000001</v>
      </c>
      <c r="S635" s="10">
        <v>0</v>
      </c>
      <c r="T635" s="10">
        <v>0.2893</v>
      </c>
      <c r="U635" s="10"/>
      <c r="V635" s="10">
        <v>0.46050000000000002</v>
      </c>
      <c r="W635" s="10"/>
      <c r="X635" s="10">
        <v>4.6958999999999991</v>
      </c>
      <c r="Y635" s="10">
        <v>6.3112895999999994</v>
      </c>
      <c r="Z635" s="10">
        <v>6.31</v>
      </c>
      <c r="AA635" s="10">
        <v>4.9000000000000004</v>
      </c>
      <c r="AB635" s="10">
        <f t="shared" si="436"/>
        <v>4.9004927999999994</v>
      </c>
      <c r="AC635" s="10"/>
      <c r="AD635" s="10">
        <f t="shared" si="437"/>
        <v>1.7727386459173149</v>
      </c>
      <c r="AE635" s="10">
        <f t="shared" si="438"/>
        <v>0.50763860879347522</v>
      </c>
      <c r="AF635" s="10"/>
      <c r="AG635" s="10">
        <v>0</v>
      </c>
      <c r="AH635" s="10">
        <f t="shared" si="439"/>
        <v>0.79188480000000006</v>
      </c>
      <c r="AI635" s="10">
        <f t="shared" si="440"/>
        <v>0.14595840000000002</v>
      </c>
      <c r="AJ635" s="10">
        <f t="shared" si="441"/>
        <v>1.0404465690447176</v>
      </c>
      <c r="AK635" s="10">
        <f t="shared" si="442"/>
        <v>1.58592E-2</v>
      </c>
      <c r="AL635" s="10">
        <f t="shared" si="443"/>
        <v>1.7875200000000001E-2</v>
      </c>
      <c r="AM635" s="10">
        <f t="shared" si="444"/>
        <v>0.17841599999999996</v>
      </c>
      <c r="AN635" s="10">
        <f t="shared" si="445"/>
        <v>0.30730417624449236</v>
      </c>
      <c r="AO635" s="10">
        <f t="shared" si="446"/>
        <v>0.2946048</v>
      </c>
      <c r="AP635" s="10">
        <f t="shared" si="447"/>
        <v>4.0588800000000008E-2</v>
      </c>
      <c r="AQ635" s="10">
        <f t="shared" si="448"/>
        <v>0.2021376</v>
      </c>
      <c r="AR635" s="10">
        <v>0</v>
      </c>
      <c r="AS635" s="10">
        <f t="shared" si="449"/>
        <v>0.38881920000000003</v>
      </c>
      <c r="AT635" s="10">
        <f t="shared" si="450"/>
        <v>0.99980969088000016</v>
      </c>
      <c r="AU635" s="10">
        <f t="shared" si="451"/>
        <v>0.61891200000000013</v>
      </c>
      <c r="AV635" s="10">
        <f t="shared" si="452"/>
        <v>1.5914703168000004</v>
      </c>
      <c r="AW635" s="10">
        <f t="shared" si="453"/>
        <v>7.906732807680001</v>
      </c>
      <c r="AX635" s="10">
        <f t="shared" si="454"/>
        <v>7.9067328076800019</v>
      </c>
      <c r="AY635" s="10">
        <v>6.3112895999999994</v>
      </c>
      <c r="AZ635" s="10">
        <f t="shared" si="455"/>
        <v>-1.5954432076800016</v>
      </c>
      <c r="BA635" s="10">
        <v>6.31</v>
      </c>
      <c r="BB635" s="10">
        <v>4.9000000000000004</v>
      </c>
      <c r="BC635" s="10">
        <f t="shared" si="456"/>
        <v>6.602248396800003</v>
      </c>
      <c r="BD635" s="9"/>
      <c r="BE635" s="24">
        <f t="shared" si="457"/>
        <v>1.7726999999999999</v>
      </c>
      <c r="BF635" s="24">
        <f t="shared" si="458"/>
        <v>0.50760000000000005</v>
      </c>
      <c r="BG635" s="24">
        <f t="shared" si="459"/>
        <v>0</v>
      </c>
      <c r="BH635" s="24">
        <f t="shared" si="460"/>
        <v>0</v>
      </c>
      <c r="BI635" s="24">
        <f t="shared" si="461"/>
        <v>0.79190000000000005</v>
      </c>
      <c r="BJ635" s="24">
        <f t="shared" si="462"/>
        <v>0.14599999999999999</v>
      </c>
      <c r="BK635" s="24">
        <f t="shared" si="463"/>
        <v>1.0404</v>
      </c>
      <c r="BL635" s="24">
        <f t="shared" si="464"/>
        <v>1.5900000000000001E-2</v>
      </c>
      <c r="BM635" s="24">
        <f t="shared" si="465"/>
        <v>1.7899999999999999E-2</v>
      </c>
      <c r="BN635" s="24">
        <f t="shared" si="466"/>
        <v>0.1784</v>
      </c>
      <c r="BO635" s="24">
        <f t="shared" si="467"/>
        <v>0.30730000000000002</v>
      </c>
      <c r="BP635" s="24">
        <f t="shared" si="468"/>
        <v>0.29459999999999997</v>
      </c>
      <c r="BQ635" s="24">
        <f t="shared" si="469"/>
        <v>4.0599999999999997E-2</v>
      </c>
      <c r="BR635" s="24">
        <f t="shared" si="470"/>
        <v>0.2021</v>
      </c>
      <c r="BS635" s="24">
        <f t="shared" si="471"/>
        <v>0</v>
      </c>
      <c r="BT635" s="24">
        <f t="shared" si="472"/>
        <v>0.38879999999999998</v>
      </c>
      <c r="BU635" s="24">
        <f t="shared" si="473"/>
        <v>0.99980000000000002</v>
      </c>
      <c r="BV635" s="24">
        <f t="shared" si="474"/>
        <v>0.61890000000000001</v>
      </c>
      <c r="BW635" s="24">
        <f t="shared" si="475"/>
        <v>1.5914999999999999</v>
      </c>
      <c r="BX635" s="24"/>
      <c r="BY635" s="24"/>
      <c r="BZ635" s="24"/>
      <c r="CA635" s="25">
        <f t="shared" si="476"/>
        <v>7.906699999999999</v>
      </c>
      <c r="CB635" s="25">
        <f t="shared" si="477"/>
        <v>5.523299999999999</v>
      </c>
      <c r="CC635" s="26">
        <f t="shared" si="478"/>
        <v>6.3230999999999984</v>
      </c>
      <c r="CD635" s="26">
        <f t="shared" si="479"/>
        <v>4.9122999999999983</v>
      </c>
      <c r="CE635" s="26">
        <f t="shared" si="480"/>
        <v>6.31</v>
      </c>
      <c r="CF635" s="26">
        <f t="shared" si="481"/>
        <v>4.9000000000000004</v>
      </c>
      <c r="CG635" s="26">
        <f t="shared" si="482"/>
        <v>6.6020000000000003</v>
      </c>
      <c r="CH635" s="13"/>
      <c r="CI635" s="13"/>
    </row>
    <row r="636" spans="2:87" x14ac:dyDescent="0.2">
      <c r="B636" s="11">
        <f t="shared" si="483"/>
        <v>632</v>
      </c>
      <c r="C636" s="3" t="s">
        <v>425</v>
      </c>
      <c r="D636" s="3" t="s">
        <v>99</v>
      </c>
      <c r="E636" s="10">
        <v>1.3430760405042366</v>
      </c>
      <c r="F636" s="10">
        <v>0.6600505558999793</v>
      </c>
      <c r="G636" s="10"/>
      <c r="H636" s="10">
        <v>0</v>
      </c>
      <c r="I636" s="10">
        <v>0.72699999999999998</v>
      </c>
      <c r="J636" s="10">
        <v>8.6599999999999996E-2</v>
      </c>
      <c r="K636" s="10">
        <v>0.73256517462285586</v>
      </c>
      <c r="L636" s="10">
        <v>2.2200000000000001E-2</v>
      </c>
      <c r="M636" s="10">
        <v>2.52E-2</v>
      </c>
      <c r="N636" s="10">
        <v>9.6199999999999994E-2</v>
      </c>
      <c r="O636" s="10">
        <v>0.1595082289729283</v>
      </c>
      <c r="P636" s="10">
        <v>0.2248</v>
      </c>
      <c r="Q636" s="10">
        <v>3.2099999999999997E-2</v>
      </c>
      <c r="R636" s="10">
        <v>0.16200000000000001</v>
      </c>
      <c r="S636" s="10">
        <v>0</v>
      </c>
      <c r="T636" s="10">
        <v>0.2228</v>
      </c>
      <c r="U636" s="10"/>
      <c r="V636" s="10">
        <v>0.18679999999999999</v>
      </c>
      <c r="W636" s="10"/>
      <c r="X636" s="10">
        <v>4.6808999999999994</v>
      </c>
      <c r="Y636" s="10">
        <v>6.2911295999999997</v>
      </c>
      <c r="Z636" s="10">
        <v>6.29</v>
      </c>
      <c r="AA636" s="10">
        <v>5.0599999999999996</v>
      </c>
      <c r="AB636" s="10">
        <f t="shared" si="436"/>
        <v>5.0629824000000001</v>
      </c>
      <c r="AC636" s="10"/>
      <c r="AD636" s="10">
        <f t="shared" si="437"/>
        <v>1.805094198437694</v>
      </c>
      <c r="AE636" s="10">
        <f t="shared" si="438"/>
        <v>0.88710794712957219</v>
      </c>
      <c r="AF636" s="10"/>
      <c r="AG636" s="10">
        <v>0</v>
      </c>
      <c r="AH636" s="10">
        <f t="shared" si="439"/>
        <v>0.97708800000000007</v>
      </c>
      <c r="AI636" s="10">
        <f t="shared" si="440"/>
        <v>0.1163904</v>
      </c>
      <c r="AJ636" s="10">
        <f t="shared" si="441"/>
        <v>0.98456759469311839</v>
      </c>
      <c r="AK636" s="10">
        <f t="shared" si="442"/>
        <v>2.9836800000000004E-2</v>
      </c>
      <c r="AL636" s="10">
        <f t="shared" si="443"/>
        <v>3.3868800000000004E-2</v>
      </c>
      <c r="AM636" s="10">
        <f t="shared" si="444"/>
        <v>0.13852799999999998</v>
      </c>
      <c r="AN636" s="10">
        <f t="shared" si="445"/>
        <v>0.21437905973961566</v>
      </c>
      <c r="AO636" s="10">
        <f t="shared" si="446"/>
        <v>0.30213119999999999</v>
      </c>
      <c r="AP636" s="10">
        <f t="shared" si="447"/>
        <v>4.3142399999999997E-2</v>
      </c>
      <c r="AQ636" s="10">
        <f t="shared" si="448"/>
        <v>0.217728</v>
      </c>
      <c r="AR636" s="10">
        <v>0</v>
      </c>
      <c r="AS636" s="10">
        <f t="shared" si="449"/>
        <v>0.29944320000000002</v>
      </c>
      <c r="AT636" s="10">
        <f t="shared" si="450"/>
        <v>0.76998824448000014</v>
      </c>
      <c r="AU636" s="10">
        <f t="shared" si="451"/>
        <v>0.25105919999999998</v>
      </c>
      <c r="AV636" s="10">
        <f t="shared" si="452"/>
        <v>0.64557362687999997</v>
      </c>
      <c r="AW636" s="10">
        <f t="shared" si="453"/>
        <v>7.16542427136</v>
      </c>
      <c r="AX636" s="10">
        <f t="shared" si="454"/>
        <v>7.16542427136</v>
      </c>
      <c r="AY636" s="10">
        <v>6.2911295999999997</v>
      </c>
      <c r="AZ636" s="10">
        <f t="shared" si="455"/>
        <v>-0.87429467136000039</v>
      </c>
      <c r="BA636" s="10">
        <v>6.29</v>
      </c>
      <c r="BB636" s="10">
        <v>5.0599999999999996</v>
      </c>
      <c r="BC636" s="10">
        <f t="shared" si="456"/>
        <v>6.8170604544000009</v>
      </c>
      <c r="BD636" s="9"/>
      <c r="BE636" s="24">
        <f t="shared" si="457"/>
        <v>1.8050999999999999</v>
      </c>
      <c r="BF636" s="24">
        <f t="shared" si="458"/>
        <v>0.8871</v>
      </c>
      <c r="BG636" s="24">
        <f t="shared" si="459"/>
        <v>0</v>
      </c>
      <c r="BH636" s="24">
        <f t="shared" si="460"/>
        <v>0</v>
      </c>
      <c r="BI636" s="24">
        <f t="shared" si="461"/>
        <v>0.97709999999999997</v>
      </c>
      <c r="BJ636" s="24">
        <f t="shared" si="462"/>
        <v>0.1164</v>
      </c>
      <c r="BK636" s="24">
        <f t="shared" si="463"/>
        <v>0.98460000000000003</v>
      </c>
      <c r="BL636" s="24">
        <f t="shared" si="464"/>
        <v>2.98E-2</v>
      </c>
      <c r="BM636" s="24">
        <f t="shared" si="465"/>
        <v>3.39E-2</v>
      </c>
      <c r="BN636" s="24">
        <f t="shared" si="466"/>
        <v>0.13850000000000001</v>
      </c>
      <c r="BO636" s="24">
        <f t="shared" si="467"/>
        <v>0.21440000000000001</v>
      </c>
      <c r="BP636" s="24">
        <f t="shared" si="468"/>
        <v>0.30209999999999998</v>
      </c>
      <c r="BQ636" s="24">
        <f t="shared" si="469"/>
        <v>4.3099999999999999E-2</v>
      </c>
      <c r="BR636" s="24">
        <f t="shared" si="470"/>
        <v>0.2177</v>
      </c>
      <c r="BS636" s="24">
        <f t="shared" si="471"/>
        <v>0</v>
      </c>
      <c r="BT636" s="24">
        <f t="shared" si="472"/>
        <v>0.2994</v>
      </c>
      <c r="BU636" s="24">
        <f t="shared" si="473"/>
        <v>0.77</v>
      </c>
      <c r="BV636" s="24">
        <f t="shared" si="474"/>
        <v>0.25109999999999999</v>
      </c>
      <c r="BW636" s="24">
        <f t="shared" si="475"/>
        <v>0.64559999999999995</v>
      </c>
      <c r="BX636" s="24"/>
      <c r="BY636" s="24"/>
      <c r="BZ636" s="24"/>
      <c r="CA636" s="25">
        <f t="shared" si="476"/>
        <v>7.1654</v>
      </c>
      <c r="CB636" s="25">
        <f t="shared" si="477"/>
        <v>5.5427</v>
      </c>
      <c r="CC636" s="26">
        <f t="shared" si="478"/>
        <v>6.3003000000000009</v>
      </c>
      <c r="CD636" s="26">
        <f t="shared" si="479"/>
        <v>5.0721000000000007</v>
      </c>
      <c r="CE636" s="26">
        <f t="shared" si="480"/>
        <v>6.29</v>
      </c>
      <c r="CF636" s="26">
        <f t="shared" si="481"/>
        <v>5.0599999999999996</v>
      </c>
      <c r="CG636" s="26">
        <f t="shared" si="482"/>
        <v>6.8170000000000002</v>
      </c>
      <c r="CH636" s="13"/>
      <c r="CI636" s="13"/>
    </row>
    <row r="637" spans="2:87" x14ac:dyDescent="0.2">
      <c r="B637" s="11">
        <f t="shared" si="483"/>
        <v>633</v>
      </c>
      <c r="C637" s="3" t="s">
        <v>425</v>
      </c>
      <c r="D637" s="3" t="s">
        <v>101</v>
      </c>
      <c r="E637" s="10">
        <v>1.4947046914623838</v>
      </c>
      <c r="F637" s="10">
        <v>0.73782371090448007</v>
      </c>
      <c r="G637" s="10"/>
      <c r="H637" s="10">
        <v>0</v>
      </c>
      <c r="I637" s="10">
        <v>0.71079999999999999</v>
      </c>
      <c r="J637" s="10">
        <v>8.4900000000000003E-2</v>
      </c>
      <c r="K637" s="10">
        <v>0.51171842772612008</v>
      </c>
      <c r="L637" s="10">
        <v>2.2599999999999999E-2</v>
      </c>
      <c r="M637" s="10">
        <v>2.5700000000000001E-2</v>
      </c>
      <c r="N637" s="10">
        <v>9.4700000000000006E-2</v>
      </c>
      <c r="O637" s="10">
        <v>0.16475316990701608</v>
      </c>
      <c r="P637" s="10">
        <v>0.22450000000000001</v>
      </c>
      <c r="Q637" s="10">
        <v>3.4700000000000002E-2</v>
      </c>
      <c r="R637" s="10">
        <v>0.17549999999999999</v>
      </c>
      <c r="S637" s="10">
        <v>0</v>
      </c>
      <c r="T637" s="10">
        <v>0.24390000000000001</v>
      </c>
      <c r="U637" s="10"/>
      <c r="V637" s="10">
        <v>0.1288</v>
      </c>
      <c r="W637" s="10"/>
      <c r="X637" s="10">
        <v>4.6551000000000009</v>
      </c>
      <c r="Y637" s="10">
        <v>6.2564544000000017</v>
      </c>
      <c r="Z637" s="10">
        <v>6.26</v>
      </c>
      <c r="AA637" s="10">
        <v>5.13</v>
      </c>
      <c r="AB637" s="10">
        <f t="shared" si="436"/>
        <v>5.1280320000000001</v>
      </c>
      <c r="AC637" s="10"/>
      <c r="AD637" s="10">
        <f t="shared" si="437"/>
        <v>2.0088831053254439</v>
      </c>
      <c r="AE637" s="10">
        <f t="shared" si="438"/>
        <v>0.99163506745562136</v>
      </c>
      <c r="AF637" s="10"/>
      <c r="AG637" s="10">
        <v>0</v>
      </c>
      <c r="AH637" s="10">
        <f t="shared" si="439"/>
        <v>0.95531520000000003</v>
      </c>
      <c r="AI637" s="10">
        <f t="shared" si="440"/>
        <v>0.1141056</v>
      </c>
      <c r="AJ637" s="10">
        <f t="shared" si="441"/>
        <v>0.68774956686390543</v>
      </c>
      <c r="AK637" s="10">
        <f t="shared" si="442"/>
        <v>3.0374399999999999E-2</v>
      </c>
      <c r="AL637" s="10">
        <f t="shared" si="443"/>
        <v>3.4540800000000003E-2</v>
      </c>
      <c r="AM637" s="10">
        <f t="shared" si="444"/>
        <v>0.13636799999999999</v>
      </c>
      <c r="AN637" s="10">
        <f t="shared" si="445"/>
        <v>0.2214282603550296</v>
      </c>
      <c r="AO637" s="10">
        <f t="shared" si="446"/>
        <v>0.30172800000000005</v>
      </c>
      <c r="AP637" s="10">
        <f t="shared" si="447"/>
        <v>4.6636799999999999E-2</v>
      </c>
      <c r="AQ637" s="10">
        <f t="shared" si="448"/>
        <v>0.235872</v>
      </c>
      <c r="AR637" s="10">
        <v>0</v>
      </c>
      <c r="AS637" s="10">
        <f t="shared" si="449"/>
        <v>0.32780160000000003</v>
      </c>
      <c r="AT637" s="10">
        <f t="shared" si="450"/>
        <v>0.84290903424000008</v>
      </c>
      <c r="AU637" s="10">
        <f t="shared" si="451"/>
        <v>0.17310720000000002</v>
      </c>
      <c r="AV637" s="10">
        <f t="shared" si="452"/>
        <v>0.44512785408000005</v>
      </c>
      <c r="AW637" s="10">
        <f t="shared" si="453"/>
        <v>7.0526736883200005</v>
      </c>
      <c r="AX637" s="10">
        <f t="shared" si="454"/>
        <v>7.0526736883200005</v>
      </c>
      <c r="AY637" s="10">
        <v>6.2564544000000017</v>
      </c>
      <c r="AZ637" s="10">
        <f t="shared" si="455"/>
        <v>-0.79621928831999877</v>
      </c>
      <c r="BA637" s="10">
        <v>6.26</v>
      </c>
      <c r="BB637" s="10">
        <v>5.13</v>
      </c>
      <c r="BC637" s="10">
        <f t="shared" si="456"/>
        <v>6.9042935807999983</v>
      </c>
      <c r="BD637" s="9"/>
      <c r="BE637" s="24">
        <f t="shared" si="457"/>
        <v>2.0089000000000001</v>
      </c>
      <c r="BF637" s="24">
        <f t="shared" si="458"/>
        <v>0.99160000000000004</v>
      </c>
      <c r="BG637" s="24">
        <f t="shared" si="459"/>
        <v>0</v>
      </c>
      <c r="BH637" s="24">
        <f t="shared" si="460"/>
        <v>0</v>
      </c>
      <c r="BI637" s="24">
        <f t="shared" si="461"/>
        <v>0.95530000000000004</v>
      </c>
      <c r="BJ637" s="24">
        <f t="shared" si="462"/>
        <v>0.11409999999999999</v>
      </c>
      <c r="BK637" s="24">
        <f t="shared" si="463"/>
        <v>0.68769999999999998</v>
      </c>
      <c r="BL637" s="24">
        <f t="shared" si="464"/>
        <v>3.04E-2</v>
      </c>
      <c r="BM637" s="24">
        <f t="shared" si="465"/>
        <v>3.4500000000000003E-2</v>
      </c>
      <c r="BN637" s="24">
        <f t="shared" si="466"/>
        <v>0.13639999999999999</v>
      </c>
      <c r="BO637" s="24">
        <f t="shared" si="467"/>
        <v>0.22140000000000001</v>
      </c>
      <c r="BP637" s="24">
        <f t="shared" si="468"/>
        <v>0.30170000000000002</v>
      </c>
      <c r="BQ637" s="24">
        <f t="shared" si="469"/>
        <v>4.6600000000000003E-2</v>
      </c>
      <c r="BR637" s="24">
        <f t="shared" si="470"/>
        <v>0.2359</v>
      </c>
      <c r="BS637" s="24">
        <f t="shared" si="471"/>
        <v>0</v>
      </c>
      <c r="BT637" s="24">
        <f t="shared" si="472"/>
        <v>0.32779999999999998</v>
      </c>
      <c r="BU637" s="24">
        <f t="shared" si="473"/>
        <v>0.84289999999999998</v>
      </c>
      <c r="BV637" s="24">
        <f t="shared" si="474"/>
        <v>0.1731</v>
      </c>
      <c r="BW637" s="24">
        <f t="shared" si="475"/>
        <v>0.4451</v>
      </c>
      <c r="BX637" s="24"/>
      <c r="BY637" s="24"/>
      <c r="BZ637" s="24"/>
      <c r="CA637" s="25">
        <f t="shared" si="476"/>
        <v>7.0525000000000011</v>
      </c>
      <c r="CB637" s="25">
        <f t="shared" si="477"/>
        <v>5.6521000000000008</v>
      </c>
      <c r="CC637" s="26">
        <f t="shared" si="478"/>
        <v>6.2654000000000005</v>
      </c>
      <c r="CD637" s="26">
        <f t="shared" si="479"/>
        <v>5.1370000000000005</v>
      </c>
      <c r="CE637" s="26">
        <f t="shared" si="480"/>
        <v>6.26</v>
      </c>
      <c r="CF637" s="26">
        <f t="shared" si="481"/>
        <v>5.13</v>
      </c>
      <c r="CG637" s="26">
        <f t="shared" si="482"/>
        <v>6.9039999999999999</v>
      </c>
      <c r="CH637" s="13"/>
      <c r="CI637" s="13"/>
    </row>
    <row r="638" spans="2:87" x14ac:dyDescent="0.2">
      <c r="B638" s="11">
        <f t="shared" si="483"/>
        <v>634</v>
      </c>
      <c r="C638" s="3" t="s">
        <v>425</v>
      </c>
      <c r="D638" s="2" t="s">
        <v>114</v>
      </c>
      <c r="E638" s="10">
        <v>0.99368535632493593</v>
      </c>
      <c r="F638" s="10">
        <v>0.83116556648255413</v>
      </c>
      <c r="G638" s="10"/>
      <c r="H638" s="10">
        <v>0</v>
      </c>
      <c r="I638" s="10">
        <v>1.0662</v>
      </c>
      <c r="J638" s="10">
        <v>0.15540000000000001</v>
      </c>
      <c r="K638" s="10">
        <v>0.75727042974538594</v>
      </c>
      <c r="L638" s="10">
        <v>1.7100000000000001E-2</v>
      </c>
      <c r="M638" s="10">
        <v>1.9199999999999998E-2</v>
      </c>
      <c r="N638" s="10">
        <v>9.1399999999999995E-2</v>
      </c>
      <c r="O638" s="10">
        <v>0.17427864744712382</v>
      </c>
      <c r="P638" s="10">
        <v>0</v>
      </c>
      <c r="Q638" s="10">
        <v>2.3999999999999998E-3</v>
      </c>
      <c r="R638" s="10">
        <v>0.11600000000000001</v>
      </c>
      <c r="S638" s="10">
        <v>0</v>
      </c>
      <c r="T638" s="10">
        <v>0.57920000000000005</v>
      </c>
      <c r="U638" s="10"/>
      <c r="V638" s="10">
        <v>0.28489999999999999</v>
      </c>
      <c r="W638" s="10"/>
      <c r="X638" s="10">
        <v>5.0882000000000005</v>
      </c>
      <c r="Y638" s="10">
        <v>6.8385408000000005</v>
      </c>
      <c r="Z638" s="10">
        <v>6.84</v>
      </c>
      <c r="AA638" s="10">
        <v>5.0199999999999996</v>
      </c>
      <c r="AB638" s="10">
        <f t="shared" si="436"/>
        <v>5.0226624000000006</v>
      </c>
      <c r="AC638" s="10"/>
      <c r="AD638" s="10">
        <f t="shared" si="437"/>
        <v>1.3355131189007139</v>
      </c>
      <c r="AE638" s="10">
        <f t="shared" si="438"/>
        <v>1.1170865213525527</v>
      </c>
      <c r="AF638" s="10"/>
      <c r="AG638" s="10">
        <v>0</v>
      </c>
      <c r="AH638" s="10">
        <f t="shared" si="439"/>
        <v>1.4329728000000002</v>
      </c>
      <c r="AI638" s="10">
        <f t="shared" si="440"/>
        <v>0.20885760000000003</v>
      </c>
      <c r="AJ638" s="10">
        <f t="shared" si="441"/>
        <v>1.0177714575777987</v>
      </c>
      <c r="AK638" s="10">
        <f t="shared" si="442"/>
        <v>2.2982400000000004E-2</v>
      </c>
      <c r="AL638" s="10">
        <f t="shared" si="443"/>
        <v>2.5804799999999999E-2</v>
      </c>
      <c r="AM638" s="10">
        <f t="shared" si="444"/>
        <v>0.13161599999999998</v>
      </c>
      <c r="AN638" s="10">
        <f t="shared" si="445"/>
        <v>0.23423050216893443</v>
      </c>
      <c r="AO638" s="10">
        <f t="shared" si="446"/>
        <v>0</v>
      </c>
      <c r="AP638" s="10">
        <f t="shared" si="447"/>
        <v>3.2255999999999999E-3</v>
      </c>
      <c r="AQ638" s="10">
        <f t="shared" si="448"/>
        <v>0.15590400000000001</v>
      </c>
      <c r="AR638" s="10">
        <v>0</v>
      </c>
      <c r="AS638" s="10">
        <f t="shared" si="449"/>
        <v>0.77844480000000016</v>
      </c>
      <c r="AT638" s="10">
        <f t="shared" si="450"/>
        <v>2.0016929587200005</v>
      </c>
      <c r="AU638" s="10">
        <f t="shared" si="451"/>
        <v>0.38290560000000001</v>
      </c>
      <c r="AV638" s="10">
        <f t="shared" si="452"/>
        <v>0.98460345984000008</v>
      </c>
      <c r="AW638" s="10">
        <f t="shared" si="453"/>
        <v>8.6722612185599992</v>
      </c>
      <c r="AX638" s="10">
        <f t="shared" si="454"/>
        <v>8.672261218560001</v>
      </c>
      <c r="AY638" s="10">
        <v>6.8385408000000005</v>
      </c>
      <c r="AZ638" s="10">
        <f t="shared" si="455"/>
        <v>-1.8337204185599987</v>
      </c>
      <c r="BA638" s="10">
        <v>6.84</v>
      </c>
      <c r="BB638" s="10">
        <v>5.0199999999999996</v>
      </c>
      <c r="BC638" s="10">
        <f t="shared" si="456"/>
        <v>6.7622510592000005</v>
      </c>
      <c r="BD638" s="9"/>
      <c r="BE638" s="24">
        <f t="shared" si="457"/>
        <v>1.3354999999999999</v>
      </c>
      <c r="BF638" s="24">
        <f t="shared" si="458"/>
        <v>1.1171</v>
      </c>
      <c r="BG638" s="24">
        <f t="shared" si="459"/>
        <v>0</v>
      </c>
      <c r="BH638" s="24">
        <f t="shared" si="460"/>
        <v>0</v>
      </c>
      <c r="BI638" s="24">
        <f t="shared" si="461"/>
        <v>1.4330000000000001</v>
      </c>
      <c r="BJ638" s="24">
        <f t="shared" si="462"/>
        <v>0.2089</v>
      </c>
      <c r="BK638" s="24">
        <f t="shared" si="463"/>
        <v>1.0178</v>
      </c>
      <c r="BL638" s="24">
        <f t="shared" si="464"/>
        <v>2.3E-2</v>
      </c>
      <c r="BM638" s="24">
        <f t="shared" si="465"/>
        <v>2.58E-2</v>
      </c>
      <c r="BN638" s="24">
        <f t="shared" si="466"/>
        <v>0.13159999999999999</v>
      </c>
      <c r="BO638" s="24">
        <f t="shared" si="467"/>
        <v>0.23419999999999999</v>
      </c>
      <c r="BP638" s="24">
        <f t="shared" si="468"/>
        <v>0</v>
      </c>
      <c r="BQ638" s="24">
        <f t="shared" si="469"/>
        <v>3.2000000000000002E-3</v>
      </c>
      <c r="BR638" s="24">
        <f t="shared" si="470"/>
        <v>0.15590000000000001</v>
      </c>
      <c r="BS638" s="24">
        <f t="shared" si="471"/>
        <v>0</v>
      </c>
      <c r="BT638" s="24">
        <f t="shared" si="472"/>
        <v>0.77839999999999998</v>
      </c>
      <c r="BU638" s="24">
        <f t="shared" si="473"/>
        <v>2.0017</v>
      </c>
      <c r="BV638" s="24">
        <f t="shared" si="474"/>
        <v>0.38290000000000002</v>
      </c>
      <c r="BW638" s="24">
        <f t="shared" si="475"/>
        <v>0.98460000000000003</v>
      </c>
      <c r="BX638" s="24"/>
      <c r="BY638" s="24"/>
      <c r="BZ638" s="24"/>
      <c r="CA638" s="25">
        <f t="shared" si="476"/>
        <v>8.6722999999999999</v>
      </c>
      <c r="CB638" s="25">
        <f t="shared" si="477"/>
        <v>6.2546999999999997</v>
      </c>
      <c r="CC638" s="26">
        <f t="shared" si="478"/>
        <v>6.8473000000000006</v>
      </c>
      <c r="CD638" s="26">
        <f t="shared" si="479"/>
        <v>5.0313999999999997</v>
      </c>
      <c r="CE638" s="26">
        <f t="shared" si="480"/>
        <v>6.84</v>
      </c>
      <c r="CF638" s="26">
        <f t="shared" si="481"/>
        <v>5.0199999999999996</v>
      </c>
      <c r="CG638" s="26">
        <f t="shared" si="482"/>
        <v>6.7619999999999996</v>
      </c>
      <c r="CH638" s="13"/>
      <c r="CI638" s="13"/>
    </row>
    <row r="639" spans="2:87" x14ac:dyDescent="0.2">
      <c r="B639" s="11">
        <f t="shared" si="483"/>
        <v>635</v>
      </c>
      <c r="C639" s="3" t="s">
        <v>425</v>
      </c>
      <c r="D639" s="3" t="s">
        <v>103</v>
      </c>
      <c r="E639" s="10">
        <v>1.065428785982478</v>
      </c>
      <c r="F639" s="10">
        <v>0.56388805006257825</v>
      </c>
      <c r="G639" s="10"/>
      <c r="H639" s="10">
        <v>0</v>
      </c>
      <c r="I639" s="10">
        <v>0.28720000000000001</v>
      </c>
      <c r="J639" s="10">
        <v>8.6800000000000002E-2</v>
      </c>
      <c r="K639" s="10">
        <v>0.80485910387984982</v>
      </c>
      <c r="L639" s="10">
        <v>1.9599999999999999E-2</v>
      </c>
      <c r="M639" s="10">
        <v>2.2200000000000001E-2</v>
      </c>
      <c r="N639" s="10">
        <v>0.10970000000000001</v>
      </c>
      <c r="O639" s="10">
        <v>0.19322406007509388</v>
      </c>
      <c r="P639" s="10">
        <v>0.60450000000000004</v>
      </c>
      <c r="Q639" s="10">
        <v>2.3E-2</v>
      </c>
      <c r="R639" s="10">
        <v>0.1169</v>
      </c>
      <c r="S639" s="10">
        <v>0</v>
      </c>
      <c r="T639" s="10">
        <v>0.27510000000000001</v>
      </c>
      <c r="U639" s="10"/>
      <c r="V639" s="10">
        <v>0.2263</v>
      </c>
      <c r="W639" s="10"/>
      <c r="X639" s="10">
        <v>4.3987000000000007</v>
      </c>
      <c r="Y639" s="10">
        <v>5.9118528000000019</v>
      </c>
      <c r="Z639" s="10">
        <v>5.91</v>
      </c>
      <c r="AA639" s="10">
        <v>5.22</v>
      </c>
      <c r="AB639" s="10">
        <f t="shared" si="436"/>
        <v>5.2217088000000009</v>
      </c>
      <c r="AC639" s="10"/>
      <c r="AD639" s="10">
        <f t="shared" si="437"/>
        <v>1.4319362883604505</v>
      </c>
      <c r="AE639" s="10">
        <f t="shared" si="438"/>
        <v>0.75786553928410516</v>
      </c>
      <c r="AF639" s="10"/>
      <c r="AG639" s="10">
        <v>0</v>
      </c>
      <c r="AH639" s="10">
        <f t="shared" si="439"/>
        <v>0.38599680000000008</v>
      </c>
      <c r="AI639" s="10">
        <f t="shared" si="440"/>
        <v>0.1166592</v>
      </c>
      <c r="AJ639" s="10">
        <f t="shared" si="441"/>
        <v>1.0817306356145182</v>
      </c>
      <c r="AK639" s="10">
        <f t="shared" si="442"/>
        <v>2.6342400000000002E-2</v>
      </c>
      <c r="AL639" s="10">
        <f t="shared" si="443"/>
        <v>2.9836800000000004E-2</v>
      </c>
      <c r="AM639" s="10">
        <f t="shared" si="444"/>
        <v>0.157968</v>
      </c>
      <c r="AN639" s="10">
        <f t="shared" si="445"/>
        <v>0.2596931367409262</v>
      </c>
      <c r="AO639" s="10">
        <f t="shared" si="446"/>
        <v>0.81244800000000006</v>
      </c>
      <c r="AP639" s="10">
        <f t="shared" si="447"/>
        <v>3.0912000000000002E-2</v>
      </c>
      <c r="AQ639" s="10">
        <f t="shared" si="448"/>
        <v>0.15711360000000002</v>
      </c>
      <c r="AR639" s="10">
        <v>0</v>
      </c>
      <c r="AS639" s="10">
        <f t="shared" si="449"/>
        <v>0.36973440000000007</v>
      </c>
      <c r="AT639" s="10">
        <f t="shared" si="450"/>
        <v>0.95073503616000021</v>
      </c>
      <c r="AU639" s="10">
        <f t="shared" si="451"/>
        <v>0.30414720000000001</v>
      </c>
      <c r="AV639" s="10">
        <f t="shared" si="452"/>
        <v>0.78208411008000001</v>
      </c>
      <c r="AW639" s="10">
        <f t="shared" si="453"/>
        <v>6.9813215462399993</v>
      </c>
      <c r="AX639" s="10">
        <f t="shared" si="454"/>
        <v>6.9813215462400002</v>
      </c>
      <c r="AY639" s="10">
        <v>5.9118528000000019</v>
      </c>
      <c r="AZ639" s="10">
        <f t="shared" si="455"/>
        <v>-1.0694687462399974</v>
      </c>
      <c r="BA639" s="10">
        <v>5.91</v>
      </c>
      <c r="BB639" s="10">
        <v>5.22</v>
      </c>
      <c r="BC639" s="10">
        <f t="shared" si="456"/>
        <v>7.0321305600000006</v>
      </c>
      <c r="BD639" s="9"/>
      <c r="BE639" s="24">
        <f t="shared" si="457"/>
        <v>1.4319</v>
      </c>
      <c r="BF639" s="24">
        <f t="shared" si="458"/>
        <v>0.75790000000000002</v>
      </c>
      <c r="BG639" s="24">
        <f t="shared" si="459"/>
        <v>0</v>
      </c>
      <c r="BH639" s="24">
        <f t="shared" si="460"/>
        <v>0</v>
      </c>
      <c r="BI639" s="24">
        <f t="shared" si="461"/>
        <v>0.38600000000000001</v>
      </c>
      <c r="BJ639" s="24">
        <f t="shared" si="462"/>
        <v>0.1167</v>
      </c>
      <c r="BK639" s="24">
        <f t="shared" si="463"/>
        <v>1.0817000000000001</v>
      </c>
      <c r="BL639" s="24">
        <f t="shared" si="464"/>
        <v>2.63E-2</v>
      </c>
      <c r="BM639" s="24">
        <f t="shared" si="465"/>
        <v>2.98E-2</v>
      </c>
      <c r="BN639" s="24">
        <f t="shared" si="466"/>
        <v>0.158</v>
      </c>
      <c r="BO639" s="24">
        <f t="shared" si="467"/>
        <v>0.25969999999999999</v>
      </c>
      <c r="BP639" s="24">
        <f t="shared" si="468"/>
        <v>0.81240000000000001</v>
      </c>
      <c r="BQ639" s="24">
        <f t="shared" si="469"/>
        <v>3.09E-2</v>
      </c>
      <c r="BR639" s="24">
        <f t="shared" si="470"/>
        <v>0.15709999999999999</v>
      </c>
      <c r="BS639" s="24">
        <f t="shared" si="471"/>
        <v>0</v>
      </c>
      <c r="BT639" s="24">
        <f t="shared" si="472"/>
        <v>0.36969999999999997</v>
      </c>
      <c r="BU639" s="24">
        <f t="shared" si="473"/>
        <v>0.95069999999999999</v>
      </c>
      <c r="BV639" s="24">
        <f t="shared" si="474"/>
        <v>0.30409999999999998</v>
      </c>
      <c r="BW639" s="24">
        <f t="shared" si="475"/>
        <v>0.78210000000000002</v>
      </c>
      <c r="BX639" s="24"/>
      <c r="BY639" s="24"/>
      <c r="BZ639" s="24"/>
      <c r="CA639" s="25">
        <f t="shared" si="476"/>
        <v>6.9811999999999994</v>
      </c>
      <c r="CB639" s="25">
        <f t="shared" si="477"/>
        <v>5.8130999999999995</v>
      </c>
      <c r="CC639" s="26">
        <f t="shared" si="478"/>
        <v>5.9221999999999992</v>
      </c>
      <c r="CD639" s="26">
        <f t="shared" si="479"/>
        <v>5.2320999999999991</v>
      </c>
      <c r="CE639" s="26">
        <f t="shared" si="480"/>
        <v>5.91</v>
      </c>
      <c r="CF639" s="26">
        <f t="shared" si="481"/>
        <v>5.22</v>
      </c>
      <c r="CG639" s="26">
        <f t="shared" si="482"/>
        <v>7.032</v>
      </c>
      <c r="CH639" s="13"/>
      <c r="CI639" s="13"/>
    </row>
    <row r="640" spans="2:87" x14ac:dyDescent="0.2">
      <c r="B640" s="11">
        <f t="shared" si="483"/>
        <v>636</v>
      </c>
      <c r="C640" s="3" t="s">
        <v>425</v>
      </c>
      <c r="D640" s="3" t="s">
        <v>120</v>
      </c>
      <c r="E640" s="10">
        <v>0.5506873776239698</v>
      </c>
      <c r="F640" s="10">
        <v>1.2522190018669461</v>
      </c>
      <c r="G640" s="10"/>
      <c r="H640" s="10">
        <v>0</v>
      </c>
      <c r="I640" s="10">
        <v>0.98650000000000004</v>
      </c>
      <c r="J640" s="10">
        <v>0.14979999999999999</v>
      </c>
      <c r="K640" s="10">
        <v>0.76256686853968392</v>
      </c>
      <c r="L640" s="10">
        <v>1.66E-2</v>
      </c>
      <c r="M640" s="10">
        <v>1.8700000000000001E-2</v>
      </c>
      <c r="N640" s="10">
        <v>8.8900000000000007E-2</v>
      </c>
      <c r="O640" s="10">
        <v>0.17002675196940031</v>
      </c>
      <c r="P640" s="10">
        <v>0</v>
      </c>
      <c r="Q640" s="10">
        <v>0</v>
      </c>
      <c r="R640" s="10">
        <v>6.3799999999999996E-2</v>
      </c>
      <c r="S640" s="10">
        <v>0</v>
      </c>
      <c r="T640" s="10">
        <v>0.66659999999999997</v>
      </c>
      <c r="U640" s="10"/>
      <c r="V640" s="10">
        <v>0.40360000000000001</v>
      </c>
      <c r="W640" s="10"/>
      <c r="X640" s="10">
        <v>5.13</v>
      </c>
      <c r="Y640" s="10">
        <v>6.8947200000000004</v>
      </c>
      <c r="Z640" s="10">
        <v>6.89</v>
      </c>
      <c r="AA640" s="10">
        <v>5.03</v>
      </c>
      <c r="AB640" s="10">
        <f t="shared" si="436"/>
        <v>5.0264255999999996</v>
      </c>
      <c r="AC640" s="10"/>
      <c r="AD640" s="10">
        <f t="shared" si="437"/>
        <v>0.74012383552661554</v>
      </c>
      <c r="AE640" s="10">
        <f t="shared" si="438"/>
        <v>1.6829823385091758</v>
      </c>
      <c r="AF640" s="10"/>
      <c r="AG640" s="10">
        <v>0</v>
      </c>
      <c r="AH640" s="10">
        <f t="shared" si="439"/>
        <v>1.3258560000000001</v>
      </c>
      <c r="AI640" s="10">
        <f t="shared" si="440"/>
        <v>0.20133120000000002</v>
      </c>
      <c r="AJ640" s="10">
        <f t="shared" si="441"/>
        <v>1.0248898713173351</v>
      </c>
      <c r="AK640" s="10">
        <f t="shared" si="442"/>
        <v>2.2310400000000001E-2</v>
      </c>
      <c r="AL640" s="10">
        <f t="shared" si="443"/>
        <v>2.5132800000000004E-2</v>
      </c>
      <c r="AM640" s="10">
        <f t="shared" si="444"/>
        <v>0.12801600000000002</v>
      </c>
      <c r="AN640" s="10">
        <f t="shared" si="445"/>
        <v>0.22851595464687402</v>
      </c>
      <c r="AO640" s="10">
        <f t="shared" si="446"/>
        <v>0</v>
      </c>
      <c r="AP640" s="10">
        <f t="shared" si="447"/>
        <v>0</v>
      </c>
      <c r="AQ640" s="10">
        <f t="shared" si="448"/>
        <v>8.574720000000001E-2</v>
      </c>
      <c r="AR640" s="10">
        <v>0</v>
      </c>
      <c r="AS640" s="10">
        <f t="shared" si="449"/>
        <v>0.8959104</v>
      </c>
      <c r="AT640" s="10">
        <f t="shared" si="450"/>
        <v>2.3037440025600002</v>
      </c>
      <c r="AU640" s="10">
        <f t="shared" si="451"/>
        <v>0.54243839999999999</v>
      </c>
      <c r="AV640" s="10">
        <f t="shared" si="452"/>
        <v>1.3948261017600001</v>
      </c>
      <c r="AW640" s="10">
        <f t="shared" si="453"/>
        <v>9.1634757043200015</v>
      </c>
      <c r="AX640" s="10">
        <f t="shared" si="454"/>
        <v>9.1634757043200015</v>
      </c>
      <c r="AY640" s="10">
        <v>6.8947200000000004</v>
      </c>
      <c r="AZ640" s="10">
        <f t="shared" si="455"/>
        <v>-2.2687557043200011</v>
      </c>
      <c r="BA640" s="10">
        <v>6.89</v>
      </c>
      <c r="BB640" s="10">
        <v>5.03</v>
      </c>
      <c r="BC640" s="10">
        <f t="shared" si="456"/>
        <v>6.7669862400000014</v>
      </c>
      <c r="BD640" s="9"/>
      <c r="BE640" s="24">
        <f t="shared" si="457"/>
        <v>0.74009999999999998</v>
      </c>
      <c r="BF640" s="24">
        <f t="shared" si="458"/>
        <v>1.6830000000000001</v>
      </c>
      <c r="BG640" s="24">
        <f t="shared" si="459"/>
        <v>0</v>
      </c>
      <c r="BH640" s="24">
        <f t="shared" si="460"/>
        <v>0</v>
      </c>
      <c r="BI640" s="24">
        <f t="shared" si="461"/>
        <v>1.3259000000000001</v>
      </c>
      <c r="BJ640" s="24">
        <f t="shared" si="462"/>
        <v>0.20130000000000001</v>
      </c>
      <c r="BK640" s="24">
        <f t="shared" si="463"/>
        <v>1.0248999999999999</v>
      </c>
      <c r="BL640" s="24">
        <f t="shared" si="464"/>
        <v>2.23E-2</v>
      </c>
      <c r="BM640" s="24">
        <f t="shared" si="465"/>
        <v>2.5100000000000001E-2</v>
      </c>
      <c r="BN640" s="24">
        <f t="shared" si="466"/>
        <v>0.128</v>
      </c>
      <c r="BO640" s="24">
        <f t="shared" si="467"/>
        <v>0.22850000000000001</v>
      </c>
      <c r="BP640" s="24">
        <f t="shared" si="468"/>
        <v>0</v>
      </c>
      <c r="BQ640" s="24">
        <f t="shared" si="469"/>
        <v>0</v>
      </c>
      <c r="BR640" s="24">
        <f t="shared" si="470"/>
        <v>8.5699999999999998E-2</v>
      </c>
      <c r="BS640" s="24">
        <f t="shared" si="471"/>
        <v>0</v>
      </c>
      <c r="BT640" s="24">
        <f t="shared" si="472"/>
        <v>0.89590000000000003</v>
      </c>
      <c r="BU640" s="24">
        <f t="shared" si="473"/>
        <v>2.3037000000000001</v>
      </c>
      <c r="BV640" s="24">
        <f t="shared" si="474"/>
        <v>0.54239999999999999</v>
      </c>
      <c r="BW640" s="24">
        <f t="shared" si="475"/>
        <v>1.3948</v>
      </c>
      <c r="BX640" s="24"/>
      <c r="BY640" s="24"/>
      <c r="BZ640" s="24"/>
      <c r="CA640" s="25">
        <f t="shared" si="476"/>
        <v>9.1632999999999996</v>
      </c>
      <c r="CB640" s="25">
        <f t="shared" si="477"/>
        <v>6.4425999999999997</v>
      </c>
      <c r="CC640" s="26">
        <f t="shared" si="478"/>
        <v>6.9030999999999993</v>
      </c>
      <c r="CD640" s="26">
        <f t="shared" si="479"/>
        <v>5.0347999999999997</v>
      </c>
      <c r="CE640" s="26">
        <f t="shared" si="480"/>
        <v>6.89</v>
      </c>
      <c r="CF640" s="26">
        <f t="shared" si="481"/>
        <v>5.03</v>
      </c>
      <c r="CG640" s="26">
        <f t="shared" si="482"/>
        <v>6.7670000000000003</v>
      </c>
      <c r="CH640" s="13"/>
      <c r="CI640" s="13"/>
    </row>
    <row r="641" spans="2:91" x14ac:dyDescent="0.2">
      <c r="B641" s="11">
        <f t="shared" si="483"/>
        <v>637</v>
      </c>
      <c r="C641" s="3" t="s">
        <v>425</v>
      </c>
      <c r="D641" s="3" t="s">
        <v>123</v>
      </c>
      <c r="E641" s="10">
        <v>0.55487384911150373</v>
      </c>
      <c r="F641" s="10">
        <v>0.72665703522809932</v>
      </c>
      <c r="G641" s="10"/>
      <c r="H641" s="10">
        <v>0</v>
      </c>
      <c r="I641" s="10">
        <v>0.45490000000000003</v>
      </c>
      <c r="J641" s="10">
        <v>7.9799999999999996E-2</v>
      </c>
      <c r="K641" s="10">
        <v>0.80853720773147675</v>
      </c>
      <c r="L641" s="10">
        <v>8.8999999999999999E-3</v>
      </c>
      <c r="M641" s="10">
        <v>0.01</v>
      </c>
      <c r="N641" s="10">
        <v>7.5499999999999998E-2</v>
      </c>
      <c r="O641" s="10">
        <v>0.18063190792892031</v>
      </c>
      <c r="P641" s="10">
        <v>0.62239999999999995</v>
      </c>
      <c r="Q641" s="10">
        <v>6.4999999999999997E-3</v>
      </c>
      <c r="R641" s="10">
        <v>6.7900000000000002E-2</v>
      </c>
      <c r="S641" s="10">
        <v>0</v>
      </c>
      <c r="T641" s="10">
        <v>0.51219999999999999</v>
      </c>
      <c r="U641" s="10"/>
      <c r="V641" s="10">
        <v>0.1767</v>
      </c>
      <c r="W641" s="10"/>
      <c r="X641" s="10">
        <v>4.2855000000000008</v>
      </c>
      <c r="Y641" s="10">
        <v>5.7597120000000013</v>
      </c>
      <c r="Z641" s="10">
        <v>5.76</v>
      </c>
      <c r="AA641" s="10">
        <v>4.91</v>
      </c>
      <c r="AB641" s="10">
        <f t="shared" si="436"/>
        <v>4.9108416000000004</v>
      </c>
      <c r="AC641" s="10"/>
      <c r="AD641" s="10">
        <f t="shared" si="437"/>
        <v>0.74575045320586109</v>
      </c>
      <c r="AE641" s="10">
        <f t="shared" si="438"/>
        <v>0.97662705534656558</v>
      </c>
      <c r="AF641" s="10"/>
      <c r="AG641" s="10">
        <v>0</v>
      </c>
      <c r="AH641" s="10">
        <f t="shared" si="439"/>
        <v>0.61138560000000008</v>
      </c>
      <c r="AI641" s="10">
        <f t="shared" si="440"/>
        <v>0.10725119999999999</v>
      </c>
      <c r="AJ641" s="10">
        <f t="shared" si="441"/>
        <v>1.0866740071911047</v>
      </c>
      <c r="AK641" s="10">
        <f t="shared" si="442"/>
        <v>1.1961600000000001E-2</v>
      </c>
      <c r="AL641" s="10">
        <f t="shared" si="443"/>
        <v>1.3440000000000002E-2</v>
      </c>
      <c r="AM641" s="10">
        <f t="shared" si="444"/>
        <v>0.10872</v>
      </c>
      <c r="AN641" s="10">
        <f t="shared" si="445"/>
        <v>0.24276928425646893</v>
      </c>
      <c r="AO641" s="10">
        <f t="shared" si="446"/>
        <v>0.83650560000000007</v>
      </c>
      <c r="AP641" s="10">
        <f t="shared" si="447"/>
        <v>8.735999999999999E-3</v>
      </c>
      <c r="AQ641" s="10">
        <f t="shared" si="448"/>
        <v>9.1257600000000008E-2</v>
      </c>
      <c r="AR641" s="10">
        <v>0</v>
      </c>
      <c r="AS641" s="10">
        <f t="shared" si="449"/>
        <v>0.68839680000000003</v>
      </c>
      <c r="AT641" s="10">
        <f t="shared" si="450"/>
        <v>1.7701435315200003</v>
      </c>
      <c r="AU641" s="10">
        <f t="shared" si="451"/>
        <v>0.23748480000000002</v>
      </c>
      <c r="AV641" s="10">
        <f t="shared" si="452"/>
        <v>0.61066841472000011</v>
      </c>
      <c r="AW641" s="10">
        <f t="shared" si="453"/>
        <v>7.2218903462400013</v>
      </c>
      <c r="AX641" s="10">
        <f t="shared" si="454"/>
        <v>7.2218903462400004</v>
      </c>
      <c r="AY641" s="10">
        <v>5.7597120000000013</v>
      </c>
      <c r="AZ641" s="10">
        <f t="shared" si="455"/>
        <v>-1.46217834624</v>
      </c>
      <c r="BA641" s="10">
        <v>5.76</v>
      </c>
      <c r="BB641" s="10">
        <v>4.91</v>
      </c>
      <c r="BC641" s="10">
        <f t="shared" si="456"/>
        <v>6.6099124224000008</v>
      </c>
      <c r="BD641" s="9"/>
      <c r="BE641" s="24">
        <f t="shared" si="457"/>
        <v>0.74580000000000002</v>
      </c>
      <c r="BF641" s="24">
        <f t="shared" si="458"/>
        <v>0.97660000000000002</v>
      </c>
      <c r="BG641" s="24">
        <f t="shared" si="459"/>
        <v>0</v>
      </c>
      <c r="BH641" s="24">
        <f t="shared" si="460"/>
        <v>0</v>
      </c>
      <c r="BI641" s="24">
        <f t="shared" si="461"/>
        <v>0.61140000000000005</v>
      </c>
      <c r="BJ641" s="24">
        <f t="shared" si="462"/>
        <v>0.10730000000000001</v>
      </c>
      <c r="BK641" s="24">
        <f t="shared" si="463"/>
        <v>1.0867</v>
      </c>
      <c r="BL641" s="24">
        <f t="shared" si="464"/>
        <v>1.2E-2</v>
      </c>
      <c r="BM641" s="24">
        <f t="shared" si="465"/>
        <v>1.34E-2</v>
      </c>
      <c r="BN641" s="24">
        <f t="shared" si="466"/>
        <v>0.1087</v>
      </c>
      <c r="BO641" s="24">
        <f t="shared" si="467"/>
        <v>0.24279999999999999</v>
      </c>
      <c r="BP641" s="24">
        <f t="shared" si="468"/>
        <v>0.83650000000000002</v>
      </c>
      <c r="BQ641" s="24">
        <f t="shared" si="469"/>
        <v>8.6999999999999994E-3</v>
      </c>
      <c r="BR641" s="24">
        <f t="shared" si="470"/>
        <v>9.1300000000000006E-2</v>
      </c>
      <c r="BS641" s="24">
        <f t="shared" si="471"/>
        <v>0</v>
      </c>
      <c r="BT641" s="24">
        <f t="shared" si="472"/>
        <v>0.68840000000000001</v>
      </c>
      <c r="BU641" s="24">
        <f t="shared" si="473"/>
        <v>1.7701</v>
      </c>
      <c r="BV641" s="24">
        <f t="shared" si="474"/>
        <v>0.23749999999999999</v>
      </c>
      <c r="BW641" s="24">
        <f t="shared" si="475"/>
        <v>0.61070000000000002</v>
      </c>
      <c r="BX641" s="24"/>
      <c r="BY641" s="24"/>
      <c r="BZ641" s="24"/>
      <c r="CA641" s="25">
        <f t="shared" si="476"/>
        <v>7.2219999999999995</v>
      </c>
      <c r="CB641" s="25">
        <f t="shared" si="477"/>
        <v>5.9999000000000002</v>
      </c>
      <c r="CC641" s="26">
        <f t="shared" si="478"/>
        <v>5.7670999999999983</v>
      </c>
      <c r="CD641" s="26">
        <f t="shared" si="479"/>
        <v>4.9181999999999997</v>
      </c>
      <c r="CE641" s="26">
        <f t="shared" si="480"/>
        <v>5.76</v>
      </c>
      <c r="CF641" s="26">
        <f t="shared" si="481"/>
        <v>4.91</v>
      </c>
      <c r="CG641" s="26">
        <f t="shared" si="482"/>
        <v>6.61</v>
      </c>
      <c r="CH641" s="13"/>
      <c r="CI641" s="13"/>
    </row>
    <row r="642" spans="2:91" x14ac:dyDescent="0.2">
      <c r="B642" s="11">
        <f t="shared" si="483"/>
        <v>638</v>
      </c>
      <c r="C642" s="3" t="s">
        <v>425</v>
      </c>
      <c r="D642" s="3" t="s">
        <v>427</v>
      </c>
      <c r="E642" s="10">
        <v>0.60752725707630773</v>
      </c>
      <c r="F642" s="10">
        <v>0.71283043192060358</v>
      </c>
      <c r="G642" s="10"/>
      <c r="H642" s="10">
        <v>0</v>
      </c>
      <c r="I642" s="10">
        <v>0.45440000000000003</v>
      </c>
      <c r="J642" s="10">
        <v>0</v>
      </c>
      <c r="K642" s="10">
        <v>0.79674753152058331</v>
      </c>
      <c r="L642" s="10">
        <v>8.8999999999999999E-3</v>
      </c>
      <c r="M642" s="10">
        <v>0.01</v>
      </c>
      <c r="N642" s="10">
        <v>7.5700000000000003E-2</v>
      </c>
      <c r="O642" s="10">
        <v>0.17829477948250544</v>
      </c>
      <c r="P642" s="10">
        <v>0.622</v>
      </c>
      <c r="Q642" s="10">
        <v>1.4800000000000001E-2</v>
      </c>
      <c r="R642" s="10">
        <v>7.5499999999999998E-2</v>
      </c>
      <c r="S642" s="10">
        <v>0</v>
      </c>
      <c r="T642" s="10">
        <v>0.57020000000000004</v>
      </c>
      <c r="U642" s="10"/>
      <c r="V642" s="10">
        <v>0.1656</v>
      </c>
      <c r="W642" s="10"/>
      <c r="X642" s="10">
        <v>4.2925000000000004</v>
      </c>
      <c r="Y642" s="10">
        <v>5.7691200000000009</v>
      </c>
      <c r="Z642" s="10">
        <v>5.77</v>
      </c>
      <c r="AA642" s="10">
        <v>4.9400000000000004</v>
      </c>
      <c r="AB642" s="10">
        <f t="shared" si="436"/>
        <v>4.9358399999999998</v>
      </c>
      <c r="AC642" s="10"/>
      <c r="AD642" s="10">
        <f t="shared" si="437"/>
        <v>0.8165166335105577</v>
      </c>
      <c r="AE642" s="10">
        <f t="shared" si="438"/>
        <v>0.9580441005012913</v>
      </c>
      <c r="AF642" s="10"/>
      <c r="AG642" s="10">
        <v>0</v>
      </c>
      <c r="AH642" s="10">
        <f t="shared" si="439"/>
        <v>0.61071360000000008</v>
      </c>
      <c r="AI642" s="10">
        <f t="shared" si="440"/>
        <v>0</v>
      </c>
      <c r="AJ642" s="10">
        <f t="shared" si="441"/>
        <v>1.0708286823636641</v>
      </c>
      <c r="AK642" s="10">
        <f t="shared" si="442"/>
        <v>1.1961600000000001E-2</v>
      </c>
      <c r="AL642" s="10">
        <f t="shared" si="443"/>
        <v>1.3440000000000002E-2</v>
      </c>
      <c r="AM642" s="10">
        <f t="shared" si="444"/>
        <v>0.10900800000000001</v>
      </c>
      <c r="AN642" s="10">
        <f t="shared" si="445"/>
        <v>0.23962818362448732</v>
      </c>
      <c r="AO642" s="10">
        <f t="shared" si="446"/>
        <v>0.83596800000000004</v>
      </c>
      <c r="AP642" s="10">
        <f t="shared" si="447"/>
        <v>1.9891200000000005E-2</v>
      </c>
      <c r="AQ642" s="10">
        <f t="shared" si="448"/>
        <v>0.10147200000000001</v>
      </c>
      <c r="AR642" s="10">
        <v>0</v>
      </c>
      <c r="AS642" s="10">
        <f t="shared" si="449"/>
        <v>0.76634880000000005</v>
      </c>
      <c r="AT642" s="10">
        <f t="shared" si="450"/>
        <v>1.9705893043200002</v>
      </c>
      <c r="AU642" s="10">
        <f t="shared" si="451"/>
        <v>0.22256640000000003</v>
      </c>
      <c r="AV642" s="10">
        <f t="shared" si="452"/>
        <v>0.57230724096000007</v>
      </c>
      <c r="AW642" s="10">
        <f t="shared" si="453"/>
        <v>7.3303685452800016</v>
      </c>
      <c r="AX642" s="10">
        <f t="shared" si="454"/>
        <v>7.3303685452800016</v>
      </c>
      <c r="AY642" s="10">
        <v>5.7691200000000009</v>
      </c>
      <c r="AZ642" s="10">
        <f t="shared" si="455"/>
        <v>-1.5612485452800007</v>
      </c>
      <c r="BA642" s="10">
        <v>5.77</v>
      </c>
      <c r="BB642" s="10">
        <v>4.9400000000000004</v>
      </c>
      <c r="BC642" s="10">
        <f t="shared" si="456"/>
        <v>6.6435360768000011</v>
      </c>
      <c r="BD642" s="9"/>
      <c r="BE642" s="24">
        <f t="shared" si="457"/>
        <v>0.8165</v>
      </c>
      <c r="BF642" s="24">
        <f t="shared" si="458"/>
        <v>0.95799999999999996</v>
      </c>
      <c r="BG642" s="24">
        <f t="shared" si="459"/>
        <v>0</v>
      </c>
      <c r="BH642" s="24">
        <f t="shared" si="460"/>
        <v>0</v>
      </c>
      <c r="BI642" s="24">
        <f t="shared" si="461"/>
        <v>0.61070000000000002</v>
      </c>
      <c r="BJ642" s="24">
        <f t="shared" si="462"/>
        <v>0</v>
      </c>
      <c r="BK642" s="24">
        <f t="shared" si="463"/>
        <v>1.0708</v>
      </c>
      <c r="BL642" s="24">
        <f t="shared" si="464"/>
        <v>1.2E-2</v>
      </c>
      <c r="BM642" s="24">
        <f t="shared" si="465"/>
        <v>1.34E-2</v>
      </c>
      <c r="BN642" s="24">
        <f t="shared" si="466"/>
        <v>0.109</v>
      </c>
      <c r="BO642" s="24">
        <f t="shared" si="467"/>
        <v>0.23960000000000001</v>
      </c>
      <c r="BP642" s="24">
        <f t="shared" si="468"/>
        <v>0.83599999999999997</v>
      </c>
      <c r="BQ642" s="24">
        <f t="shared" si="469"/>
        <v>1.9900000000000001E-2</v>
      </c>
      <c r="BR642" s="24">
        <f t="shared" si="470"/>
        <v>0.10150000000000001</v>
      </c>
      <c r="BS642" s="24">
        <f t="shared" si="471"/>
        <v>0</v>
      </c>
      <c r="BT642" s="24">
        <f t="shared" si="472"/>
        <v>0.76629999999999998</v>
      </c>
      <c r="BU642" s="24">
        <f t="shared" si="473"/>
        <v>1.9705999999999999</v>
      </c>
      <c r="BV642" s="24">
        <f t="shared" si="474"/>
        <v>0.22259999999999999</v>
      </c>
      <c r="BW642" s="24">
        <f t="shared" si="475"/>
        <v>0.57230000000000003</v>
      </c>
      <c r="BX642" s="24"/>
      <c r="BY642" s="24"/>
      <c r="BZ642" s="24"/>
      <c r="CA642" s="25">
        <f t="shared" si="476"/>
        <v>7.3303000000000003</v>
      </c>
      <c r="CB642" s="25">
        <f t="shared" si="477"/>
        <v>6.1472999999999995</v>
      </c>
      <c r="CC642" s="26">
        <f t="shared" si="478"/>
        <v>5.7763</v>
      </c>
      <c r="CD642" s="26">
        <f t="shared" si="479"/>
        <v>4.9429999999999996</v>
      </c>
      <c r="CE642" s="26">
        <f t="shared" si="480"/>
        <v>5.77</v>
      </c>
      <c r="CF642" s="26">
        <f t="shared" si="481"/>
        <v>4.9400000000000004</v>
      </c>
      <c r="CG642" s="26">
        <f t="shared" si="482"/>
        <v>6.6440000000000001</v>
      </c>
      <c r="CH642" s="13"/>
      <c r="CI642" s="13"/>
    </row>
    <row r="643" spans="2:91" x14ac:dyDescent="0.2">
      <c r="B643" s="11">
        <f t="shared" si="483"/>
        <v>639</v>
      </c>
      <c r="C643" s="3" t="s">
        <v>425</v>
      </c>
      <c r="D643" s="3" t="s">
        <v>428</v>
      </c>
      <c r="E643" s="10">
        <v>0.58502418879056051</v>
      </c>
      <c r="F643" s="10">
        <v>0.72947609066915087</v>
      </c>
      <c r="G643" s="10"/>
      <c r="H643" s="10">
        <v>0</v>
      </c>
      <c r="I643" s="10">
        <v>0.45500000000000002</v>
      </c>
      <c r="J643" s="10">
        <v>0</v>
      </c>
      <c r="K643" s="10">
        <v>0.82425385809656881</v>
      </c>
      <c r="L643" s="10">
        <v>8.8000000000000005E-3</v>
      </c>
      <c r="M643" s="10">
        <v>0.01</v>
      </c>
      <c r="N643" s="10">
        <v>7.5399999999999995E-2</v>
      </c>
      <c r="O643" s="10">
        <v>0.18534586244371989</v>
      </c>
      <c r="P643" s="10">
        <v>0.62160000000000004</v>
      </c>
      <c r="Q643" s="10">
        <v>1.38E-2</v>
      </c>
      <c r="R643" s="10">
        <v>7.0199999999999999E-2</v>
      </c>
      <c r="S643" s="10">
        <v>0</v>
      </c>
      <c r="T643" s="10">
        <v>0.64529999999999998</v>
      </c>
      <c r="U643" s="10"/>
      <c r="V643" s="10">
        <v>0.16450000000000001</v>
      </c>
      <c r="W643" s="10"/>
      <c r="X643" s="10">
        <v>4.3887</v>
      </c>
      <c r="Y643" s="10">
        <v>5.8984128</v>
      </c>
      <c r="Z643" s="10">
        <v>5.9</v>
      </c>
      <c r="AA643" s="10">
        <v>5.07</v>
      </c>
      <c r="AB643" s="10">
        <f t="shared" si="436"/>
        <v>5.0658048000000004</v>
      </c>
      <c r="AC643" s="10"/>
      <c r="AD643" s="10">
        <f t="shared" si="437"/>
        <v>0.78627250973451335</v>
      </c>
      <c r="AE643" s="10">
        <f t="shared" si="438"/>
        <v>0.98041586585933871</v>
      </c>
      <c r="AF643" s="10"/>
      <c r="AG643" s="10">
        <v>0</v>
      </c>
      <c r="AH643" s="10">
        <f t="shared" si="439"/>
        <v>0.61152000000000006</v>
      </c>
      <c r="AI643" s="10">
        <f t="shared" si="440"/>
        <v>0</v>
      </c>
      <c r="AJ643" s="10">
        <f t="shared" si="441"/>
        <v>1.1077971852817885</v>
      </c>
      <c r="AK643" s="10">
        <f t="shared" si="442"/>
        <v>1.1827200000000001E-2</v>
      </c>
      <c r="AL643" s="10">
        <f t="shared" si="443"/>
        <v>1.3440000000000002E-2</v>
      </c>
      <c r="AM643" s="10">
        <f t="shared" si="444"/>
        <v>0.10857599999999999</v>
      </c>
      <c r="AN643" s="10">
        <f t="shared" si="445"/>
        <v>0.24910483912435955</v>
      </c>
      <c r="AO643" s="10">
        <f t="shared" si="446"/>
        <v>0.83543040000000013</v>
      </c>
      <c r="AP643" s="10">
        <f t="shared" si="447"/>
        <v>1.85472E-2</v>
      </c>
      <c r="AQ643" s="10">
        <f t="shared" si="448"/>
        <v>9.4348799999999997E-2</v>
      </c>
      <c r="AR643" s="10">
        <v>0</v>
      </c>
      <c r="AS643" s="10">
        <f t="shared" si="449"/>
        <v>0.86728320000000003</v>
      </c>
      <c r="AT643" s="10">
        <f t="shared" si="450"/>
        <v>2.2301320204800001</v>
      </c>
      <c r="AU643" s="10">
        <f t="shared" si="451"/>
        <v>0.22108800000000001</v>
      </c>
      <c r="AV643" s="10">
        <f t="shared" si="452"/>
        <v>0.56850568320000006</v>
      </c>
      <c r="AW643" s="10">
        <f t="shared" si="453"/>
        <v>7.6159177036800001</v>
      </c>
      <c r="AX643" s="10">
        <f t="shared" si="454"/>
        <v>7.6159177036800001</v>
      </c>
      <c r="AY643" s="10">
        <v>5.8984128</v>
      </c>
      <c r="AZ643" s="10">
        <f t="shared" si="455"/>
        <v>-1.7175049036800001</v>
      </c>
      <c r="BA643" s="10">
        <v>5.9</v>
      </c>
      <c r="BB643" s="10">
        <v>5.07</v>
      </c>
      <c r="BC643" s="10">
        <f t="shared" si="456"/>
        <v>6.8181700608</v>
      </c>
      <c r="BD643" s="9"/>
      <c r="BE643" s="24">
        <f t="shared" si="457"/>
        <v>0.7863</v>
      </c>
      <c r="BF643" s="24">
        <f t="shared" si="458"/>
        <v>0.98040000000000005</v>
      </c>
      <c r="BG643" s="24">
        <f t="shared" si="459"/>
        <v>0</v>
      </c>
      <c r="BH643" s="24">
        <f t="shared" si="460"/>
        <v>0</v>
      </c>
      <c r="BI643" s="24">
        <f t="shared" si="461"/>
        <v>0.61150000000000004</v>
      </c>
      <c r="BJ643" s="24">
        <f t="shared" si="462"/>
        <v>0</v>
      </c>
      <c r="BK643" s="24">
        <f t="shared" si="463"/>
        <v>1.1077999999999999</v>
      </c>
      <c r="BL643" s="24">
        <f t="shared" si="464"/>
        <v>1.18E-2</v>
      </c>
      <c r="BM643" s="24">
        <f t="shared" si="465"/>
        <v>1.34E-2</v>
      </c>
      <c r="BN643" s="24">
        <f t="shared" si="466"/>
        <v>0.1086</v>
      </c>
      <c r="BO643" s="24">
        <f t="shared" si="467"/>
        <v>0.24909999999999999</v>
      </c>
      <c r="BP643" s="24">
        <f t="shared" si="468"/>
        <v>0.83540000000000003</v>
      </c>
      <c r="BQ643" s="24">
        <f t="shared" si="469"/>
        <v>1.8499999999999999E-2</v>
      </c>
      <c r="BR643" s="24">
        <f t="shared" si="470"/>
        <v>9.4299999999999995E-2</v>
      </c>
      <c r="BS643" s="24">
        <f t="shared" si="471"/>
        <v>0</v>
      </c>
      <c r="BT643" s="24">
        <f t="shared" si="472"/>
        <v>0.86729999999999996</v>
      </c>
      <c r="BU643" s="24">
        <f t="shared" si="473"/>
        <v>2.2301000000000002</v>
      </c>
      <c r="BV643" s="24">
        <f t="shared" si="474"/>
        <v>0.22109999999999999</v>
      </c>
      <c r="BW643" s="24">
        <f t="shared" si="475"/>
        <v>0.56850000000000001</v>
      </c>
      <c r="BX643" s="24"/>
      <c r="BY643" s="24"/>
      <c r="BZ643" s="24"/>
      <c r="CA643" s="25">
        <f t="shared" si="476"/>
        <v>7.6157000000000004</v>
      </c>
      <c r="CB643" s="25">
        <f t="shared" si="477"/>
        <v>6.4357000000000006</v>
      </c>
      <c r="CC643" s="26">
        <f t="shared" si="478"/>
        <v>5.9055</v>
      </c>
      <c r="CD643" s="26">
        <f t="shared" si="479"/>
        <v>5.0729000000000006</v>
      </c>
      <c r="CE643" s="26">
        <f t="shared" si="480"/>
        <v>5.9</v>
      </c>
      <c r="CF643" s="26">
        <f t="shared" si="481"/>
        <v>5.07</v>
      </c>
      <c r="CG643" s="26">
        <f t="shared" si="482"/>
        <v>6.8179999999999996</v>
      </c>
      <c r="CH643" s="13"/>
      <c r="CI643" s="13"/>
    </row>
    <row r="644" spans="2:91" x14ac:dyDescent="0.2">
      <c r="B644" s="11">
        <f t="shared" si="483"/>
        <v>640</v>
      </c>
      <c r="C644" s="3" t="s">
        <v>425</v>
      </c>
      <c r="D644" s="3" t="s">
        <v>429</v>
      </c>
      <c r="E644" s="10">
        <v>0.61427573732603125</v>
      </c>
      <c r="F644" s="10">
        <v>0.70733736120182888</v>
      </c>
      <c r="G644" s="10"/>
      <c r="H644" s="10">
        <v>0</v>
      </c>
      <c r="I644" s="10">
        <v>0.4551</v>
      </c>
      <c r="J644" s="10">
        <v>7.7399999999999997E-2</v>
      </c>
      <c r="K644" s="10">
        <v>0.78832052956840681</v>
      </c>
      <c r="L644" s="10">
        <v>8.8999999999999999E-3</v>
      </c>
      <c r="M644" s="10">
        <v>0.01</v>
      </c>
      <c r="N644" s="10">
        <v>7.5499999999999998E-2</v>
      </c>
      <c r="O644" s="10">
        <v>0.17956637190373309</v>
      </c>
      <c r="P644" s="10">
        <v>0.60470000000000002</v>
      </c>
      <c r="Q644" s="10">
        <v>1.23E-2</v>
      </c>
      <c r="R644" s="10">
        <v>7.7100000000000002E-2</v>
      </c>
      <c r="S644" s="10">
        <v>0</v>
      </c>
      <c r="T644" s="10">
        <v>0.53390000000000004</v>
      </c>
      <c r="U644" s="10"/>
      <c r="V644" s="10">
        <v>0.16420000000000001</v>
      </c>
      <c r="W644" s="10"/>
      <c r="X644" s="10">
        <v>4.3086000000000002</v>
      </c>
      <c r="Y644" s="10">
        <v>5.7907584000000005</v>
      </c>
      <c r="Z644" s="10">
        <v>5.79</v>
      </c>
      <c r="AA644" s="10">
        <v>4.96</v>
      </c>
      <c r="AB644" s="10">
        <f t="shared" si="436"/>
        <v>4.9584192000000007</v>
      </c>
      <c r="AC644" s="10"/>
      <c r="AD644" s="10">
        <f t="shared" si="437"/>
        <v>0.82558659096618603</v>
      </c>
      <c r="AE644" s="10">
        <f t="shared" si="438"/>
        <v>0.95066141345525801</v>
      </c>
      <c r="AF644" s="10"/>
      <c r="AG644" s="10">
        <v>0</v>
      </c>
      <c r="AH644" s="10">
        <f t="shared" si="439"/>
        <v>0.61165440000000004</v>
      </c>
      <c r="AI644" s="10">
        <f t="shared" si="440"/>
        <v>0.1040256</v>
      </c>
      <c r="AJ644" s="10">
        <f t="shared" si="441"/>
        <v>1.0595027917399389</v>
      </c>
      <c r="AK644" s="10">
        <f t="shared" si="442"/>
        <v>1.1961600000000001E-2</v>
      </c>
      <c r="AL644" s="10">
        <f t="shared" si="443"/>
        <v>1.3440000000000002E-2</v>
      </c>
      <c r="AM644" s="10">
        <f t="shared" si="444"/>
        <v>0.10872</v>
      </c>
      <c r="AN644" s="10">
        <f t="shared" si="445"/>
        <v>0.24133720383861729</v>
      </c>
      <c r="AO644" s="10">
        <f t="shared" si="446"/>
        <v>0.81271680000000013</v>
      </c>
      <c r="AP644" s="10">
        <f t="shared" si="447"/>
        <v>1.6531200000000003E-2</v>
      </c>
      <c r="AQ644" s="10">
        <f t="shared" si="448"/>
        <v>0.10362240000000002</v>
      </c>
      <c r="AR644" s="10">
        <v>0</v>
      </c>
      <c r="AS644" s="10">
        <f t="shared" si="449"/>
        <v>0.71756160000000002</v>
      </c>
      <c r="AT644" s="10">
        <f t="shared" si="450"/>
        <v>1.8451378982400002</v>
      </c>
      <c r="AU644" s="10">
        <f t="shared" si="451"/>
        <v>0.22068480000000004</v>
      </c>
      <c r="AV644" s="10">
        <f t="shared" si="452"/>
        <v>0.56746889472000017</v>
      </c>
      <c r="AW644" s="10">
        <f t="shared" si="453"/>
        <v>7.2723667929600007</v>
      </c>
      <c r="AX644" s="10">
        <f t="shared" si="454"/>
        <v>7.2723667929600007</v>
      </c>
      <c r="AY644" s="10">
        <v>5.7907584000000005</v>
      </c>
      <c r="AZ644" s="10">
        <f t="shared" si="455"/>
        <v>-1.4816083929600001</v>
      </c>
      <c r="BA644" s="10">
        <v>5.79</v>
      </c>
      <c r="BB644" s="10">
        <v>4.96</v>
      </c>
      <c r="BC644" s="10">
        <f t="shared" si="456"/>
        <v>6.6738567168000005</v>
      </c>
      <c r="BD644" s="9"/>
      <c r="BE644" s="30">
        <v>0.68</v>
      </c>
      <c r="BF644" s="24">
        <v>0.31</v>
      </c>
      <c r="BG644" s="24"/>
      <c r="BH644" s="24"/>
      <c r="BI644" s="24">
        <v>1.19</v>
      </c>
      <c r="BJ644" s="24">
        <v>0.09</v>
      </c>
      <c r="BK644" s="24">
        <v>0.47</v>
      </c>
      <c r="BL644" s="24">
        <v>0.01</v>
      </c>
      <c r="BM644" s="24">
        <v>0.02</v>
      </c>
      <c r="BN644" s="24">
        <v>7.0000000000000007E-2</v>
      </c>
      <c r="BO644" s="24"/>
      <c r="BP644" s="24">
        <v>1.37</v>
      </c>
      <c r="BQ644" s="24">
        <v>0.02</v>
      </c>
      <c r="BR644" s="24">
        <v>0.05</v>
      </c>
      <c r="BS644" s="24"/>
      <c r="BT644" s="24"/>
      <c r="BU644" s="24"/>
      <c r="BV644" s="24"/>
      <c r="BW644" s="24"/>
      <c r="BX644" s="24">
        <f>1.46*2.5714</f>
        <v>3.7542439999999999</v>
      </c>
      <c r="BY644" s="24">
        <v>0.56999999999999995</v>
      </c>
      <c r="BZ644" s="24"/>
      <c r="CA644" s="25">
        <f t="shared" si="476"/>
        <v>8.6042439999999978</v>
      </c>
      <c r="CB644" s="25"/>
      <c r="CC644" s="26">
        <f t="shared" si="478"/>
        <v>8.6042439999999978</v>
      </c>
      <c r="CD644" s="26">
        <f t="shared" si="479"/>
        <v>0</v>
      </c>
      <c r="CE644" s="26">
        <f t="shared" si="480"/>
        <v>5.79</v>
      </c>
      <c r="CF644" s="26">
        <f t="shared" si="481"/>
        <v>4.96</v>
      </c>
      <c r="CG644" s="26">
        <f t="shared" si="482"/>
        <v>6.6740000000000004</v>
      </c>
      <c r="CH644" s="13"/>
      <c r="CI644" s="13"/>
      <c r="CK644" s="13"/>
    </row>
    <row r="645" spans="2:91" x14ac:dyDescent="0.2">
      <c r="B645" s="11">
        <f t="shared" si="483"/>
        <v>641</v>
      </c>
      <c r="C645" s="3" t="s">
        <v>425</v>
      </c>
      <c r="D645" s="3" t="s">
        <v>124</v>
      </c>
      <c r="E645" s="10">
        <v>1.2263519784593773</v>
      </c>
      <c r="F645" s="10">
        <v>0.44810646686958555</v>
      </c>
      <c r="G645" s="10"/>
      <c r="H645" s="10">
        <v>0</v>
      </c>
      <c r="I645" s="10">
        <v>0.53139999999999998</v>
      </c>
      <c r="J645" s="10">
        <v>5.1799999999999999E-2</v>
      </c>
      <c r="K645" s="10">
        <v>0.74163075158042613</v>
      </c>
      <c r="L645" s="10">
        <v>1.11E-2</v>
      </c>
      <c r="M645" s="10">
        <v>1.26E-2</v>
      </c>
      <c r="N645" s="10">
        <v>9.0200000000000002E-2</v>
      </c>
      <c r="O645" s="10">
        <v>0.17301080309061109</v>
      </c>
      <c r="P645" s="10">
        <v>0.97340000000000004</v>
      </c>
      <c r="Q645" s="10">
        <v>2.4400000000000002E-2</v>
      </c>
      <c r="R645" s="10">
        <v>0.14599999999999999</v>
      </c>
      <c r="S645" s="10">
        <v>0</v>
      </c>
      <c r="T645" s="10">
        <v>0.2389</v>
      </c>
      <c r="U645" s="10"/>
      <c r="V645" s="10">
        <v>0.21099999999999999</v>
      </c>
      <c r="W645" s="10"/>
      <c r="X645" s="10">
        <v>4.8799000000000001</v>
      </c>
      <c r="Y645" s="10">
        <v>6.5585856000000007</v>
      </c>
      <c r="Z645" s="10">
        <v>6.56</v>
      </c>
      <c r="AA645" s="10">
        <v>5.56</v>
      </c>
      <c r="AB645" s="10">
        <f t="shared" si="436"/>
        <v>5.5607999999999995</v>
      </c>
      <c r="AC645" s="10"/>
      <c r="AD645" s="10">
        <f t="shared" si="437"/>
        <v>1.6482170590494032</v>
      </c>
      <c r="AE645" s="10">
        <f t="shared" si="438"/>
        <v>0.60225509147272294</v>
      </c>
      <c r="AF645" s="10"/>
      <c r="AG645" s="10">
        <v>0</v>
      </c>
      <c r="AH645" s="10">
        <f t="shared" si="439"/>
        <v>0.71420159999999999</v>
      </c>
      <c r="AI645" s="10">
        <f t="shared" si="440"/>
        <v>6.9619200000000006E-2</v>
      </c>
      <c r="AJ645" s="10">
        <f t="shared" si="441"/>
        <v>0.99675173012409279</v>
      </c>
      <c r="AK645" s="10">
        <f t="shared" si="442"/>
        <v>1.4918400000000002E-2</v>
      </c>
      <c r="AL645" s="10">
        <f t="shared" si="443"/>
        <v>1.6934400000000002E-2</v>
      </c>
      <c r="AM645" s="10">
        <f t="shared" si="444"/>
        <v>0.129888</v>
      </c>
      <c r="AN645" s="10">
        <f t="shared" si="445"/>
        <v>0.23252651935378132</v>
      </c>
      <c r="AO645" s="10">
        <f t="shared" si="446"/>
        <v>1.3082496000000001</v>
      </c>
      <c r="AP645" s="10">
        <f t="shared" si="447"/>
        <v>3.2793600000000006E-2</v>
      </c>
      <c r="AQ645" s="10">
        <f t="shared" si="448"/>
        <v>0.19622399999999998</v>
      </c>
      <c r="AR645" s="10">
        <v>0</v>
      </c>
      <c r="AS645" s="10">
        <f t="shared" si="449"/>
        <v>0.32108160000000002</v>
      </c>
      <c r="AT645" s="10">
        <f t="shared" si="450"/>
        <v>0.82562922624000012</v>
      </c>
      <c r="AU645" s="10">
        <f t="shared" si="451"/>
        <v>0.283584</v>
      </c>
      <c r="AV645" s="10">
        <f t="shared" si="452"/>
        <v>0.72920789760000004</v>
      </c>
      <c r="AW645" s="10">
        <f t="shared" si="453"/>
        <v>7.5174163238400009</v>
      </c>
      <c r="AX645" s="10">
        <f t="shared" si="454"/>
        <v>7.5174163238400009</v>
      </c>
      <c r="AY645" s="10">
        <v>6.5585856000000007</v>
      </c>
      <c r="AZ645" s="10">
        <f t="shared" si="455"/>
        <v>-0.95883072384000023</v>
      </c>
      <c r="BA645" s="10">
        <v>6.56</v>
      </c>
      <c r="BB645" s="10">
        <v>5.56</v>
      </c>
      <c r="BC645" s="10">
        <f t="shared" si="456"/>
        <v>7.4853531648000002</v>
      </c>
      <c r="BD645" s="9"/>
      <c r="BE645" s="30">
        <v>3.06</v>
      </c>
      <c r="BF645" s="24">
        <v>0.61</v>
      </c>
      <c r="BG645" s="24"/>
      <c r="BH645" s="24"/>
      <c r="BI645" s="24">
        <v>0.92</v>
      </c>
      <c r="BJ645" s="24"/>
      <c r="BK645" s="24">
        <v>0.48</v>
      </c>
      <c r="BL645" s="24">
        <v>0.02</v>
      </c>
      <c r="BM645" s="24">
        <v>0.02</v>
      </c>
      <c r="BN645" s="24">
        <v>0.08</v>
      </c>
      <c r="BO645" s="24"/>
      <c r="BP645" s="24">
        <v>0.21</v>
      </c>
      <c r="BQ645" s="24"/>
      <c r="BR645" s="24">
        <v>0.14000000000000001</v>
      </c>
      <c r="BS645" s="24"/>
      <c r="BT645" s="24"/>
      <c r="BU645" s="24"/>
      <c r="BV645" s="24"/>
      <c r="BW645" s="24"/>
      <c r="BX645" s="24">
        <f>0.98*2.5714</f>
        <v>2.5199720000000001</v>
      </c>
      <c r="BY645" s="24">
        <v>0.65</v>
      </c>
      <c r="BZ645" s="24"/>
      <c r="CA645" s="25">
        <f>BE645+BF645+BG645+BH645+BI645+BJ645+BK645+BL645+BM645+BN645+BO645+BP645+BQ645+BR645+BS645+BU645+BW645+BX645+BY645+BZ645</f>
        <v>8.7099719999999987</v>
      </c>
      <c r="CB645" s="25"/>
      <c r="CC645" s="26">
        <f t="shared" si="478"/>
        <v>8.7099719999999987</v>
      </c>
      <c r="CD645" s="26">
        <f t="shared" si="479"/>
        <v>0</v>
      </c>
      <c r="CE645" s="26">
        <f t="shared" si="480"/>
        <v>6.56</v>
      </c>
      <c r="CF645" s="26">
        <f t="shared" si="481"/>
        <v>5.56</v>
      </c>
      <c r="CG645" s="26">
        <f t="shared" si="482"/>
        <v>7.4850000000000003</v>
      </c>
      <c r="CH645" s="13"/>
      <c r="CI645" s="13"/>
      <c r="CK645" s="13"/>
      <c r="CL645" s="27"/>
      <c r="CM645" s="27"/>
    </row>
    <row r="646" spans="2:91" x14ac:dyDescent="0.2">
      <c r="B646" s="11">
        <f t="shared" si="483"/>
        <v>642</v>
      </c>
      <c r="C646" s="3" t="s">
        <v>425</v>
      </c>
      <c r="D646" s="3" t="s">
        <v>125</v>
      </c>
      <c r="E646" s="10">
        <v>1.0994370375223868</v>
      </c>
      <c r="F646" s="10">
        <v>0.84771749006246455</v>
      </c>
      <c r="G646" s="10"/>
      <c r="H646" s="10">
        <v>0</v>
      </c>
      <c r="I646" s="10">
        <v>0.98180000000000001</v>
      </c>
      <c r="J646" s="10">
        <v>0.10199999999999999</v>
      </c>
      <c r="K646" s="10">
        <v>0.77465804394356352</v>
      </c>
      <c r="L646" s="10">
        <v>1.4200000000000001E-2</v>
      </c>
      <c r="M646" s="10">
        <v>1.6E-2</v>
      </c>
      <c r="N646" s="10">
        <v>9.06E-2</v>
      </c>
      <c r="O646" s="10">
        <v>0.1768874284715852</v>
      </c>
      <c r="P646" s="10">
        <v>3.8600000000000002E-2</v>
      </c>
      <c r="Q646" s="10">
        <v>2.4500000000000001E-2</v>
      </c>
      <c r="R646" s="10">
        <v>0.12529999999999999</v>
      </c>
      <c r="S646" s="10">
        <v>0</v>
      </c>
      <c r="T646" s="10">
        <v>0.37180000000000002</v>
      </c>
      <c r="U646" s="10"/>
      <c r="V646" s="10">
        <v>0.41810000000000003</v>
      </c>
      <c r="W646" s="10"/>
      <c r="X646" s="10">
        <v>5.0815999999999999</v>
      </c>
      <c r="Y646" s="10">
        <v>6.8296704000000004</v>
      </c>
      <c r="Z646" s="10">
        <v>6.83</v>
      </c>
      <c r="AA646" s="10">
        <v>4.95</v>
      </c>
      <c r="AB646" s="10">
        <f t="shared" ref="AB646:AB709" si="484">(E646+F646+G646+H646+J646+K646+L646+M646+N646+O646+P646+Q646+R646+S646+T646)*1.12*1.2</f>
        <v>4.9482048000000001</v>
      </c>
      <c r="AC646" s="10"/>
      <c r="AD646" s="10">
        <f t="shared" ref="AD646:AD709" si="485">E646*1.12*1.2</f>
        <v>1.477643378430088</v>
      </c>
      <c r="AE646" s="10">
        <f t="shared" ref="AE646:AE709" si="486">F646*1.12*1.2</f>
        <v>1.1393323066439525</v>
      </c>
      <c r="AF646" s="10"/>
      <c r="AG646" s="10">
        <v>0</v>
      </c>
      <c r="AH646" s="10">
        <f t="shared" ref="AH646:AH709" si="487">I646*1.12*1.2</f>
        <v>1.3195392000000001</v>
      </c>
      <c r="AI646" s="10">
        <f t="shared" ref="AI646:AI709" si="488">J646*1.12*1.2</f>
        <v>0.13708800000000002</v>
      </c>
      <c r="AJ646" s="10">
        <f t="shared" ref="AJ646:AJ709" si="489">K646*1.12*1.2</f>
        <v>1.0411404110601494</v>
      </c>
      <c r="AK646" s="10">
        <f t="shared" ref="AK646:AK709" si="490">L646*1.12*1.2</f>
        <v>1.9084800000000002E-2</v>
      </c>
      <c r="AL646" s="10">
        <f t="shared" ref="AL646:AL709" si="491">M646*1.12*1.2</f>
        <v>2.1504000000000002E-2</v>
      </c>
      <c r="AM646" s="10">
        <f t="shared" ref="AM646:AM709" si="492">N646*1.2*1.2</f>
        <v>0.130464</v>
      </c>
      <c r="AN646" s="10">
        <f t="shared" ref="AN646:AN709" si="493">O646*1.12*1.2</f>
        <v>0.23773670386581053</v>
      </c>
      <c r="AO646" s="10">
        <f t="shared" ref="AO646:AO709" si="494">P646*1.12*1.2</f>
        <v>5.1878400000000005E-2</v>
      </c>
      <c r="AP646" s="10">
        <f t="shared" ref="AP646:AP709" si="495">Q646*1.12*1.2</f>
        <v>3.2927999999999999E-2</v>
      </c>
      <c r="AQ646" s="10">
        <f t="shared" ref="AQ646:AQ709" si="496">R646*1.12*1.2</f>
        <v>0.1684032</v>
      </c>
      <c r="AR646" s="10">
        <v>0</v>
      </c>
      <c r="AS646" s="10">
        <f t="shared" ref="AS646:AS709" si="497">T646*1.12*1.2</f>
        <v>0.49969920000000007</v>
      </c>
      <c r="AT646" s="10">
        <f t="shared" ref="AT646:AT709" si="498">AS646*2.5714</f>
        <v>1.2849265228800002</v>
      </c>
      <c r="AU646" s="10">
        <f t="shared" ref="AU646:AU709" si="499">V646*1.12*1.2</f>
        <v>0.56192640000000005</v>
      </c>
      <c r="AV646" s="10">
        <f t="shared" ref="AV646:AV709" si="500">AU646*2.5714</f>
        <v>1.4449375449600002</v>
      </c>
      <c r="AW646" s="10">
        <f t="shared" ref="AW646:AW709" si="501">SUM(AD646:AV646)-AS646-AU646</f>
        <v>8.5066064678400011</v>
      </c>
      <c r="AX646" s="10">
        <f t="shared" ref="AX646:AX709" si="502">AD646+AE646+AF646+AG646+AH646+AI646+AJ646+AK646+AL646+AM646+AN646+AO646+AP646+AQ646+AR646+AT646+AV646</f>
        <v>8.5066064678400011</v>
      </c>
      <c r="AY646" s="10">
        <v>6.8296704000000004</v>
      </c>
      <c r="AZ646" s="10">
        <f t="shared" ref="AZ646:AZ709" si="503">AY646-AW646</f>
        <v>-1.6769360678400007</v>
      </c>
      <c r="BA646" s="10">
        <v>6.83</v>
      </c>
      <c r="BB646" s="10">
        <v>4.95</v>
      </c>
      <c r="BC646" s="10">
        <f t="shared" ref="BC646:BC709" si="504">(AD646+AE646+AF646+AG646+AI646+AJ646+AK646+AL646+AM646+AN646+AO646+AP646+AQ646+AR646+AS646)*1.12*1.2</f>
        <v>6.6620768256000007</v>
      </c>
      <c r="BD646" s="9"/>
      <c r="BE646" s="24">
        <f t="shared" ref="BE646:BE709" si="505">ROUND(AD646,4)</f>
        <v>1.4776</v>
      </c>
      <c r="BF646" s="24">
        <f t="shared" ref="BF646:BF709" si="506">ROUND(AE646,4)</f>
        <v>1.1393</v>
      </c>
      <c r="BG646" s="24">
        <f t="shared" ref="BG646:BG709" si="507">ROUND(AF646,4)</f>
        <v>0</v>
      </c>
      <c r="BH646" s="24">
        <f t="shared" ref="BH646:BH709" si="508">ROUND(AG646,4)</f>
        <v>0</v>
      </c>
      <c r="BI646" s="24">
        <f t="shared" ref="BI646:BI709" si="509">ROUND(AH646,4)</f>
        <v>1.3194999999999999</v>
      </c>
      <c r="BJ646" s="24">
        <f t="shared" ref="BJ646:BJ709" si="510">ROUND(AI646,4)</f>
        <v>0.1371</v>
      </c>
      <c r="BK646" s="24">
        <f t="shared" ref="BK646:BK709" si="511">ROUND(AJ646,4)</f>
        <v>1.0410999999999999</v>
      </c>
      <c r="BL646" s="24">
        <f t="shared" ref="BL646:BL709" si="512">ROUND(AK646,4)</f>
        <v>1.9099999999999999E-2</v>
      </c>
      <c r="BM646" s="24">
        <f t="shared" ref="BM646:BM709" si="513">ROUND(AL646,4)</f>
        <v>2.1499999999999998E-2</v>
      </c>
      <c r="BN646" s="24">
        <f t="shared" ref="BN646:BN709" si="514">ROUND(AM646,4)</f>
        <v>0.1305</v>
      </c>
      <c r="BO646" s="24">
        <f t="shared" ref="BO646:BO709" si="515">ROUND(AN646,4)</f>
        <v>0.23769999999999999</v>
      </c>
      <c r="BP646" s="24">
        <f t="shared" ref="BP646:BP709" si="516">ROUND(AO646,4)</f>
        <v>5.1900000000000002E-2</v>
      </c>
      <c r="BQ646" s="24">
        <f t="shared" ref="BQ646:BQ709" si="517">ROUND(AP646,4)</f>
        <v>3.2899999999999999E-2</v>
      </c>
      <c r="BR646" s="24">
        <f t="shared" ref="BR646:BR709" si="518">ROUND(AQ646,4)</f>
        <v>0.16839999999999999</v>
      </c>
      <c r="BS646" s="24">
        <f t="shared" ref="BS646:BS709" si="519">ROUND(AR646,4)</f>
        <v>0</v>
      </c>
      <c r="BT646" s="24">
        <f t="shared" ref="BT646:BT709" si="520">ROUND(AS646,4)</f>
        <v>0.49969999999999998</v>
      </c>
      <c r="BU646" s="24">
        <f t="shared" ref="BU646:BU709" si="521">ROUND(AT646,4)</f>
        <v>1.2848999999999999</v>
      </c>
      <c r="BV646" s="24">
        <f t="shared" ref="BV646:BV709" si="522">ROUND(AU646,4)</f>
        <v>0.56189999999999996</v>
      </c>
      <c r="BW646" s="24">
        <f t="shared" ref="BW646:BW709" si="523">ROUND(AV646,4)</f>
        <v>1.4449000000000001</v>
      </c>
      <c r="BX646" s="24"/>
      <c r="BY646" s="24"/>
      <c r="BZ646" s="24"/>
      <c r="CA646" s="25">
        <f t="shared" ref="CA646:CA709" si="524">BE646+BF646+BG646+BH646+BI646+BJ646+BK646+BL646+BM646+BN646+BO646+BP646+BQ646+BR646+BS646+BU646+BW646+BX646+BY646+BZ646</f>
        <v>8.5063999999999993</v>
      </c>
      <c r="CB646" s="25">
        <f t="shared" ref="CB646:CB709" si="525">BE646+BF646+BG646+BH646+BJ646+BK646+BL646+BM646+BN646+BO646+BP646+BQ646+BR646+BS646+BU646</f>
        <v>5.7420000000000009</v>
      </c>
      <c r="CC646" s="26">
        <f t="shared" ref="CC646:CC709" si="526">CA646-BU646-BW646+BV646+BT646</f>
        <v>6.8381999999999978</v>
      </c>
      <c r="CD646" s="26">
        <f t="shared" ref="CD646:CD709" si="527">CB646-BU646+BT646</f>
        <v>4.9568000000000003</v>
      </c>
      <c r="CE646" s="26">
        <f t="shared" ref="CE646:CE709" si="528">ROUND(BA646,3)</f>
        <v>6.83</v>
      </c>
      <c r="CF646" s="26">
        <f t="shared" ref="CF646:CF709" si="529">ROUND(BB646,3)</f>
        <v>4.95</v>
      </c>
      <c r="CG646" s="26">
        <f t="shared" ref="CG646:CG709" si="530">ROUND(BC646,3)</f>
        <v>6.6619999999999999</v>
      </c>
      <c r="CH646" s="13"/>
      <c r="CI646" s="13"/>
    </row>
    <row r="647" spans="2:91" x14ac:dyDescent="0.2">
      <c r="B647" s="11">
        <f t="shared" ref="B647:B710" si="531">B646+1</f>
        <v>643</v>
      </c>
      <c r="C647" s="3" t="s">
        <v>425</v>
      </c>
      <c r="D647" s="3" t="s">
        <v>126</v>
      </c>
      <c r="E647" s="10">
        <v>0.94479783300290476</v>
      </c>
      <c r="F647" s="10">
        <v>0.85846594126054687</v>
      </c>
      <c r="G647" s="10"/>
      <c r="H647" s="10">
        <v>0</v>
      </c>
      <c r="I647" s="10">
        <v>0.98939999999999995</v>
      </c>
      <c r="J647" s="10">
        <v>0.1139</v>
      </c>
      <c r="K647" s="10">
        <v>0.78145687214717141</v>
      </c>
      <c r="L647" s="10">
        <v>1.3899999999999999E-2</v>
      </c>
      <c r="M647" s="10">
        <v>1.5599999999999999E-2</v>
      </c>
      <c r="N647" s="10">
        <v>9.0899999999999995E-2</v>
      </c>
      <c r="O647" s="10">
        <v>0.18517935358937709</v>
      </c>
      <c r="P647" s="10">
        <v>0.1925</v>
      </c>
      <c r="Q647" s="10">
        <v>1.78E-2</v>
      </c>
      <c r="R647" s="10">
        <v>0.10680000000000001</v>
      </c>
      <c r="S647" s="10">
        <v>0</v>
      </c>
      <c r="T647" s="10">
        <v>0.34970000000000001</v>
      </c>
      <c r="U647" s="10"/>
      <c r="V647" s="10">
        <v>0.27689999999999998</v>
      </c>
      <c r="W647" s="10"/>
      <c r="X647" s="10">
        <v>4.9373000000000014</v>
      </c>
      <c r="Y647" s="10">
        <v>6.6357312000000022</v>
      </c>
      <c r="Z647" s="10">
        <v>6.64</v>
      </c>
      <c r="AA647" s="10">
        <v>4.93</v>
      </c>
      <c r="AB647" s="10">
        <f t="shared" si="484"/>
        <v>4.9338240000000004</v>
      </c>
      <c r="AC647" s="10"/>
      <c r="AD647" s="10">
        <f t="shared" si="485"/>
        <v>1.2698082875559042</v>
      </c>
      <c r="AE647" s="10">
        <f t="shared" si="486"/>
        <v>1.153778225054175</v>
      </c>
      <c r="AF647" s="10"/>
      <c r="AG647" s="10">
        <v>0</v>
      </c>
      <c r="AH647" s="10">
        <f t="shared" si="487"/>
        <v>1.3297535999999999</v>
      </c>
      <c r="AI647" s="10">
        <f t="shared" si="488"/>
        <v>0.15308160000000001</v>
      </c>
      <c r="AJ647" s="10">
        <f t="shared" si="489"/>
        <v>1.0502780361657984</v>
      </c>
      <c r="AK647" s="10">
        <f t="shared" si="490"/>
        <v>1.86816E-2</v>
      </c>
      <c r="AL647" s="10">
        <f t="shared" si="491"/>
        <v>2.09664E-2</v>
      </c>
      <c r="AM647" s="10">
        <f t="shared" si="492"/>
        <v>0.13089599999999998</v>
      </c>
      <c r="AN647" s="10">
        <f t="shared" si="493"/>
        <v>0.24888105122412285</v>
      </c>
      <c r="AO647" s="10">
        <f t="shared" si="494"/>
        <v>0.25872000000000001</v>
      </c>
      <c r="AP647" s="10">
        <f t="shared" si="495"/>
        <v>2.3923200000000002E-2</v>
      </c>
      <c r="AQ647" s="10">
        <f t="shared" si="496"/>
        <v>0.14353920000000001</v>
      </c>
      <c r="AR647" s="10">
        <v>0</v>
      </c>
      <c r="AS647" s="10">
        <f t="shared" si="497"/>
        <v>0.46999680000000005</v>
      </c>
      <c r="AT647" s="10">
        <f t="shared" si="498"/>
        <v>1.2085497715200002</v>
      </c>
      <c r="AU647" s="10">
        <f t="shared" si="499"/>
        <v>0.37215360000000003</v>
      </c>
      <c r="AV647" s="10">
        <f t="shared" si="500"/>
        <v>0.95695576704000007</v>
      </c>
      <c r="AW647" s="10">
        <f t="shared" si="501"/>
        <v>7.9678127385599984</v>
      </c>
      <c r="AX647" s="10">
        <f t="shared" si="502"/>
        <v>7.9678127385600002</v>
      </c>
      <c r="AY647" s="10">
        <v>6.6357312000000022</v>
      </c>
      <c r="AZ647" s="10">
        <f t="shared" si="503"/>
        <v>-1.3320815385599962</v>
      </c>
      <c r="BA647" s="10">
        <v>6.64</v>
      </c>
      <c r="BB647" s="10">
        <v>4.93</v>
      </c>
      <c r="BC647" s="10">
        <f t="shared" si="504"/>
        <v>6.6427877376</v>
      </c>
      <c r="BD647" s="9"/>
      <c r="BE647" s="24">
        <f t="shared" si="505"/>
        <v>1.2698</v>
      </c>
      <c r="BF647" s="24">
        <f t="shared" si="506"/>
        <v>1.1537999999999999</v>
      </c>
      <c r="BG647" s="24">
        <f t="shared" si="507"/>
        <v>0</v>
      </c>
      <c r="BH647" s="24">
        <f t="shared" si="508"/>
        <v>0</v>
      </c>
      <c r="BI647" s="24">
        <f t="shared" si="509"/>
        <v>1.3298000000000001</v>
      </c>
      <c r="BJ647" s="24">
        <f t="shared" si="510"/>
        <v>0.15310000000000001</v>
      </c>
      <c r="BK647" s="24">
        <f t="shared" si="511"/>
        <v>1.0503</v>
      </c>
      <c r="BL647" s="24">
        <f t="shared" si="512"/>
        <v>1.8700000000000001E-2</v>
      </c>
      <c r="BM647" s="24">
        <f t="shared" si="513"/>
        <v>2.1000000000000001E-2</v>
      </c>
      <c r="BN647" s="24">
        <f t="shared" si="514"/>
        <v>0.13089999999999999</v>
      </c>
      <c r="BO647" s="24">
        <f t="shared" si="515"/>
        <v>0.24890000000000001</v>
      </c>
      <c r="BP647" s="24">
        <f t="shared" si="516"/>
        <v>0.25869999999999999</v>
      </c>
      <c r="BQ647" s="24">
        <f t="shared" si="517"/>
        <v>2.3900000000000001E-2</v>
      </c>
      <c r="BR647" s="24">
        <f t="shared" si="518"/>
        <v>0.14349999999999999</v>
      </c>
      <c r="BS647" s="24">
        <f t="shared" si="519"/>
        <v>0</v>
      </c>
      <c r="BT647" s="24">
        <f t="shared" si="520"/>
        <v>0.47</v>
      </c>
      <c r="BU647" s="24">
        <f t="shared" si="521"/>
        <v>1.2084999999999999</v>
      </c>
      <c r="BV647" s="24">
        <f t="shared" si="522"/>
        <v>0.37219999999999998</v>
      </c>
      <c r="BW647" s="24">
        <f t="shared" si="523"/>
        <v>0.95699999999999996</v>
      </c>
      <c r="BX647" s="24"/>
      <c r="BY647" s="24"/>
      <c r="BZ647" s="24"/>
      <c r="CA647" s="25">
        <f t="shared" si="524"/>
        <v>7.9679000000000002</v>
      </c>
      <c r="CB647" s="25">
        <f t="shared" si="525"/>
        <v>5.6811000000000007</v>
      </c>
      <c r="CC647" s="26">
        <f t="shared" si="526"/>
        <v>6.6446000000000005</v>
      </c>
      <c r="CD647" s="26">
        <f t="shared" si="527"/>
        <v>4.9426000000000005</v>
      </c>
      <c r="CE647" s="26">
        <f t="shared" si="528"/>
        <v>6.64</v>
      </c>
      <c r="CF647" s="26">
        <f t="shared" si="529"/>
        <v>4.93</v>
      </c>
      <c r="CG647" s="26">
        <f t="shared" si="530"/>
        <v>6.6429999999999998</v>
      </c>
      <c r="CH647" s="13"/>
      <c r="CI647" s="13"/>
    </row>
    <row r="648" spans="2:91" x14ac:dyDescent="0.2">
      <c r="B648" s="11">
        <f t="shared" si="531"/>
        <v>644</v>
      </c>
      <c r="C648" s="3" t="s">
        <v>425</v>
      </c>
      <c r="D648" s="3" t="s">
        <v>127</v>
      </c>
      <c r="E648" s="10">
        <v>1.0291893366847016</v>
      </c>
      <c r="F648" s="10">
        <v>0.95399798917905665</v>
      </c>
      <c r="G648" s="10"/>
      <c r="H648" s="10">
        <v>0</v>
      </c>
      <c r="I648" s="10">
        <v>1.018</v>
      </c>
      <c r="J648" s="10">
        <v>0.1072</v>
      </c>
      <c r="K648" s="10">
        <v>0.76123471648276742</v>
      </c>
      <c r="L648" s="10">
        <v>1.61E-2</v>
      </c>
      <c r="M648" s="10">
        <v>1.8100000000000002E-2</v>
      </c>
      <c r="N648" s="10">
        <v>8.8400000000000006E-2</v>
      </c>
      <c r="O648" s="10">
        <v>0.17287795765347419</v>
      </c>
      <c r="P648" s="10">
        <v>0.1008</v>
      </c>
      <c r="Q648" s="10">
        <v>7.6E-3</v>
      </c>
      <c r="R648" s="10">
        <v>0.1195</v>
      </c>
      <c r="S648" s="10">
        <v>0</v>
      </c>
      <c r="T648" s="10">
        <v>0.22420000000000001</v>
      </c>
      <c r="U648" s="10"/>
      <c r="V648" s="10">
        <v>0.4582</v>
      </c>
      <c r="W648" s="10"/>
      <c r="X648" s="10">
        <v>5.0754000000000001</v>
      </c>
      <c r="Y648" s="10">
        <v>6.8213376000000006</v>
      </c>
      <c r="Z648" s="10">
        <v>6.82</v>
      </c>
      <c r="AA648" s="10">
        <v>4.84</v>
      </c>
      <c r="AB648" s="10">
        <f t="shared" si="484"/>
        <v>4.8373248000000002</v>
      </c>
      <c r="AC648" s="10"/>
      <c r="AD648" s="10">
        <f t="shared" si="485"/>
        <v>1.3832304685042391</v>
      </c>
      <c r="AE648" s="10">
        <f t="shared" si="486"/>
        <v>1.2821732974566522</v>
      </c>
      <c r="AF648" s="10"/>
      <c r="AG648" s="10">
        <v>0</v>
      </c>
      <c r="AH648" s="10">
        <f t="shared" si="487"/>
        <v>1.3681920000000001</v>
      </c>
      <c r="AI648" s="10">
        <f t="shared" si="488"/>
        <v>0.1440768</v>
      </c>
      <c r="AJ648" s="10">
        <f t="shared" si="489"/>
        <v>1.0230994589528395</v>
      </c>
      <c r="AK648" s="10">
        <f t="shared" si="490"/>
        <v>2.1638400000000002E-2</v>
      </c>
      <c r="AL648" s="10">
        <f t="shared" si="491"/>
        <v>2.4326400000000005E-2</v>
      </c>
      <c r="AM648" s="10">
        <f t="shared" si="492"/>
        <v>0.12729599999999999</v>
      </c>
      <c r="AN648" s="10">
        <f t="shared" si="493"/>
        <v>0.23234797508626931</v>
      </c>
      <c r="AO648" s="10">
        <f t="shared" si="494"/>
        <v>0.13547520000000002</v>
      </c>
      <c r="AP648" s="10">
        <f t="shared" si="495"/>
        <v>1.02144E-2</v>
      </c>
      <c r="AQ648" s="10">
        <f t="shared" si="496"/>
        <v>0.160608</v>
      </c>
      <c r="AR648" s="10">
        <v>0</v>
      </c>
      <c r="AS648" s="10">
        <f t="shared" si="497"/>
        <v>0.30132480000000006</v>
      </c>
      <c r="AT648" s="10">
        <f t="shared" si="498"/>
        <v>0.77482659072000015</v>
      </c>
      <c r="AU648" s="10">
        <f t="shared" si="499"/>
        <v>0.61582080000000006</v>
      </c>
      <c r="AV648" s="10">
        <f t="shared" si="500"/>
        <v>1.5835216051200003</v>
      </c>
      <c r="AW648" s="10">
        <f t="shared" si="501"/>
        <v>8.2710265958399987</v>
      </c>
      <c r="AX648" s="10">
        <f t="shared" si="502"/>
        <v>8.2710265958399987</v>
      </c>
      <c r="AY648" s="10">
        <v>6.8213376000000006</v>
      </c>
      <c r="AZ648" s="10">
        <f t="shared" si="503"/>
        <v>-1.4496889958399981</v>
      </c>
      <c r="BA648" s="10">
        <v>6.82</v>
      </c>
      <c r="BB648" s="10">
        <v>4.84</v>
      </c>
      <c r="BC648" s="10">
        <f t="shared" si="504"/>
        <v>6.5127702528000002</v>
      </c>
      <c r="BD648" s="9"/>
      <c r="BE648" s="24">
        <f t="shared" si="505"/>
        <v>1.3832</v>
      </c>
      <c r="BF648" s="24">
        <f t="shared" si="506"/>
        <v>1.2822</v>
      </c>
      <c r="BG648" s="24">
        <f t="shared" si="507"/>
        <v>0</v>
      </c>
      <c r="BH648" s="24">
        <f t="shared" si="508"/>
        <v>0</v>
      </c>
      <c r="BI648" s="24">
        <f t="shared" si="509"/>
        <v>1.3682000000000001</v>
      </c>
      <c r="BJ648" s="24">
        <f t="shared" si="510"/>
        <v>0.14410000000000001</v>
      </c>
      <c r="BK648" s="24">
        <f t="shared" si="511"/>
        <v>1.0230999999999999</v>
      </c>
      <c r="BL648" s="24">
        <f t="shared" si="512"/>
        <v>2.1600000000000001E-2</v>
      </c>
      <c r="BM648" s="24">
        <f t="shared" si="513"/>
        <v>2.4299999999999999E-2</v>
      </c>
      <c r="BN648" s="24">
        <f t="shared" si="514"/>
        <v>0.1273</v>
      </c>
      <c r="BO648" s="24">
        <f t="shared" si="515"/>
        <v>0.23230000000000001</v>
      </c>
      <c r="BP648" s="24">
        <f t="shared" si="516"/>
        <v>0.13550000000000001</v>
      </c>
      <c r="BQ648" s="24">
        <f t="shared" si="517"/>
        <v>1.0200000000000001E-2</v>
      </c>
      <c r="BR648" s="24">
        <f t="shared" si="518"/>
        <v>0.16059999999999999</v>
      </c>
      <c r="BS648" s="24">
        <f t="shared" si="519"/>
        <v>0</v>
      </c>
      <c r="BT648" s="24">
        <f t="shared" si="520"/>
        <v>0.30130000000000001</v>
      </c>
      <c r="BU648" s="24">
        <f t="shared" si="521"/>
        <v>0.77480000000000004</v>
      </c>
      <c r="BV648" s="24">
        <f t="shared" si="522"/>
        <v>0.61580000000000001</v>
      </c>
      <c r="BW648" s="24">
        <f t="shared" si="523"/>
        <v>1.5834999999999999</v>
      </c>
      <c r="BX648" s="24"/>
      <c r="BY648" s="24"/>
      <c r="BZ648" s="24"/>
      <c r="CA648" s="25">
        <f t="shared" si="524"/>
        <v>8.270900000000001</v>
      </c>
      <c r="CB648" s="25">
        <f t="shared" si="525"/>
        <v>5.3192000000000004</v>
      </c>
      <c r="CC648" s="26">
        <f t="shared" si="526"/>
        <v>6.8297000000000017</v>
      </c>
      <c r="CD648" s="26">
        <f t="shared" si="527"/>
        <v>4.8457000000000008</v>
      </c>
      <c r="CE648" s="26">
        <f t="shared" si="528"/>
        <v>6.82</v>
      </c>
      <c r="CF648" s="26">
        <f t="shared" si="529"/>
        <v>4.84</v>
      </c>
      <c r="CG648" s="26">
        <f t="shared" si="530"/>
        <v>6.5129999999999999</v>
      </c>
      <c r="CH648" s="13"/>
      <c r="CI648" s="13"/>
    </row>
    <row r="649" spans="2:91" x14ac:dyDescent="0.2">
      <c r="B649" s="11">
        <f t="shared" si="531"/>
        <v>645</v>
      </c>
      <c r="C649" s="3" t="s">
        <v>425</v>
      </c>
      <c r="D649" s="3" t="s">
        <v>430</v>
      </c>
      <c r="E649" s="10">
        <v>1.0312312098501071</v>
      </c>
      <c r="F649" s="10">
        <v>0.84884775160599568</v>
      </c>
      <c r="G649" s="10"/>
      <c r="H649" s="10">
        <v>0</v>
      </c>
      <c r="I649" s="10">
        <v>1.0147999999999999</v>
      </c>
      <c r="J649" s="10">
        <v>0</v>
      </c>
      <c r="K649" s="10">
        <v>0.5340056209850107</v>
      </c>
      <c r="L649" s="10">
        <v>1.41E-2</v>
      </c>
      <c r="M649" s="10">
        <v>1.5699999999999999E-2</v>
      </c>
      <c r="N649" s="10">
        <v>9.0899999999999995E-2</v>
      </c>
      <c r="O649" s="10">
        <v>0.18301541755888651</v>
      </c>
      <c r="P649" s="10">
        <v>0.20219999999999999</v>
      </c>
      <c r="Q649" s="10">
        <v>2.4199999999999999E-2</v>
      </c>
      <c r="R649" s="10">
        <v>0.1178</v>
      </c>
      <c r="S649" s="10">
        <v>0</v>
      </c>
      <c r="T649" s="10">
        <v>0.1449</v>
      </c>
      <c r="U649" s="10"/>
      <c r="V649" s="10">
        <v>0.2903</v>
      </c>
      <c r="W649" s="10"/>
      <c r="X649" s="10">
        <v>4.5119999999999996</v>
      </c>
      <c r="Y649" s="10">
        <v>6.0641280000000002</v>
      </c>
      <c r="Z649" s="10">
        <v>6.06</v>
      </c>
      <c r="AA649" s="10">
        <v>4.3099999999999996</v>
      </c>
      <c r="AB649" s="10">
        <f t="shared" si="484"/>
        <v>4.3100735999999991</v>
      </c>
      <c r="AC649" s="10"/>
      <c r="AD649" s="10">
        <f t="shared" si="485"/>
        <v>1.3859747460385441</v>
      </c>
      <c r="AE649" s="10">
        <f t="shared" si="486"/>
        <v>1.1408513781584584</v>
      </c>
      <c r="AF649" s="10"/>
      <c r="AG649" s="10">
        <v>0</v>
      </c>
      <c r="AH649" s="10">
        <f t="shared" si="487"/>
        <v>1.3638912000000001</v>
      </c>
      <c r="AI649" s="10">
        <f t="shared" si="488"/>
        <v>0</v>
      </c>
      <c r="AJ649" s="10">
        <f t="shared" si="489"/>
        <v>0.71770355460385438</v>
      </c>
      <c r="AK649" s="10">
        <f t="shared" si="490"/>
        <v>1.8950399999999999E-2</v>
      </c>
      <c r="AL649" s="10">
        <f t="shared" si="491"/>
        <v>2.1100799999999999E-2</v>
      </c>
      <c r="AM649" s="10">
        <f t="shared" si="492"/>
        <v>0.13089599999999998</v>
      </c>
      <c r="AN649" s="10">
        <f t="shared" si="493"/>
        <v>0.24597272119914346</v>
      </c>
      <c r="AO649" s="10">
        <f t="shared" si="494"/>
        <v>0.27175679999999997</v>
      </c>
      <c r="AP649" s="10">
        <f t="shared" si="495"/>
        <v>3.25248E-2</v>
      </c>
      <c r="AQ649" s="10">
        <f t="shared" si="496"/>
        <v>0.15832320000000003</v>
      </c>
      <c r="AR649" s="10">
        <v>0</v>
      </c>
      <c r="AS649" s="10">
        <f t="shared" si="497"/>
        <v>0.19474560000000002</v>
      </c>
      <c r="AT649" s="10">
        <f t="shared" si="498"/>
        <v>0.50076883584000009</v>
      </c>
      <c r="AU649" s="10">
        <f t="shared" si="499"/>
        <v>0.39016320000000004</v>
      </c>
      <c r="AV649" s="10">
        <f t="shared" si="500"/>
        <v>1.0032656524800001</v>
      </c>
      <c r="AW649" s="10">
        <f t="shared" si="501"/>
        <v>6.991980088320001</v>
      </c>
      <c r="AX649" s="10">
        <f t="shared" si="502"/>
        <v>6.9919800883200001</v>
      </c>
      <c r="AY649" s="10">
        <v>6.0641280000000002</v>
      </c>
      <c r="AZ649" s="10">
        <f t="shared" si="503"/>
        <v>-0.92785208832000077</v>
      </c>
      <c r="BA649" s="10">
        <v>6.06</v>
      </c>
      <c r="BB649" s="10">
        <v>4.3099999999999996</v>
      </c>
      <c r="BC649" s="10">
        <f t="shared" si="504"/>
        <v>5.8044672000000022</v>
      </c>
      <c r="BD649" s="9"/>
      <c r="BE649" s="24">
        <f t="shared" si="505"/>
        <v>1.3859999999999999</v>
      </c>
      <c r="BF649" s="24">
        <f t="shared" si="506"/>
        <v>1.1409</v>
      </c>
      <c r="BG649" s="24">
        <f t="shared" si="507"/>
        <v>0</v>
      </c>
      <c r="BH649" s="24">
        <f t="shared" si="508"/>
        <v>0</v>
      </c>
      <c r="BI649" s="24">
        <f t="shared" si="509"/>
        <v>1.3638999999999999</v>
      </c>
      <c r="BJ649" s="24">
        <f t="shared" si="510"/>
        <v>0</v>
      </c>
      <c r="BK649" s="24">
        <f t="shared" si="511"/>
        <v>0.7177</v>
      </c>
      <c r="BL649" s="24">
        <f t="shared" si="512"/>
        <v>1.9E-2</v>
      </c>
      <c r="BM649" s="24">
        <f t="shared" si="513"/>
        <v>2.1100000000000001E-2</v>
      </c>
      <c r="BN649" s="24">
        <f t="shared" si="514"/>
        <v>0.13089999999999999</v>
      </c>
      <c r="BO649" s="24">
        <f t="shared" si="515"/>
        <v>0.246</v>
      </c>
      <c r="BP649" s="24">
        <f t="shared" si="516"/>
        <v>0.27179999999999999</v>
      </c>
      <c r="BQ649" s="24">
        <f t="shared" si="517"/>
        <v>3.2500000000000001E-2</v>
      </c>
      <c r="BR649" s="24">
        <f t="shared" si="518"/>
        <v>0.1583</v>
      </c>
      <c r="BS649" s="24">
        <f t="shared" si="519"/>
        <v>0</v>
      </c>
      <c r="BT649" s="24">
        <f t="shared" si="520"/>
        <v>0.19470000000000001</v>
      </c>
      <c r="BU649" s="24">
        <f t="shared" si="521"/>
        <v>0.50080000000000002</v>
      </c>
      <c r="BV649" s="24">
        <f t="shared" si="522"/>
        <v>0.39019999999999999</v>
      </c>
      <c r="BW649" s="24">
        <f t="shared" si="523"/>
        <v>1.0033000000000001</v>
      </c>
      <c r="BX649" s="24"/>
      <c r="BY649" s="24"/>
      <c r="BZ649" s="24"/>
      <c r="CA649" s="25">
        <f t="shared" si="524"/>
        <v>6.9921999999999986</v>
      </c>
      <c r="CB649" s="25">
        <f t="shared" si="525"/>
        <v>4.625</v>
      </c>
      <c r="CC649" s="26">
        <f t="shared" si="526"/>
        <v>6.0729999999999986</v>
      </c>
      <c r="CD649" s="26">
        <f t="shared" si="527"/>
        <v>4.3189000000000002</v>
      </c>
      <c r="CE649" s="26">
        <f t="shared" si="528"/>
        <v>6.06</v>
      </c>
      <c r="CF649" s="26">
        <f t="shared" si="529"/>
        <v>4.3099999999999996</v>
      </c>
      <c r="CG649" s="26">
        <f t="shared" si="530"/>
        <v>5.8040000000000003</v>
      </c>
      <c r="CH649" s="13"/>
      <c r="CI649" s="13"/>
    </row>
    <row r="650" spans="2:91" x14ac:dyDescent="0.2">
      <c r="B650" s="11">
        <f t="shared" si="531"/>
        <v>646</v>
      </c>
      <c r="C650" s="3" t="s">
        <v>425</v>
      </c>
      <c r="D650" s="3" t="s">
        <v>431</v>
      </c>
      <c r="E650" s="10">
        <v>0.99943244252413721</v>
      </c>
      <c r="F650" s="10">
        <v>0.41882221155384863</v>
      </c>
      <c r="G650" s="10"/>
      <c r="H650" s="10">
        <v>0</v>
      </c>
      <c r="I650" s="10">
        <v>0.5796</v>
      </c>
      <c r="J650" s="10">
        <v>0</v>
      </c>
      <c r="K650" s="10">
        <v>0.79902405718248259</v>
      </c>
      <c r="L650" s="10">
        <v>1.0800000000000001E-2</v>
      </c>
      <c r="M650" s="10">
        <v>1.2200000000000001E-2</v>
      </c>
      <c r="N650" s="10">
        <v>0.12130000000000001</v>
      </c>
      <c r="O650" s="10">
        <v>0.22872128873953168</v>
      </c>
      <c r="P650" s="10">
        <v>0.5978</v>
      </c>
      <c r="Q650" s="10">
        <v>1.9900000000000001E-2</v>
      </c>
      <c r="R650" s="10">
        <v>0.1106</v>
      </c>
      <c r="S650" s="10">
        <v>0</v>
      </c>
      <c r="T650" s="10">
        <v>0.25090000000000001</v>
      </c>
      <c r="U650" s="10"/>
      <c r="V650" s="10">
        <v>0.65790000000000004</v>
      </c>
      <c r="W650" s="10"/>
      <c r="X650" s="10">
        <v>4.8069999999999995</v>
      </c>
      <c r="Y650" s="10">
        <v>6.4606079999999997</v>
      </c>
      <c r="Z650" s="10">
        <v>6.46</v>
      </c>
      <c r="AA650" s="10">
        <v>4.8</v>
      </c>
      <c r="AB650" s="10">
        <f t="shared" si="484"/>
        <v>4.7974080000000008</v>
      </c>
      <c r="AC650" s="10"/>
      <c r="AD650" s="10">
        <f t="shared" si="485"/>
        <v>1.3432372027524404</v>
      </c>
      <c r="AE650" s="10">
        <f t="shared" si="486"/>
        <v>0.56289705232837262</v>
      </c>
      <c r="AF650" s="10"/>
      <c r="AG650" s="10">
        <v>0</v>
      </c>
      <c r="AH650" s="10">
        <f t="shared" si="487"/>
        <v>0.77898240000000007</v>
      </c>
      <c r="AI650" s="10">
        <f t="shared" si="488"/>
        <v>0</v>
      </c>
      <c r="AJ650" s="10">
        <f t="shared" si="489"/>
        <v>1.0738883328532567</v>
      </c>
      <c r="AK650" s="10">
        <f t="shared" si="490"/>
        <v>1.4515200000000002E-2</v>
      </c>
      <c r="AL650" s="10">
        <f t="shared" si="491"/>
        <v>1.6396800000000003E-2</v>
      </c>
      <c r="AM650" s="10">
        <f t="shared" si="492"/>
        <v>0.17467199999999999</v>
      </c>
      <c r="AN650" s="10">
        <f t="shared" si="493"/>
        <v>0.30740141206593063</v>
      </c>
      <c r="AO650" s="10">
        <f t="shared" si="494"/>
        <v>0.80344320000000002</v>
      </c>
      <c r="AP650" s="10">
        <f t="shared" si="495"/>
        <v>2.6745600000000001E-2</v>
      </c>
      <c r="AQ650" s="10">
        <f t="shared" si="496"/>
        <v>0.14864640000000001</v>
      </c>
      <c r="AR650" s="10">
        <v>0</v>
      </c>
      <c r="AS650" s="10">
        <f t="shared" si="497"/>
        <v>0.33720960000000005</v>
      </c>
      <c r="AT650" s="10">
        <f t="shared" si="498"/>
        <v>0.86710076544000014</v>
      </c>
      <c r="AU650" s="10">
        <f t="shared" si="499"/>
        <v>0.88421760000000016</v>
      </c>
      <c r="AV650" s="10">
        <f t="shared" si="500"/>
        <v>2.2736771366400004</v>
      </c>
      <c r="AW650" s="10">
        <f t="shared" si="501"/>
        <v>8.3916035020800024</v>
      </c>
      <c r="AX650" s="10">
        <f t="shared" si="502"/>
        <v>8.3916035020800006</v>
      </c>
      <c r="AY650" s="10">
        <v>6.4606079999999997</v>
      </c>
      <c r="AZ650" s="10">
        <f t="shared" si="503"/>
        <v>-1.9309955020800027</v>
      </c>
      <c r="BA650" s="10">
        <v>6.46</v>
      </c>
      <c r="BB650" s="10">
        <v>4.8</v>
      </c>
      <c r="BC650" s="10">
        <f t="shared" si="504"/>
        <v>6.4633669632000013</v>
      </c>
      <c r="BD650" s="9"/>
      <c r="BE650" s="24">
        <f t="shared" si="505"/>
        <v>1.3431999999999999</v>
      </c>
      <c r="BF650" s="24">
        <f t="shared" si="506"/>
        <v>0.56289999999999996</v>
      </c>
      <c r="BG650" s="24">
        <f t="shared" si="507"/>
        <v>0</v>
      </c>
      <c r="BH650" s="24">
        <f t="shared" si="508"/>
        <v>0</v>
      </c>
      <c r="BI650" s="24">
        <f t="shared" si="509"/>
        <v>0.77900000000000003</v>
      </c>
      <c r="BJ650" s="24">
        <f t="shared" si="510"/>
        <v>0</v>
      </c>
      <c r="BK650" s="24">
        <f t="shared" si="511"/>
        <v>1.0739000000000001</v>
      </c>
      <c r="BL650" s="24">
        <f t="shared" si="512"/>
        <v>1.4500000000000001E-2</v>
      </c>
      <c r="BM650" s="24">
        <f t="shared" si="513"/>
        <v>1.6400000000000001E-2</v>
      </c>
      <c r="BN650" s="24">
        <f t="shared" si="514"/>
        <v>0.17469999999999999</v>
      </c>
      <c r="BO650" s="24">
        <f t="shared" si="515"/>
        <v>0.30740000000000001</v>
      </c>
      <c r="BP650" s="24">
        <f t="shared" si="516"/>
        <v>0.8034</v>
      </c>
      <c r="BQ650" s="24">
        <f t="shared" si="517"/>
        <v>2.6700000000000002E-2</v>
      </c>
      <c r="BR650" s="24">
        <f t="shared" si="518"/>
        <v>0.14860000000000001</v>
      </c>
      <c r="BS650" s="24">
        <f t="shared" si="519"/>
        <v>0</v>
      </c>
      <c r="BT650" s="24">
        <f t="shared" si="520"/>
        <v>0.3372</v>
      </c>
      <c r="BU650" s="24">
        <f t="shared" si="521"/>
        <v>0.86709999999999998</v>
      </c>
      <c r="BV650" s="24">
        <f t="shared" si="522"/>
        <v>0.88419999999999999</v>
      </c>
      <c r="BW650" s="24">
        <f t="shared" si="523"/>
        <v>2.2736999999999998</v>
      </c>
      <c r="BX650" s="24"/>
      <c r="BY650" s="24"/>
      <c r="BZ650" s="24"/>
      <c r="CA650" s="25">
        <f t="shared" si="524"/>
        <v>8.3915000000000006</v>
      </c>
      <c r="CB650" s="25">
        <f t="shared" si="525"/>
        <v>5.3388</v>
      </c>
      <c r="CC650" s="26">
        <f t="shared" si="526"/>
        <v>6.4721000000000011</v>
      </c>
      <c r="CD650" s="26">
        <f t="shared" si="527"/>
        <v>4.8089000000000004</v>
      </c>
      <c r="CE650" s="26">
        <f t="shared" si="528"/>
        <v>6.46</v>
      </c>
      <c r="CF650" s="26">
        <f t="shared" si="529"/>
        <v>4.8</v>
      </c>
      <c r="CG650" s="26">
        <f t="shared" si="530"/>
        <v>6.4630000000000001</v>
      </c>
      <c r="CH650" s="13"/>
      <c r="CI650" s="13"/>
    </row>
    <row r="651" spans="2:91" x14ac:dyDescent="0.2">
      <c r="B651" s="11">
        <f t="shared" si="531"/>
        <v>647</v>
      </c>
      <c r="C651" s="3" t="s">
        <v>425</v>
      </c>
      <c r="D651" s="3" t="s">
        <v>432</v>
      </c>
      <c r="E651" s="10">
        <v>1.1749352554672943</v>
      </c>
      <c r="F651" s="10">
        <v>0.41082183975679121</v>
      </c>
      <c r="G651" s="10"/>
      <c r="H651" s="10">
        <v>0</v>
      </c>
      <c r="I651" s="10">
        <v>0.58540000000000003</v>
      </c>
      <c r="J651" s="10">
        <v>6.1499999999999999E-2</v>
      </c>
      <c r="K651" s="10">
        <v>0.77551809355692847</v>
      </c>
      <c r="L651" s="10">
        <v>1.0800000000000001E-2</v>
      </c>
      <c r="M651" s="10">
        <v>1.2200000000000001E-2</v>
      </c>
      <c r="N651" s="10">
        <v>0.1225</v>
      </c>
      <c r="O651" s="10">
        <v>0.22302481121898596</v>
      </c>
      <c r="P651" s="10">
        <v>0.2099</v>
      </c>
      <c r="Q651" s="10">
        <v>1.9400000000000001E-2</v>
      </c>
      <c r="R651" s="10">
        <v>0.1338</v>
      </c>
      <c r="S651" s="10">
        <v>0</v>
      </c>
      <c r="T651" s="10">
        <v>0.31009999999999999</v>
      </c>
      <c r="U651" s="10"/>
      <c r="V651" s="10">
        <v>0.67220000000000002</v>
      </c>
      <c r="W651" s="10"/>
      <c r="X651" s="10">
        <v>4.7221000000000002</v>
      </c>
      <c r="Y651" s="10">
        <v>6.3465024000000003</v>
      </c>
      <c r="Z651" s="10">
        <v>6.35</v>
      </c>
      <c r="AA651" s="10">
        <v>4.66</v>
      </c>
      <c r="AB651" s="10">
        <f t="shared" si="484"/>
        <v>4.6562880000000009</v>
      </c>
      <c r="AC651" s="10"/>
      <c r="AD651" s="10">
        <f t="shared" si="485"/>
        <v>1.5791129833480435</v>
      </c>
      <c r="AE651" s="10">
        <f t="shared" si="486"/>
        <v>0.55214455263312745</v>
      </c>
      <c r="AF651" s="10"/>
      <c r="AG651" s="10">
        <v>0</v>
      </c>
      <c r="AH651" s="10">
        <f t="shared" si="487"/>
        <v>0.78677760000000008</v>
      </c>
      <c r="AI651" s="10">
        <f t="shared" si="488"/>
        <v>8.2656000000000007E-2</v>
      </c>
      <c r="AJ651" s="10">
        <f t="shared" si="489"/>
        <v>1.0422963177405118</v>
      </c>
      <c r="AK651" s="10">
        <f t="shared" si="490"/>
        <v>1.4515200000000002E-2</v>
      </c>
      <c r="AL651" s="10">
        <f t="shared" si="491"/>
        <v>1.6396800000000003E-2</v>
      </c>
      <c r="AM651" s="10">
        <f t="shared" si="492"/>
        <v>0.17639999999999997</v>
      </c>
      <c r="AN651" s="10">
        <f t="shared" si="493"/>
        <v>0.29974534627831712</v>
      </c>
      <c r="AO651" s="10">
        <f t="shared" si="494"/>
        <v>0.28210560000000001</v>
      </c>
      <c r="AP651" s="10">
        <f t="shared" si="495"/>
        <v>2.6073600000000006E-2</v>
      </c>
      <c r="AQ651" s="10">
        <f t="shared" si="496"/>
        <v>0.17982720000000002</v>
      </c>
      <c r="AR651" s="10">
        <v>0</v>
      </c>
      <c r="AS651" s="10">
        <f t="shared" si="497"/>
        <v>0.41677439999999999</v>
      </c>
      <c r="AT651" s="10">
        <f t="shared" si="498"/>
        <v>1.07169369216</v>
      </c>
      <c r="AU651" s="10">
        <f t="shared" si="499"/>
        <v>0.90343680000000004</v>
      </c>
      <c r="AV651" s="10">
        <f t="shared" si="500"/>
        <v>2.3230973875200003</v>
      </c>
      <c r="AW651" s="10">
        <f t="shared" si="501"/>
        <v>8.4328422796800027</v>
      </c>
      <c r="AX651" s="10">
        <f t="shared" si="502"/>
        <v>8.4328422796800009</v>
      </c>
      <c r="AY651" s="10">
        <v>6.3465024000000003</v>
      </c>
      <c r="AZ651" s="10">
        <f t="shared" si="503"/>
        <v>-2.0863398796800023</v>
      </c>
      <c r="BA651" s="10">
        <v>6.35</v>
      </c>
      <c r="BB651" s="10">
        <v>4.66</v>
      </c>
      <c r="BC651" s="10">
        <f t="shared" si="504"/>
        <v>6.2738565120000009</v>
      </c>
      <c r="BD651" s="9"/>
      <c r="BE651" s="24">
        <f t="shared" si="505"/>
        <v>1.5790999999999999</v>
      </c>
      <c r="BF651" s="24">
        <f t="shared" si="506"/>
        <v>0.55210000000000004</v>
      </c>
      <c r="BG651" s="24">
        <f t="shared" si="507"/>
        <v>0</v>
      </c>
      <c r="BH651" s="24">
        <f t="shared" si="508"/>
        <v>0</v>
      </c>
      <c r="BI651" s="24">
        <f t="shared" si="509"/>
        <v>0.78680000000000005</v>
      </c>
      <c r="BJ651" s="24">
        <f t="shared" si="510"/>
        <v>8.2699999999999996E-2</v>
      </c>
      <c r="BK651" s="24">
        <f t="shared" si="511"/>
        <v>1.0423</v>
      </c>
      <c r="BL651" s="24">
        <f t="shared" si="512"/>
        <v>1.4500000000000001E-2</v>
      </c>
      <c r="BM651" s="24">
        <f t="shared" si="513"/>
        <v>1.6400000000000001E-2</v>
      </c>
      <c r="BN651" s="24">
        <f t="shared" si="514"/>
        <v>0.1764</v>
      </c>
      <c r="BO651" s="24">
        <f t="shared" si="515"/>
        <v>0.29970000000000002</v>
      </c>
      <c r="BP651" s="24">
        <f t="shared" si="516"/>
        <v>0.28210000000000002</v>
      </c>
      <c r="BQ651" s="24">
        <f t="shared" si="517"/>
        <v>2.6100000000000002E-2</v>
      </c>
      <c r="BR651" s="24">
        <f t="shared" si="518"/>
        <v>0.17979999999999999</v>
      </c>
      <c r="BS651" s="24">
        <f t="shared" si="519"/>
        <v>0</v>
      </c>
      <c r="BT651" s="24">
        <f t="shared" si="520"/>
        <v>0.4168</v>
      </c>
      <c r="BU651" s="24">
        <f t="shared" si="521"/>
        <v>1.0717000000000001</v>
      </c>
      <c r="BV651" s="24">
        <f t="shared" si="522"/>
        <v>0.90339999999999998</v>
      </c>
      <c r="BW651" s="24">
        <f t="shared" si="523"/>
        <v>2.3231000000000002</v>
      </c>
      <c r="BX651" s="24"/>
      <c r="BY651" s="24"/>
      <c r="BZ651" s="24"/>
      <c r="CA651" s="25">
        <f t="shared" si="524"/>
        <v>8.4327999999999985</v>
      </c>
      <c r="CB651" s="25">
        <f t="shared" si="525"/>
        <v>5.3228999999999997</v>
      </c>
      <c r="CC651" s="26">
        <f t="shared" si="526"/>
        <v>6.3581999999999983</v>
      </c>
      <c r="CD651" s="26">
        <f t="shared" si="527"/>
        <v>4.6680000000000001</v>
      </c>
      <c r="CE651" s="26">
        <f t="shared" si="528"/>
        <v>6.35</v>
      </c>
      <c r="CF651" s="26">
        <f t="shared" si="529"/>
        <v>4.66</v>
      </c>
      <c r="CG651" s="26">
        <f t="shared" si="530"/>
        <v>6.274</v>
      </c>
      <c r="CH651" s="13"/>
      <c r="CI651" s="13"/>
    </row>
    <row r="652" spans="2:91" x14ac:dyDescent="0.2">
      <c r="B652" s="11">
        <f t="shared" si="531"/>
        <v>648</v>
      </c>
      <c r="C652" s="3" t="s">
        <v>425</v>
      </c>
      <c r="D652" s="3" t="s">
        <v>166</v>
      </c>
      <c r="E652" s="10">
        <v>1.1325562499999999</v>
      </c>
      <c r="F652" s="10">
        <v>0.42187946642685847</v>
      </c>
      <c r="G652" s="10"/>
      <c r="H652" s="10">
        <v>0</v>
      </c>
      <c r="I652" s="10">
        <v>0.51729999999999998</v>
      </c>
      <c r="J652" s="10">
        <v>5.8599999999999999E-2</v>
      </c>
      <c r="K652" s="10">
        <v>0.79163832434052761</v>
      </c>
      <c r="L652" s="10">
        <v>1.09E-2</v>
      </c>
      <c r="M652" s="10">
        <v>1.23E-2</v>
      </c>
      <c r="N652" s="10">
        <v>0.12330000000000001</v>
      </c>
      <c r="O652" s="10">
        <v>0.2426259592326139</v>
      </c>
      <c r="P652" s="10">
        <v>0.21249999999999999</v>
      </c>
      <c r="Q652" s="10">
        <v>2.3599999999999999E-2</v>
      </c>
      <c r="R652" s="10">
        <v>0.12640000000000001</v>
      </c>
      <c r="S652" s="10">
        <v>0</v>
      </c>
      <c r="T652" s="10">
        <v>0.3735</v>
      </c>
      <c r="U652" s="10"/>
      <c r="V652" s="10">
        <v>0.3044</v>
      </c>
      <c r="W652" s="10"/>
      <c r="X652" s="10">
        <v>4.3515000000000006</v>
      </c>
      <c r="Y652" s="10">
        <v>5.8484160000000012</v>
      </c>
      <c r="Z652" s="10">
        <v>5.85</v>
      </c>
      <c r="AA652" s="10">
        <v>4.74</v>
      </c>
      <c r="AB652" s="10">
        <f t="shared" si="484"/>
        <v>4.7440511999999995</v>
      </c>
      <c r="AC652" s="10"/>
      <c r="AD652" s="10">
        <f t="shared" si="485"/>
        <v>1.5221556000000001</v>
      </c>
      <c r="AE652" s="10">
        <f t="shared" si="486"/>
        <v>0.56700600287769776</v>
      </c>
      <c r="AF652" s="10"/>
      <c r="AG652" s="10">
        <v>0</v>
      </c>
      <c r="AH652" s="10">
        <f t="shared" si="487"/>
        <v>0.69525119999999996</v>
      </c>
      <c r="AI652" s="10">
        <f t="shared" si="488"/>
        <v>7.8758400000000006E-2</v>
      </c>
      <c r="AJ652" s="10">
        <f t="shared" si="489"/>
        <v>1.0639619079136693</v>
      </c>
      <c r="AK652" s="10">
        <f t="shared" si="490"/>
        <v>1.4649600000000002E-2</v>
      </c>
      <c r="AL652" s="10">
        <f t="shared" si="491"/>
        <v>1.6531200000000003E-2</v>
      </c>
      <c r="AM652" s="10">
        <f t="shared" si="492"/>
        <v>0.17755200000000002</v>
      </c>
      <c r="AN652" s="10">
        <f t="shared" si="493"/>
        <v>0.32608928920863306</v>
      </c>
      <c r="AO652" s="10">
        <f t="shared" si="494"/>
        <v>0.28560000000000002</v>
      </c>
      <c r="AP652" s="10">
        <f t="shared" si="495"/>
        <v>3.1718400000000001E-2</v>
      </c>
      <c r="AQ652" s="10">
        <f t="shared" si="496"/>
        <v>0.16988160000000002</v>
      </c>
      <c r="AR652" s="10">
        <v>0</v>
      </c>
      <c r="AS652" s="10">
        <f t="shared" si="497"/>
        <v>0.50198399999999999</v>
      </c>
      <c r="AT652" s="10">
        <f t="shared" si="498"/>
        <v>1.2908016576000001</v>
      </c>
      <c r="AU652" s="10">
        <f t="shared" si="499"/>
        <v>0.40911360000000008</v>
      </c>
      <c r="AV652" s="10">
        <f t="shared" si="500"/>
        <v>1.0519947110400003</v>
      </c>
      <c r="AW652" s="10">
        <f t="shared" si="501"/>
        <v>7.2919515686399992</v>
      </c>
      <c r="AX652" s="10">
        <f t="shared" si="502"/>
        <v>7.29195156864</v>
      </c>
      <c r="AY652" s="10">
        <v>5.8484160000000012</v>
      </c>
      <c r="AZ652" s="10">
        <f t="shared" si="503"/>
        <v>-1.443535568639998</v>
      </c>
      <c r="BA652" s="10">
        <v>5.85</v>
      </c>
      <c r="BB652" s="10">
        <v>4.74</v>
      </c>
      <c r="BC652" s="10">
        <f t="shared" si="504"/>
        <v>6.3919134720000015</v>
      </c>
      <c r="BD652" s="9"/>
      <c r="BE652" s="24">
        <f t="shared" si="505"/>
        <v>1.5222</v>
      </c>
      <c r="BF652" s="24">
        <f t="shared" si="506"/>
        <v>0.56699999999999995</v>
      </c>
      <c r="BG652" s="24">
        <f t="shared" si="507"/>
        <v>0</v>
      </c>
      <c r="BH652" s="24">
        <f t="shared" si="508"/>
        <v>0</v>
      </c>
      <c r="BI652" s="24">
        <f t="shared" si="509"/>
        <v>0.69530000000000003</v>
      </c>
      <c r="BJ652" s="24">
        <f t="shared" si="510"/>
        <v>7.8799999999999995E-2</v>
      </c>
      <c r="BK652" s="24">
        <f t="shared" si="511"/>
        <v>1.0640000000000001</v>
      </c>
      <c r="BL652" s="24">
        <f t="shared" si="512"/>
        <v>1.46E-2</v>
      </c>
      <c r="BM652" s="24">
        <f t="shared" si="513"/>
        <v>1.6500000000000001E-2</v>
      </c>
      <c r="BN652" s="24">
        <f t="shared" si="514"/>
        <v>0.17760000000000001</v>
      </c>
      <c r="BO652" s="24">
        <f t="shared" si="515"/>
        <v>0.3261</v>
      </c>
      <c r="BP652" s="24">
        <f t="shared" si="516"/>
        <v>0.28560000000000002</v>
      </c>
      <c r="BQ652" s="24">
        <f t="shared" si="517"/>
        <v>3.1699999999999999E-2</v>
      </c>
      <c r="BR652" s="24">
        <f t="shared" si="518"/>
        <v>0.1699</v>
      </c>
      <c r="BS652" s="24">
        <f t="shared" si="519"/>
        <v>0</v>
      </c>
      <c r="BT652" s="24">
        <f t="shared" si="520"/>
        <v>0.502</v>
      </c>
      <c r="BU652" s="24">
        <f t="shared" si="521"/>
        <v>1.2907999999999999</v>
      </c>
      <c r="BV652" s="24">
        <f t="shared" si="522"/>
        <v>0.40910000000000002</v>
      </c>
      <c r="BW652" s="24">
        <f t="shared" si="523"/>
        <v>1.052</v>
      </c>
      <c r="BX652" s="24"/>
      <c r="BY652" s="24"/>
      <c r="BZ652" s="24"/>
      <c r="CA652" s="25">
        <f t="shared" si="524"/>
        <v>7.2921000000000014</v>
      </c>
      <c r="CB652" s="25">
        <f t="shared" si="525"/>
        <v>5.5448000000000004</v>
      </c>
      <c r="CC652" s="26">
        <f t="shared" si="526"/>
        <v>5.8604000000000012</v>
      </c>
      <c r="CD652" s="26">
        <f t="shared" si="527"/>
        <v>4.7560000000000002</v>
      </c>
      <c r="CE652" s="26">
        <f t="shared" si="528"/>
        <v>5.85</v>
      </c>
      <c r="CF652" s="26">
        <f t="shared" si="529"/>
        <v>4.74</v>
      </c>
      <c r="CG652" s="26">
        <f t="shared" si="530"/>
        <v>6.3920000000000003</v>
      </c>
      <c r="CH652" s="13"/>
      <c r="CI652" s="13"/>
    </row>
    <row r="653" spans="2:91" x14ac:dyDescent="0.2">
      <c r="B653" s="11">
        <f t="shared" si="531"/>
        <v>649</v>
      </c>
      <c r="C653" s="3" t="s">
        <v>425</v>
      </c>
      <c r="D653" s="3" t="s">
        <v>333</v>
      </c>
      <c r="E653" s="10">
        <v>0.94001695820391262</v>
      </c>
      <c r="F653" s="10">
        <v>0.42520222331208113</v>
      </c>
      <c r="G653" s="10"/>
      <c r="H653" s="10">
        <v>0</v>
      </c>
      <c r="I653" s="10">
        <v>0.55979999999999996</v>
      </c>
      <c r="J653" s="10">
        <v>5.96E-2</v>
      </c>
      <c r="K653" s="10">
        <v>0.79971981908342871</v>
      </c>
      <c r="L653" s="10">
        <v>1.09E-2</v>
      </c>
      <c r="M653" s="10">
        <v>1.23E-2</v>
      </c>
      <c r="N653" s="10">
        <v>0.123</v>
      </c>
      <c r="O653" s="10">
        <v>0.23226099940057765</v>
      </c>
      <c r="P653" s="10">
        <v>0.9708</v>
      </c>
      <c r="Q653" s="10">
        <v>1.7500000000000002E-2</v>
      </c>
      <c r="R653" s="10">
        <v>0.10390000000000001</v>
      </c>
      <c r="S653" s="10">
        <v>0</v>
      </c>
      <c r="T653" s="10">
        <v>0.1983</v>
      </c>
      <c r="U653" s="10"/>
      <c r="V653" s="10">
        <v>0.54390000000000005</v>
      </c>
      <c r="W653" s="10"/>
      <c r="X653" s="10">
        <v>4.9971999999999994</v>
      </c>
      <c r="Y653" s="10">
        <v>6.7162367999999999</v>
      </c>
      <c r="Z653" s="10">
        <v>6.72</v>
      </c>
      <c r="AA653" s="10">
        <v>5.23</v>
      </c>
      <c r="AB653" s="10">
        <f t="shared" si="484"/>
        <v>5.232864000000002</v>
      </c>
      <c r="AC653" s="10"/>
      <c r="AD653" s="10">
        <f t="shared" si="485"/>
        <v>1.2633827918260587</v>
      </c>
      <c r="AE653" s="10">
        <f t="shared" si="486"/>
        <v>0.57147178813143706</v>
      </c>
      <c r="AF653" s="10"/>
      <c r="AG653" s="10">
        <v>0</v>
      </c>
      <c r="AH653" s="10">
        <f t="shared" si="487"/>
        <v>0.75237119999999991</v>
      </c>
      <c r="AI653" s="10">
        <f t="shared" si="488"/>
        <v>8.0102400000000004E-2</v>
      </c>
      <c r="AJ653" s="10">
        <f t="shared" si="489"/>
        <v>1.0748234368481282</v>
      </c>
      <c r="AK653" s="10">
        <f t="shared" si="490"/>
        <v>1.4649600000000002E-2</v>
      </c>
      <c r="AL653" s="10">
        <f t="shared" si="491"/>
        <v>1.6531200000000003E-2</v>
      </c>
      <c r="AM653" s="10">
        <f t="shared" si="492"/>
        <v>0.17711999999999997</v>
      </c>
      <c r="AN653" s="10">
        <f t="shared" si="493"/>
        <v>0.3121587831943764</v>
      </c>
      <c r="AO653" s="10">
        <f t="shared" si="494"/>
        <v>1.3047552</v>
      </c>
      <c r="AP653" s="10">
        <f t="shared" si="495"/>
        <v>2.3520000000000003E-2</v>
      </c>
      <c r="AQ653" s="10">
        <f t="shared" si="496"/>
        <v>0.1396416</v>
      </c>
      <c r="AR653" s="10">
        <v>0</v>
      </c>
      <c r="AS653" s="10">
        <f t="shared" si="497"/>
        <v>0.26651520000000001</v>
      </c>
      <c r="AT653" s="10">
        <f t="shared" si="498"/>
        <v>0.68531718528000007</v>
      </c>
      <c r="AU653" s="10">
        <f t="shared" si="499"/>
        <v>0.73100160000000014</v>
      </c>
      <c r="AV653" s="10">
        <f t="shared" si="500"/>
        <v>1.8796975142400005</v>
      </c>
      <c r="AW653" s="10">
        <f t="shared" si="501"/>
        <v>8.2955426995199986</v>
      </c>
      <c r="AX653" s="10">
        <f t="shared" si="502"/>
        <v>8.2955426995200003</v>
      </c>
      <c r="AY653" s="10">
        <v>6.7162367999999999</v>
      </c>
      <c r="AZ653" s="10">
        <f t="shared" si="503"/>
        <v>-1.5793058995199987</v>
      </c>
      <c r="BA653" s="10">
        <v>6.72</v>
      </c>
      <c r="BB653" s="10">
        <v>5.23</v>
      </c>
      <c r="BC653" s="10">
        <f t="shared" si="504"/>
        <v>7.0488391680000015</v>
      </c>
      <c r="BD653" s="9"/>
      <c r="BE653" s="24">
        <f t="shared" si="505"/>
        <v>1.2634000000000001</v>
      </c>
      <c r="BF653" s="24">
        <f t="shared" si="506"/>
        <v>0.57150000000000001</v>
      </c>
      <c r="BG653" s="24">
        <f t="shared" si="507"/>
        <v>0</v>
      </c>
      <c r="BH653" s="24">
        <f t="shared" si="508"/>
        <v>0</v>
      </c>
      <c r="BI653" s="24">
        <f t="shared" si="509"/>
        <v>0.75239999999999996</v>
      </c>
      <c r="BJ653" s="24">
        <f t="shared" si="510"/>
        <v>8.0100000000000005E-2</v>
      </c>
      <c r="BK653" s="24">
        <f t="shared" si="511"/>
        <v>1.0748</v>
      </c>
      <c r="BL653" s="24">
        <f t="shared" si="512"/>
        <v>1.46E-2</v>
      </c>
      <c r="BM653" s="24">
        <f t="shared" si="513"/>
        <v>1.6500000000000001E-2</v>
      </c>
      <c r="BN653" s="24">
        <f t="shared" si="514"/>
        <v>0.17710000000000001</v>
      </c>
      <c r="BO653" s="24">
        <f t="shared" si="515"/>
        <v>0.31219999999999998</v>
      </c>
      <c r="BP653" s="24">
        <f t="shared" si="516"/>
        <v>1.3048</v>
      </c>
      <c r="BQ653" s="24">
        <f t="shared" si="517"/>
        <v>2.35E-2</v>
      </c>
      <c r="BR653" s="24">
        <f t="shared" si="518"/>
        <v>0.1396</v>
      </c>
      <c r="BS653" s="24">
        <f t="shared" si="519"/>
        <v>0</v>
      </c>
      <c r="BT653" s="24">
        <f t="shared" si="520"/>
        <v>0.26650000000000001</v>
      </c>
      <c r="BU653" s="24">
        <f t="shared" si="521"/>
        <v>0.68530000000000002</v>
      </c>
      <c r="BV653" s="24">
        <f t="shared" si="522"/>
        <v>0.73099999999999998</v>
      </c>
      <c r="BW653" s="24">
        <f t="shared" si="523"/>
        <v>1.8796999999999999</v>
      </c>
      <c r="BX653" s="24"/>
      <c r="BY653" s="24"/>
      <c r="BZ653" s="24"/>
      <c r="CA653" s="25">
        <f t="shared" si="524"/>
        <v>8.2955000000000005</v>
      </c>
      <c r="CB653" s="25">
        <f t="shared" si="525"/>
        <v>5.6634000000000002</v>
      </c>
      <c r="CC653" s="26">
        <f t="shared" si="526"/>
        <v>6.7280000000000006</v>
      </c>
      <c r="CD653" s="26">
        <f t="shared" si="527"/>
        <v>5.2446000000000002</v>
      </c>
      <c r="CE653" s="26">
        <f t="shared" si="528"/>
        <v>6.72</v>
      </c>
      <c r="CF653" s="26">
        <f t="shared" si="529"/>
        <v>5.23</v>
      </c>
      <c r="CG653" s="26">
        <f t="shared" si="530"/>
        <v>7.0490000000000004</v>
      </c>
      <c r="CH653" s="13"/>
      <c r="CI653" s="13"/>
    </row>
    <row r="654" spans="2:91" x14ac:dyDescent="0.2">
      <c r="B654" s="11">
        <f t="shared" si="531"/>
        <v>650</v>
      </c>
      <c r="C654" s="3" t="s">
        <v>425</v>
      </c>
      <c r="D654" s="3" t="s">
        <v>39</v>
      </c>
      <c r="E654" s="10">
        <v>1.6501262564780355</v>
      </c>
      <c r="F654" s="10">
        <v>0.76938402142534168</v>
      </c>
      <c r="G654" s="10"/>
      <c r="H654" s="10">
        <v>0</v>
      </c>
      <c r="I654" s="10">
        <v>0.8004</v>
      </c>
      <c r="J654" s="10">
        <v>0.1973</v>
      </c>
      <c r="K654" s="10">
        <v>0.70300624326110395</v>
      </c>
      <c r="L654" s="10">
        <v>1.52E-2</v>
      </c>
      <c r="M654" s="10">
        <v>1.6899999999999998E-2</v>
      </c>
      <c r="N654" s="10">
        <v>0.1067</v>
      </c>
      <c r="O654" s="10">
        <v>0.18498347883551877</v>
      </c>
      <c r="P654" s="10">
        <v>0</v>
      </c>
      <c r="Q654" s="10">
        <v>4.1000000000000002E-2</v>
      </c>
      <c r="R654" s="10">
        <v>0.20699999999999999</v>
      </c>
      <c r="S654" s="10">
        <v>0</v>
      </c>
      <c r="T654" s="10">
        <v>0.19370000000000001</v>
      </c>
      <c r="U654" s="10"/>
      <c r="V654" s="10">
        <v>0.20699999999999999</v>
      </c>
      <c r="W654" s="10"/>
      <c r="X654" s="10">
        <v>5.0926999999999998</v>
      </c>
      <c r="Y654" s="10">
        <v>6.8445887999999995</v>
      </c>
      <c r="Z654" s="10">
        <v>6.84</v>
      </c>
      <c r="AA654" s="10">
        <v>5.49</v>
      </c>
      <c r="AB654" s="10">
        <f t="shared" si="484"/>
        <v>5.4906431999999992</v>
      </c>
      <c r="AC654" s="10"/>
      <c r="AD654" s="10">
        <f t="shared" si="485"/>
        <v>2.2177696887064799</v>
      </c>
      <c r="AE654" s="10">
        <f t="shared" si="486"/>
        <v>1.0340521247956593</v>
      </c>
      <c r="AF654" s="10"/>
      <c r="AG654" s="10">
        <v>0</v>
      </c>
      <c r="AH654" s="10">
        <f t="shared" si="487"/>
        <v>1.0757376000000001</v>
      </c>
      <c r="AI654" s="10">
        <f t="shared" si="488"/>
        <v>0.26517120000000005</v>
      </c>
      <c r="AJ654" s="10">
        <f t="shared" si="489"/>
        <v>0.94484039094292371</v>
      </c>
      <c r="AK654" s="10">
        <f t="shared" si="490"/>
        <v>2.04288E-2</v>
      </c>
      <c r="AL654" s="10">
        <f t="shared" si="491"/>
        <v>2.27136E-2</v>
      </c>
      <c r="AM654" s="10">
        <f t="shared" si="492"/>
        <v>0.15364799999999998</v>
      </c>
      <c r="AN654" s="10">
        <f t="shared" si="493"/>
        <v>0.24861779555493724</v>
      </c>
      <c r="AO654" s="10">
        <f t="shared" si="494"/>
        <v>0</v>
      </c>
      <c r="AP654" s="10">
        <f t="shared" si="495"/>
        <v>5.5104000000000007E-2</v>
      </c>
      <c r="AQ654" s="10">
        <f t="shared" si="496"/>
        <v>0.27820800000000001</v>
      </c>
      <c r="AR654" s="10">
        <v>0</v>
      </c>
      <c r="AS654" s="10">
        <f t="shared" si="497"/>
        <v>0.26033280000000003</v>
      </c>
      <c r="AT654" s="10">
        <f t="shared" si="498"/>
        <v>0.66941976192000008</v>
      </c>
      <c r="AU654" s="10">
        <f t="shared" si="499"/>
        <v>0.27820800000000001</v>
      </c>
      <c r="AV654" s="10">
        <f t="shared" si="500"/>
        <v>0.71538405120000004</v>
      </c>
      <c r="AW654" s="10">
        <f t="shared" si="501"/>
        <v>7.7010950131200007</v>
      </c>
      <c r="AX654" s="10">
        <f t="shared" si="502"/>
        <v>7.7010950131200007</v>
      </c>
      <c r="AY654" s="10">
        <v>6.8445887999999995</v>
      </c>
      <c r="AZ654" s="10">
        <f t="shared" si="503"/>
        <v>-0.85650621312000119</v>
      </c>
      <c r="BA654" s="10">
        <v>6.84</v>
      </c>
      <c r="BB654" s="10">
        <v>5.49</v>
      </c>
      <c r="BC654" s="10">
        <f t="shared" si="504"/>
        <v>7.3931913216000016</v>
      </c>
      <c r="BD654" s="9"/>
      <c r="BE654" s="24">
        <f t="shared" si="505"/>
        <v>2.2178</v>
      </c>
      <c r="BF654" s="24">
        <f t="shared" si="506"/>
        <v>1.0341</v>
      </c>
      <c r="BG654" s="24">
        <f t="shared" si="507"/>
        <v>0</v>
      </c>
      <c r="BH654" s="24">
        <f t="shared" si="508"/>
        <v>0</v>
      </c>
      <c r="BI654" s="24">
        <f t="shared" si="509"/>
        <v>1.0757000000000001</v>
      </c>
      <c r="BJ654" s="24">
        <f t="shared" si="510"/>
        <v>0.26519999999999999</v>
      </c>
      <c r="BK654" s="24">
        <f t="shared" si="511"/>
        <v>0.94479999999999997</v>
      </c>
      <c r="BL654" s="24">
        <f t="shared" si="512"/>
        <v>2.0400000000000001E-2</v>
      </c>
      <c r="BM654" s="24">
        <f t="shared" si="513"/>
        <v>2.2700000000000001E-2</v>
      </c>
      <c r="BN654" s="24">
        <f t="shared" si="514"/>
        <v>0.15359999999999999</v>
      </c>
      <c r="BO654" s="24">
        <f t="shared" si="515"/>
        <v>0.24859999999999999</v>
      </c>
      <c r="BP654" s="24">
        <f t="shared" si="516"/>
        <v>0</v>
      </c>
      <c r="BQ654" s="24">
        <f t="shared" si="517"/>
        <v>5.5100000000000003E-2</v>
      </c>
      <c r="BR654" s="24">
        <f t="shared" si="518"/>
        <v>0.2782</v>
      </c>
      <c r="BS654" s="24">
        <f t="shared" si="519"/>
        <v>0</v>
      </c>
      <c r="BT654" s="24">
        <f t="shared" si="520"/>
        <v>0.26029999999999998</v>
      </c>
      <c r="BU654" s="24">
        <f t="shared" si="521"/>
        <v>0.6694</v>
      </c>
      <c r="BV654" s="24">
        <f t="shared" si="522"/>
        <v>0.2782</v>
      </c>
      <c r="BW654" s="24">
        <f t="shared" si="523"/>
        <v>0.71540000000000004</v>
      </c>
      <c r="BX654" s="24"/>
      <c r="BY654" s="24"/>
      <c r="BZ654" s="24"/>
      <c r="CA654" s="25">
        <f t="shared" si="524"/>
        <v>7.7010000000000014</v>
      </c>
      <c r="CB654" s="25">
        <f t="shared" si="525"/>
        <v>5.9099000000000004</v>
      </c>
      <c r="CC654" s="26">
        <f t="shared" si="526"/>
        <v>6.8547000000000011</v>
      </c>
      <c r="CD654" s="26">
        <f t="shared" si="527"/>
        <v>5.5008000000000008</v>
      </c>
      <c r="CE654" s="26">
        <f t="shared" si="528"/>
        <v>6.84</v>
      </c>
      <c r="CF654" s="26">
        <f t="shared" si="529"/>
        <v>5.49</v>
      </c>
      <c r="CG654" s="26">
        <f t="shared" si="530"/>
        <v>7.3929999999999998</v>
      </c>
      <c r="CH654" s="13"/>
      <c r="CI654" s="13"/>
    </row>
    <row r="655" spans="2:91" x14ac:dyDescent="0.2">
      <c r="B655" s="11">
        <f t="shared" si="531"/>
        <v>651</v>
      </c>
      <c r="C655" s="3" t="s">
        <v>425</v>
      </c>
      <c r="D655" s="3" t="s">
        <v>27</v>
      </c>
      <c r="E655" s="10">
        <v>1.7675185519708083</v>
      </c>
      <c r="F655" s="10">
        <v>0.68480729072582103</v>
      </c>
      <c r="G655" s="10"/>
      <c r="H655" s="10">
        <v>0</v>
      </c>
      <c r="I655" s="10">
        <v>0.67559999999999998</v>
      </c>
      <c r="J655" s="10">
        <v>8.1000000000000003E-2</v>
      </c>
      <c r="K655" s="10">
        <v>0.74243057913941979</v>
      </c>
      <c r="L655" s="10">
        <v>1.8100000000000002E-2</v>
      </c>
      <c r="M655" s="10">
        <v>2.0299999999999999E-2</v>
      </c>
      <c r="N655" s="10">
        <v>9.4799999999999995E-2</v>
      </c>
      <c r="O655" s="10">
        <v>0.16304357816395099</v>
      </c>
      <c r="P655" s="10">
        <v>0.16880000000000001</v>
      </c>
      <c r="Q655" s="10">
        <v>3.2099999999999997E-2</v>
      </c>
      <c r="R655" s="10">
        <v>0.21029999999999999</v>
      </c>
      <c r="S655" s="10">
        <v>0</v>
      </c>
      <c r="T655" s="10">
        <v>7.0000000000000007E-2</v>
      </c>
      <c r="U655" s="10"/>
      <c r="V655" s="10">
        <v>0.17660000000000001</v>
      </c>
      <c r="W655" s="10"/>
      <c r="X655" s="10">
        <v>4.9054000000000002</v>
      </c>
      <c r="Y655" s="10">
        <v>6.5928576000000012</v>
      </c>
      <c r="Z655" s="10">
        <v>6.59</v>
      </c>
      <c r="AA655" s="10">
        <v>5.45</v>
      </c>
      <c r="AB655" s="10">
        <f t="shared" si="484"/>
        <v>5.4475008000000003</v>
      </c>
      <c r="AC655" s="10"/>
      <c r="AD655" s="10">
        <f t="shared" si="485"/>
        <v>2.3755449338487664</v>
      </c>
      <c r="AE655" s="10">
        <f t="shared" si="486"/>
        <v>0.9203809987355035</v>
      </c>
      <c r="AF655" s="10"/>
      <c r="AG655" s="10">
        <v>0</v>
      </c>
      <c r="AH655" s="10">
        <f t="shared" si="487"/>
        <v>0.90800639999999999</v>
      </c>
      <c r="AI655" s="10">
        <f t="shared" si="488"/>
        <v>0.108864</v>
      </c>
      <c r="AJ655" s="10">
        <f t="shared" si="489"/>
        <v>0.99782669836338023</v>
      </c>
      <c r="AK655" s="10">
        <f t="shared" si="490"/>
        <v>2.4326400000000005E-2</v>
      </c>
      <c r="AL655" s="10">
        <f t="shared" si="491"/>
        <v>2.7283199999999997E-2</v>
      </c>
      <c r="AM655" s="10">
        <f t="shared" si="492"/>
        <v>0.13651199999999997</v>
      </c>
      <c r="AN655" s="10">
        <f t="shared" si="493"/>
        <v>0.21913056905235015</v>
      </c>
      <c r="AO655" s="10">
        <f t="shared" si="494"/>
        <v>0.22686720000000002</v>
      </c>
      <c r="AP655" s="10">
        <f t="shared" si="495"/>
        <v>4.3142399999999997E-2</v>
      </c>
      <c r="AQ655" s="10">
        <f t="shared" si="496"/>
        <v>0.28264319999999998</v>
      </c>
      <c r="AR655" s="10">
        <v>0</v>
      </c>
      <c r="AS655" s="10">
        <f t="shared" si="497"/>
        <v>9.4080000000000011E-2</v>
      </c>
      <c r="AT655" s="10">
        <f t="shared" si="498"/>
        <v>0.24191731200000005</v>
      </c>
      <c r="AU655" s="10">
        <f t="shared" si="499"/>
        <v>0.23735040000000002</v>
      </c>
      <c r="AV655" s="10">
        <f t="shared" si="500"/>
        <v>0.61032281856000004</v>
      </c>
      <c r="AW655" s="10">
        <f t="shared" si="501"/>
        <v>7.122768130559999</v>
      </c>
      <c r="AX655" s="10">
        <f t="shared" si="502"/>
        <v>7.122768130559999</v>
      </c>
      <c r="AY655" s="10">
        <v>6.5928576000000012</v>
      </c>
      <c r="AZ655" s="10">
        <f t="shared" si="503"/>
        <v>-0.52991053055999782</v>
      </c>
      <c r="BA655" s="10">
        <v>6.59</v>
      </c>
      <c r="BB655" s="10">
        <v>5.45</v>
      </c>
      <c r="BC655" s="10">
        <f t="shared" si="504"/>
        <v>7.3336725503999993</v>
      </c>
      <c r="BD655" s="9"/>
      <c r="BE655" s="24">
        <f t="shared" si="505"/>
        <v>2.3755000000000002</v>
      </c>
      <c r="BF655" s="24">
        <f t="shared" si="506"/>
        <v>0.9204</v>
      </c>
      <c r="BG655" s="24">
        <f t="shared" si="507"/>
        <v>0</v>
      </c>
      <c r="BH655" s="24">
        <f t="shared" si="508"/>
        <v>0</v>
      </c>
      <c r="BI655" s="24">
        <f t="shared" si="509"/>
        <v>0.90800000000000003</v>
      </c>
      <c r="BJ655" s="24">
        <f t="shared" si="510"/>
        <v>0.1089</v>
      </c>
      <c r="BK655" s="24">
        <f t="shared" si="511"/>
        <v>0.99780000000000002</v>
      </c>
      <c r="BL655" s="24">
        <f t="shared" si="512"/>
        <v>2.4299999999999999E-2</v>
      </c>
      <c r="BM655" s="24">
        <f t="shared" si="513"/>
        <v>2.7300000000000001E-2</v>
      </c>
      <c r="BN655" s="24">
        <f t="shared" si="514"/>
        <v>0.13650000000000001</v>
      </c>
      <c r="BO655" s="24">
        <f t="shared" si="515"/>
        <v>0.21909999999999999</v>
      </c>
      <c r="BP655" s="24">
        <f t="shared" si="516"/>
        <v>0.22689999999999999</v>
      </c>
      <c r="BQ655" s="24">
        <f t="shared" si="517"/>
        <v>4.3099999999999999E-2</v>
      </c>
      <c r="BR655" s="24">
        <f t="shared" si="518"/>
        <v>0.28260000000000002</v>
      </c>
      <c r="BS655" s="24">
        <f t="shared" si="519"/>
        <v>0</v>
      </c>
      <c r="BT655" s="24">
        <f t="shared" si="520"/>
        <v>9.4100000000000003E-2</v>
      </c>
      <c r="BU655" s="24">
        <f t="shared" si="521"/>
        <v>0.2419</v>
      </c>
      <c r="BV655" s="24">
        <f t="shared" si="522"/>
        <v>0.2374</v>
      </c>
      <c r="BW655" s="24">
        <f t="shared" si="523"/>
        <v>0.61029999999999995</v>
      </c>
      <c r="BX655" s="24"/>
      <c r="BY655" s="24"/>
      <c r="BZ655" s="24"/>
      <c r="CA655" s="25">
        <f t="shared" si="524"/>
        <v>7.1226000000000003</v>
      </c>
      <c r="CB655" s="25">
        <f t="shared" si="525"/>
        <v>5.6043000000000003</v>
      </c>
      <c r="CC655" s="26">
        <f t="shared" si="526"/>
        <v>6.6019000000000005</v>
      </c>
      <c r="CD655" s="26">
        <f t="shared" si="527"/>
        <v>5.4565000000000001</v>
      </c>
      <c r="CE655" s="26">
        <f t="shared" si="528"/>
        <v>6.59</v>
      </c>
      <c r="CF655" s="26">
        <f t="shared" si="529"/>
        <v>5.45</v>
      </c>
      <c r="CG655" s="26">
        <f t="shared" si="530"/>
        <v>7.3339999999999996</v>
      </c>
      <c r="CH655" s="13"/>
      <c r="CI655" s="13"/>
    </row>
    <row r="656" spans="2:91" x14ac:dyDescent="0.2">
      <c r="B656" s="11">
        <f t="shared" si="531"/>
        <v>652</v>
      </c>
      <c r="C656" s="3" t="s">
        <v>425</v>
      </c>
      <c r="D656" s="3" t="s">
        <v>213</v>
      </c>
      <c r="E656" s="10">
        <v>1.6970934402009306</v>
      </c>
      <c r="F656" s="10">
        <v>0.77369363965428084</v>
      </c>
      <c r="G656" s="10"/>
      <c r="H656" s="10">
        <v>0</v>
      </c>
      <c r="I656" s="10">
        <v>0.72860000000000003</v>
      </c>
      <c r="J656" s="10">
        <v>9.9299999999999999E-2</v>
      </c>
      <c r="K656" s="10">
        <v>0.77750619044101354</v>
      </c>
      <c r="L656" s="10">
        <v>1.8200000000000001E-2</v>
      </c>
      <c r="M656" s="10">
        <v>2.0400000000000001E-2</v>
      </c>
      <c r="N656" s="10">
        <v>0.1014</v>
      </c>
      <c r="O656" s="10">
        <v>0.19240672970377484</v>
      </c>
      <c r="P656" s="10">
        <v>0</v>
      </c>
      <c r="Q656" s="10">
        <v>0</v>
      </c>
      <c r="R656" s="10">
        <v>0.19270000000000001</v>
      </c>
      <c r="S656" s="10">
        <v>0</v>
      </c>
      <c r="T656" s="10">
        <v>0.15790000000000001</v>
      </c>
      <c r="U656" s="10"/>
      <c r="V656" s="10">
        <v>0.3261</v>
      </c>
      <c r="W656" s="10"/>
      <c r="X656" s="10">
        <v>5.085300000000001</v>
      </c>
      <c r="Y656" s="10">
        <v>6.8346432000000013</v>
      </c>
      <c r="Z656" s="10">
        <v>6.83</v>
      </c>
      <c r="AA656" s="10">
        <v>5.42</v>
      </c>
      <c r="AB656" s="10">
        <f t="shared" si="484"/>
        <v>5.4171263999999999</v>
      </c>
      <c r="AC656" s="10"/>
      <c r="AD656" s="10">
        <f t="shared" si="485"/>
        <v>2.2808935836300508</v>
      </c>
      <c r="AE656" s="10">
        <f t="shared" si="486"/>
        <v>1.0398442516953534</v>
      </c>
      <c r="AF656" s="10"/>
      <c r="AG656" s="10">
        <v>0</v>
      </c>
      <c r="AH656" s="10">
        <f t="shared" si="487"/>
        <v>0.97923840000000006</v>
      </c>
      <c r="AI656" s="10">
        <f t="shared" si="488"/>
        <v>0.1334592</v>
      </c>
      <c r="AJ656" s="10">
        <f t="shared" si="489"/>
        <v>1.0449683199527222</v>
      </c>
      <c r="AK656" s="10">
        <f t="shared" si="490"/>
        <v>2.4460800000000001E-2</v>
      </c>
      <c r="AL656" s="10">
        <f t="shared" si="491"/>
        <v>2.7417600000000004E-2</v>
      </c>
      <c r="AM656" s="10">
        <f t="shared" si="492"/>
        <v>0.14601599999999998</v>
      </c>
      <c r="AN656" s="10">
        <f t="shared" si="493"/>
        <v>0.25859464472187338</v>
      </c>
      <c r="AO656" s="10">
        <f t="shared" si="494"/>
        <v>0</v>
      </c>
      <c r="AP656" s="10">
        <f t="shared" si="495"/>
        <v>0</v>
      </c>
      <c r="AQ656" s="10">
        <f t="shared" si="496"/>
        <v>0.25898880000000002</v>
      </c>
      <c r="AR656" s="10">
        <v>0</v>
      </c>
      <c r="AS656" s="10">
        <f t="shared" si="497"/>
        <v>0.21221760000000003</v>
      </c>
      <c r="AT656" s="10">
        <f t="shared" si="498"/>
        <v>0.54569633664000017</v>
      </c>
      <c r="AU656" s="10">
        <f t="shared" si="499"/>
        <v>0.43827840000000007</v>
      </c>
      <c r="AV656" s="10">
        <f t="shared" si="500"/>
        <v>1.1269890777600002</v>
      </c>
      <c r="AW656" s="10">
        <f t="shared" si="501"/>
        <v>7.8665670143999993</v>
      </c>
      <c r="AX656" s="10">
        <f t="shared" si="502"/>
        <v>7.8665670144000002</v>
      </c>
      <c r="AY656" s="10">
        <v>6.8346432000000013</v>
      </c>
      <c r="AZ656" s="10">
        <f t="shared" si="503"/>
        <v>-1.031923814399998</v>
      </c>
      <c r="BA656" s="10">
        <v>6.83</v>
      </c>
      <c r="BB656" s="10">
        <v>5.42</v>
      </c>
      <c r="BC656" s="10">
        <f t="shared" si="504"/>
        <v>7.2937009152000005</v>
      </c>
      <c r="BD656" s="9"/>
      <c r="BE656" s="24">
        <f t="shared" si="505"/>
        <v>2.2808999999999999</v>
      </c>
      <c r="BF656" s="24">
        <f t="shared" si="506"/>
        <v>1.0398000000000001</v>
      </c>
      <c r="BG656" s="24">
        <f t="shared" si="507"/>
        <v>0</v>
      </c>
      <c r="BH656" s="24">
        <f t="shared" si="508"/>
        <v>0</v>
      </c>
      <c r="BI656" s="24">
        <f t="shared" si="509"/>
        <v>0.97919999999999996</v>
      </c>
      <c r="BJ656" s="24">
        <f t="shared" si="510"/>
        <v>0.13350000000000001</v>
      </c>
      <c r="BK656" s="24">
        <f t="shared" si="511"/>
        <v>1.0449999999999999</v>
      </c>
      <c r="BL656" s="24">
        <f t="shared" si="512"/>
        <v>2.4500000000000001E-2</v>
      </c>
      <c r="BM656" s="24">
        <f t="shared" si="513"/>
        <v>2.7400000000000001E-2</v>
      </c>
      <c r="BN656" s="24">
        <f t="shared" si="514"/>
        <v>0.14599999999999999</v>
      </c>
      <c r="BO656" s="24">
        <f t="shared" si="515"/>
        <v>0.2586</v>
      </c>
      <c r="BP656" s="24">
        <f t="shared" si="516"/>
        <v>0</v>
      </c>
      <c r="BQ656" s="24">
        <f t="shared" si="517"/>
        <v>0</v>
      </c>
      <c r="BR656" s="24">
        <f t="shared" si="518"/>
        <v>0.25900000000000001</v>
      </c>
      <c r="BS656" s="24">
        <f t="shared" si="519"/>
        <v>0</v>
      </c>
      <c r="BT656" s="24">
        <f t="shared" si="520"/>
        <v>0.2122</v>
      </c>
      <c r="BU656" s="24">
        <f t="shared" si="521"/>
        <v>0.54569999999999996</v>
      </c>
      <c r="BV656" s="24">
        <f t="shared" si="522"/>
        <v>0.43830000000000002</v>
      </c>
      <c r="BW656" s="24">
        <f t="shared" si="523"/>
        <v>1.127</v>
      </c>
      <c r="BX656" s="24"/>
      <c r="BY656" s="24"/>
      <c r="BZ656" s="24"/>
      <c r="CA656" s="25">
        <f t="shared" si="524"/>
        <v>7.8666</v>
      </c>
      <c r="CB656" s="25">
        <f t="shared" si="525"/>
        <v>5.7604000000000006</v>
      </c>
      <c r="CC656" s="26">
        <f t="shared" si="526"/>
        <v>6.8444000000000003</v>
      </c>
      <c r="CD656" s="26">
        <f t="shared" si="527"/>
        <v>5.4269000000000007</v>
      </c>
      <c r="CE656" s="26">
        <f t="shared" si="528"/>
        <v>6.83</v>
      </c>
      <c r="CF656" s="26">
        <f t="shared" si="529"/>
        <v>5.42</v>
      </c>
      <c r="CG656" s="26">
        <f t="shared" si="530"/>
        <v>7.2939999999999996</v>
      </c>
      <c r="CH656" s="13"/>
      <c r="CI656" s="13"/>
    </row>
    <row r="657" spans="2:89" x14ac:dyDescent="0.2">
      <c r="B657" s="11">
        <f t="shared" si="531"/>
        <v>653</v>
      </c>
      <c r="C657" s="3" t="s">
        <v>425</v>
      </c>
      <c r="D657" s="3" t="s">
        <v>238</v>
      </c>
      <c r="E657" s="10">
        <v>1.669341225330115</v>
      </c>
      <c r="F657" s="10">
        <v>0.80375688627005548</v>
      </c>
      <c r="G657" s="10"/>
      <c r="H657" s="10">
        <v>0</v>
      </c>
      <c r="I657" s="10">
        <v>0.79339999999999999</v>
      </c>
      <c r="J657" s="10">
        <v>0</v>
      </c>
      <c r="K657" s="10">
        <v>0.74229312437881578</v>
      </c>
      <c r="L657" s="10">
        <v>1.9900000000000001E-2</v>
      </c>
      <c r="M657" s="10">
        <v>2.2200000000000001E-2</v>
      </c>
      <c r="N657" s="10">
        <v>0.1104</v>
      </c>
      <c r="O657" s="10">
        <v>0.19990876402101376</v>
      </c>
      <c r="P657" s="10">
        <v>0</v>
      </c>
      <c r="Q657" s="10">
        <v>0</v>
      </c>
      <c r="R657" s="10">
        <v>0.19889999999999999</v>
      </c>
      <c r="S657" s="10">
        <v>0</v>
      </c>
      <c r="T657" s="10">
        <v>0.2656</v>
      </c>
      <c r="U657" s="10"/>
      <c r="V657" s="10">
        <v>0.26450000000000001</v>
      </c>
      <c r="W657" s="10"/>
      <c r="X657" s="10">
        <v>5.0902000000000003</v>
      </c>
      <c r="Y657" s="10">
        <v>6.8412288000000014</v>
      </c>
      <c r="Z657" s="10">
        <v>6.84</v>
      </c>
      <c r="AA657" s="10">
        <v>5.42</v>
      </c>
      <c r="AB657" s="10">
        <f t="shared" si="484"/>
        <v>5.4194111999999999</v>
      </c>
      <c r="AC657" s="10"/>
      <c r="AD657" s="10">
        <f t="shared" si="485"/>
        <v>2.2435946068436747</v>
      </c>
      <c r="AE657" s="10">
        <f t="shared" si="486"/>
        <v>1.0802492551469547</v>
      </c>
      <c r="AF657" s="10"/>
      <c r="AG657" s="10">
        <v>0</v>
      </c>
      <c r="AH657" s="10">
        <f t="shared" si="487"/>
        <v>1.0663296</v>
      </c>
      <c r="AI657" s="10">
        <f t="shared" si="488"/>
        <v>0</v>
      </c>
      <c r="AJ657" s="10">
        <f t="shared" si="489"/>
        <v>0.99764195916512854</v>
      </c>
      <c r="AK657" s="10">
        <f t="shared" si="490"/>
        <v>2.6745600000000001E-2</v>
      </c>
      <c r="AL657" s="10">
        <f t="shared" si="491"/>
        <v>2.9836800000000004E-2</v>
      </c>
      <c r="AM657" s="10">
        <f t="shared" si="492"/>
        <v>0.15897599999999998</v>
      </c>
      <c r="AN657" s="10">
        <f t="shared" si="493"/>
        <v>0.26867737884424248</v>
      </c>
      <c r="AO657" s="10">
        <f t="shared" si="494"/>
        <v>0</v>
      </c>
      <c r="AP657" s="10">
        <f t="shared" si="495"/>
        <v>0</v>
      </c>
      <c r="AQ657" s="10">
        <f t="shared" si="496"/>
        <v>0.26732159999999999</v>
      </c>
      <c r="AR657" s="10">
        <v>0</v>
      </c>
      <c r="AS657" s="10">
        <f t="shared" si="497"/>
        <v>0.35696640000000002</v>
      </c>
      <c r="AT657" s="10">
        <f t="shared" si="498"/>
        <v>0.91790340096000012</v>
      </c>
      <c r="AU657" s="10">
        <f t="shared" si="499"/>
        <v>0.35548800000000008</v>
      </c>
      <c r="AV657" s="10">
        <f t="shared" si="500"/>
        <v>0.91410184320000021</v>
      </c>
      <c r="AW657" s="10">
        <f t="shared" si="501"/>
        <v>7.9713780441600024</v>
      </c>
      <c r="AX657" s="10">
        <f t="shared" si="502"/>
        <v>7.9713780441600006</v>
      </c>
      <c r="AY657" s="10">
        <v>6.8412288000000014</v>
      </c>
      <c r="AZ657" s="10">
        <f t="shared" si="503"/>
        <v>-1.130149244160001</v>
      </c>
      <c r="BA657" s="10">
        <v>6.84</v>
      </c>
      <c r="BB657" s="10">
        <v>5.42</v>
      </c>
      <c r="BC657" s="10">
        <f t="shared" si="504"/>
        <v>7.2979329024000004</v>
      </c>
      <c r="BD657" s="9"/>
      <c r="BE657" s="24">
        <f t="shared" si="505"/>
        <v>2.2435999999999998</v>
      </c>
      <c r="BF657" s="24">
        <f t="shared" si="506"/>
        <v>1.0802</v>
      </c>
      <c r="BG657" s="24">
        <f t="shared" si="507"/>
        <v>0</v>
      </c>
      <c r="BH657" s="24">
        <f t="shared" si="508"/>
        <v>0</v>
      </c>
      <c r="BI657" s="24">
        <f t="shared" si="509"/>
        <v>1.0663</v>
      </c>
      <c r="BJ657" s="24">
        <f t="shared" si="510"/>
        <v>0</v>
      </c>
      <c r="BK657" s="24">
        <f t="shared" si="511"/>
        <v>0.99760000000000004</v>
      </c>
      <c r="BL657" s="24">
        <f t="shared" si="512"/>
        <v>2.6700000000000002E-2</v>
      </c>
      <c r="BM657" s="24">
        <f t="shared" si="513"/>
        <v>2.98E-2</v>
      </c>
      <c r="BN657" s="24">
        <f t="shared" si="514"/>
        <v>0.159</v>
      </c>
      <c r="BO657" s="24">
        <f t="shared" si="515"/>
        <v>0.26869999999999999</v>
      </c>
      <c r="BP657" s="24">
        <f t="shared" si="516"/>
        <v>0</v>
      </c>
      <c r="BQ657" s="24">
        <f t="shared" si="517"/>
        <v>0</v>
      </c>
      <c r="BR657" s="24">
        <f t="shared" si="518"/>
        <v>0.26729999999999998</v>
      </c>
      <c r="BS657" s="24">
        <f t="shared" si="519"/>
        <v>0</v>
      </c>
      <c r="BT657" s="24">
        <f t="shared" si="520"/>
        <v>0.35699999999999998</v>
      </c>
      <c r="BU657" s="24">
        <f t="shared" si="521"/>
        <v>0.91790000000000005</v>
      </c>
      <c r="BV657" s="24">
        <f t="shared" si="522"/>
        <v>0.35549999999999998</v>
      </c>
      <c r="BW657" s="24">
        <f t="shared" si="523"/>
        <v>0.91410000000000002</v>
      </c>
      <c r="BX657" s="24"/>
      <c r="BY657" s="24"/>
      <c r="BZ657" s="24"/>
      <c r="CA657" s="25">
        <f t="shared" si="524"/>
        <v>7.9712000000000005</v>
      </c>
      <c r="CB657" s="25">
        <f t="shared" si="525"/>
        <v>5.9907999999999992</v>
      </c>
      <c r="CC657" s="26">
        <f t="shared" si="526"/>
        <v>6.8517000000000001</v>
      </c>
      <c r="CD657" s="26">
        <f t="shared" si="527"/>
        <v>5.4298999999999991</v>
      </c>
      <c r="CE657" s="26">
        <f t="shared" si="528"/>
        <v>6.84</v>
      </c>
      <c r="CF657" s="26">
        <f t="shared" si="529"/>
        <v>5.42</v>
      </c>
      <c r="CG657" s="26">
        <f t="shared" si="530"/>
        <v>7.298</v>
      </c>
      <c r="CH657" s="13"/>
      <c r="CI657" s="13"/>
    </row>
    <row r="658" spans="2:89" x14ac:dyDescent="0.2">
      <c r="B658" s="11">
        <f t="shared" si="531"/>
        <v>654</v>
      </c>
      <c r="C658" s="3" t="s">
        <v>425</v>
      </c>
      <c r="D658" s="3" t="s">
        <v>433</v>
      </c>
      <c r="E658" s="10">
        <v>1.7549792201992442</v>
      </c>
      <c r="F658" s="10">
        <v>0.79219387152181375</v>
      </c>
      <c r="G658" s="10"/>
      <c r="H658" s="10">
        <v>0</v>
      </c>
      <c r="I658" s="10">
        <v>0.79420000000000002</v>
      </c>
      <c r="J658" s="10">
        <v>0</v>
      </c>
      <c r="K658" s="10">
        <v>0.73095284438337338</v>
      </c>
      <c r="L658" s="10">
        <v>1.9900000000000001E-2</v>
      </c>
      <c r="M658" s="10">
        <v>2.2200000000000001E-2</v>
      </c>
      <c r="N658" s="10">
        <v>0.1105</v>
      </c>
      <c r="O658" s="10">
        <v>0.19697406389556854</v>
      </c>
      <c r="P658" s="10">
        <v>0</v>
      </c>
      <c r="Q658" s="10">
        <v>3.1199999999999999E-2</v>
      </c>
      <c r="R658" s="10">
        <v>0.2122</v>
      </c>
      <c r="S658" s="10">
        <v>0</v>
      </c>
      <c r="T658" s="10">
        <v>0.16470000000000001</v>
      </c>
      <c r="U658" s="10"/>
      <c r="V658" s="10">
        <v>0.25669999999999998</v>
      </c>
      <c r="W658" s="10"/>
      <c r="X658" s="10">
        <v>5.0867000000000004</v>
      </c>
      <c r="Y658" s="10">
        <v>6.8365248000000012</v>
      </c>
      <c r="Z658" s="10">
        <v>6.84</v>
      </c>
      <c r="AA658" s="10">
        <v>5.42</v>
      </c>
      <c r="AB658" s="10">
        <f t="shared" si="484"/>
        <v>5.4241152000000001</v>
      </c>
      <c r="AC658" s="10"/>
      <c r="AD658" s="10">
        <f t="shared" si="485"/>
        <v>2.3586920719477842</v>
      </c>
      <c r="AE658" s="10">
        <f t="shared" si="486"/>
        <v>1.0647085633253177</v>
      </c>
      <c r="AF658" s="10"/>
      <c r="AG658" s="10">
        <v>0</v>
      </c>
      <c r="AH658" s="10">
        <f t="shared" si="487"/>
        <v>1.0674048</v>
      </c>
      <c r="AI658" s="10">
        <f t="shared" si="488"/>
        <v>0</v>
      </c>
      <c r="AJ658" s="10">
        <f t="shared" si="489"/>
        <v>0.98240062285125385</v>
      </c>
      <c r="AK658" s="10">
        <f t="shared" si="490"/>
        <v>2.6745600000000001E-2</v>
      </c>
      <c r="AL658" s="10">
        <f t="shared" si="491"/>
        <v>2.9836800000000004E-2</v>
      </c>
      <c r="AM658" s="10">
        <f t="shared" si="492"/>
        <v>0.15911999999999998</v>
      </c>
      <c r="AN658" s="10">
        <f t="shared" si="493"/>
        <v>0.26473314187564412</v>
      </c>
      <c r="AO658" s="10">
        <f t="shared" si="494"/>
        <v>0</v>
      </c>
      <c r="AP658" s="10">
        <f t="shared" si="495"/>
        <v>4.1932799999999999E-2</v>
      </c>
      <c r="AQ658" s="10">
        <f t="shared" si="496"/>
        <v>0.28519680000000003</v>
      </c>
      <c r="AR658" s="10">
        <v>0</v>
      </c>
      <c r="AS658" s="10">
        <f t="shared" si="497"/>
        <v>0.22135680000000005</v>
      </c>
      <c r="AT658" s="10">
        <f t="shared" si="498"/>
        <v>0.5691968755200002</v>
      </c>
      <c r="AU658" s="10">
        <f t="shared" si="499"/>
        <v>0.34500479999999994</v>
      </c>
      <c r="AV658" s="10">
        <f t="shared" si="500"/>
        <v>0.8871453427199999</v>
      </c>
      <c r="AW658" s="10">
        <f t="shared" si="501"/>
        <v>7.7371134182399999</v>
      </c>
      <c r="AX658" s="10">
        <f t="shared" si="502"/>
        <v>7.7371134182400008</v>
      </c>
      <c r="AY658" s="10">
        <v>6.8365248000000012</v>
      </c>
      <c r="AZ658" s="10">
        <f t="shared" si="503"/>
        <v>-0.9005886182399987</v>
      </c>
      <c r="BA658" s="10">
        <v>6.84</v>
      </c>
      <c r="BB658" s="10">
        <v>5.42</v>
      </c>
      <c r="BC658" s="10">
        <f t="shared" si="504"/>
        <v>7.3042679807999997</v>
      </c>
      <c r="BD658" s="9"/>
      <c r="BE658" s="24">
        <f t="shared" si="505"/>
        <v>2.3586999999999998</v>
      </c>
      <c r="BF658" s="24">
        <f t="shared" si="506"/>
        <v>1.0647</v>
      </c>
      <c r="BG658" s="24">
        <f t="shared" si="507"/>
        <v>0</v>
      </c>
      <c r="BH658" s="24">
        <f t="shared" si="508"/>
        <v>0</v>
      </c>
      <c r="BI658" s="24">
        <f t="shared" si="509"/>
        <v>1.0673999999999999</v>
      </c>
      <c r="BJ658" s="24">
        <f t="shared" si="510"/>
        <v>0</v>
      </c>
      <c r="BK658" s="24">
        <f t="shared" si="511"/>
        <v>0.98240000000000005</v>
      </c>
      <c r="BL658" s="24">
        <f t="shared" si="512"/>
        <v>2.6700000000000002E-2</v>
      </c>
      <c r="BM658" s="24">
        <f t="shared" si="513"/>
        <v>2.98E-2</v>
      </c>
      <c r="BN658" s="24">
        <f t="shared" si="514"/>
        <v>0.15909999999999999</v>
      </c>
      <c r="BO658" s="24">
        <f t="shared" si="515"/>
        <v>0.26469999999999999</v>
      </c>
      <c r="BP658" s="24">
        <f t="shared" si="516"/>
        <v>0</v>
      </c>
      <c r="BQ658" s="24">
        <f t="shared" si="517"/>
        <v>4.19E-2</v>
      </c>
      <c r="BR658" s="24">
        <f t="shared" si="518"/>
        <v>0.28520000000000001</v>
      </c>
      <c r="BS658" s="24">
        <f t="shared" si="519"/>
        <v>0</v>
      </c>
      <c r="BT658" s="24">
        <f t="shared" si="520"/>
        <v>0.22140000000000001</v>
      </c>
      <c r="BU658" s="24">
        <f t="shared" si="521"/>
        <v>0.56920000000000004</v>
      </c>
      <c r="BV658" s="24">
        <f t="shared" si="522"/>
        <v>0.34499999999999997</v>
      </c>
      <c r="BW658" s="24">
        <f t="shared" si="523"/>
        <v>0.8871</v>
      </c>
      <c r="BX658" s="24"/>
      <c r="BY658" s="24"/>
      <c r="BZ658" s="24"/>
      <c r="CA658" s="25">
        <f t="shared" si="524"/>
        <v>7.7369000000000003</v>
      </c>
      <c r="CB658" s="25">
        <f t="shared" si="525"/>
        <v>5.7824</v>
      </c>
      <c r="CC658" s="26">
        <f t="shared" si="526"/>
        <v>6.8469999999999995</v>
      </c>
      <c r="CD658" s="26">
        <f t="shared" si="527"/>
        <v>5.4345999999999997</v>
      </c>
      <c r="CE658" s="26">
        <f t="shared" si="528"/>
        <v>6.84</v>
      </c>
      <c r="CF658" s="26">
        <f t="shared" si="529"/>
        <v>5.42</v>
      </c>
      <c r="CG658" s="26">
        <f t="shared" si="530"/>
        <v>7.3040000000000003</v>
      </c>
      <c r="CH658" s="13"/>
      <c r="CI658" s="13"/>
    </row>
    <row r="659" spans="2:89" x14ac:dyDescent="0.2">
      <c r="B659" s="11">
        <f t="shared" si="531"/>
        <v>655</v>
      </c>
      <c r="C659" s="3" t="s">
        <v>425</v>
      </c>
      <c r="D659" s="3" t="s">
        <v>434</v>
      </c>
      <c r="E659" s="10">
        <v>1.6588096308186198</v>
      </c>
      <c r="F659" s="10">
        <v>0.80239529159978606</v>
      </c>
      <c r="G659" s="10"/>
      <c r="H659" s="10">
        <v>0</v>
      </c>
      <c r="I659" s="10">
        <v>0.79100000000000004</v>
      </c>
      <c r="J659" s="10">
        <v>0</v>
      </c>
      <c r="K659" s="10">
        <v>0.74242807918673093</v>
      </c>
      <c r="L659" s="10">
        <v>2.01E-2</v>
      </c>
      <c r="M659" s="10">
        <v>2.2599999999999999E-2</v>
      </c>
      <c r="N659" s="10">
        <v>0.1101</v>
      </c>
      <c r="O659" s="10">
        <v>0.19956699839486355</v>
      </c>
      <c r="P659" s="10">
        <v>0</v>
      </c>
      <c r="Q659" s="10">
        <v>3.3099999999999997E-2</v>
      </c>
      <c r="R659" s="10">
        <v>0.19719999999999999</v>
      </c>
      <c r="S659" s="10">
        <v>0</v>
      </c>
      <c r="T659" s="10">
        <v>0.1163</v>
      </c>
      <c r="U659" s="10"/>
      <c r="V659" s="10">
        <v>0.39660000000000001</v>
      </c>
      <c r="W659" s="10"/>
      <c r="X659" s="10">
        <v>5.0902000000000003</v>
      </c>
      <c r="Y659" s="10">
        <v>6.8412288000000014</v>
      </c>
      <c r="Z659" s="10">
        <v>6.84</v>
      </c>
      <c r="AA659" s="10">
        <v>5.25</v>
      </c>
      <c r="AB659" s="10">
        <f t="shared" si="484"/>
        <v>5.2450944000000002</v>
      </c>
      <c r="AC659" s="10"/>
      <c r="AD659" s="10">
        <f t="shared" si="485"/>
        <v>2.2294401438202249</v>
      </c>
      <c r="AE659" s="10">
        <f t="shared" si="486"/>
        <v>1.0784192719101127</v>
      </c>
      <c r="AF659" s="10"/>
      <c r="AG659" s="10">
        <v>0</v>
      </c>
      <c r="AH659" s="10">
        <f t="shared" si="487"/>
        <v>1.063104</v>
      </c>
      <c r="AI659" s="10">
        <f t="shared" si="488"/>
        <v>0</v>
      </c>
      <c r="AJ659" s="10">
        <f t="shared" si="489"/>
        <v>0.99782333842696647</v>
      </c>
      <c r="AK659" s="10">
        <f t="shared" si="490"/>
        <v>2.7014400000000001E-2</v>
      </c>
      <c r="AL659" s="10">
        <f t="shared" si="491"/>
        <v>3.0374399999999999E-2</v>
      </c>
      <c r="AM659" s="10">
        <f t="shared" si="492"/>
        <v>0.15854399999999999</v>
      </c>
      <c r="AN659" s="10">
        <f t="shared" si="493"/>
        <v>0.2682180458426966</v>
      </c>
      <c r="AO659" s="10">
        <f t="shared" si="494"/>
        <v>0</v>
      </c>
      <c r="AP659" s="10">
        <f t="shared" si="495"/>
        <v>4.4486400000000002E-2</v>
      </c>
      <c r="AQ659" s="10">
        <f t="shared" si="496"/>
        <v>0.26503680000000002</v>
      </c>
      <c r="AR659" s="10">
        <v>0</v>
      </c>
      <c r="AS659" s="10">
        <f t="shared" si="497"/>
        <v>0.15630720000000001</v>
      </c>
      <c r="AT659" s="10">
        <f t="shared" si="498"/>
        <v>0.40192833408000006</v>
      </c>
      <c r="AU659" s="10">
        <f t="shared" si="499"/>
        <v>0.53303040000000002</v>
      </c>
      <c r="AV659" s="10">
        <f t="shared" si="500"/>
        <v>1.3706343705600001</v>
      </c>
      <c r="AW659" s="10">
        <f t="shared" si="501"/>
        <v>7.9350235046400011</v>
      </c>
      <c r="AX659" s="10">
        <f t="shared" si="502"/>
        <v>7.9350235046400019</v>
      </c>
      <c r="AY659" s="10">
        <v>6.8412288000000014</v>
      </c>
      <c r="AZ659" s="10">
        <f t="shared" si="503"/>
        <v>-1.0937947046399996</v>
      </c>
      <c r="BA659" s="10">
        <v>6.84</v>
      </c>
      <c r="BB659" s="10">
        <v>5.25</v>
      </c>
      <c r="BC659" s="10">
        <f t="shared" si="504"/>
        <v>7.0636124160000024</v>
      </c>
      <c r="BD659" s="9"/>
      <c r="BE659" s="24">
        <f t="shared" si="505"/>
        <v>2.2294</v>
      </c>
      <c r="BF659" s="24">
        <f t="shared" si="506"/>
        <v>1.0784</v>
      </c>
      <c r="BG659" s="24">
        <f t="shared" si="507"/>
        <v>0</v>
      </c>
      <c r="BH659" s="24">
        <f t="shared" si="508"/>
        <v>0</v>
      </c>
      <c r="BI659" s="24">
        <f t="shared" si="509"/>
        <v>1.0630999999999999</v>
      </c>
      <c r="BJ659" s="24">
        <f t="shared" si="510"/>
        <v>0</v>
      </c>
      <c r="BK659" s="24">
        <f t="shared" si="511"/>
        <v>0.99780000000000002</v>
      </c>
      <c r="BL659" s="24">
        <f t="shared" si="512"/>
        <v>2.7E-2</v>
      </c>
      <c r="BM659" s="24">
        <f t="shared" si="513"/>
        <v>3.04E-2</v>
      </c>
      <c r="BN659" s="24">
        <f t="shared" si="514"/>
        <v>0.1585</v>
      </c>
      <c r="BO659" s="24">
        <f t="shared" si="515"/>
        <v>0.26819999999999999</v>
      </c>
      <c r="BP659" s="24">
        <f t="shared" si="516"/>
        <v>0</v>
      </c>
      <c r="BQ659" s="24">
        <f t="shared" si="517"/>
        <v>4.4499999999999998E-2</v>
      </c>
      <c r="BR659" s="24">
        <f t="shared" si="518"/>
        <v>0.26500000000000001</v>
      </c>
      <c r="BS659" s="24">
        <f t="shared" si="519"/>
        <v>0</v>
      </c>
      <c r="BT659" s="24">
        <f t="shared" si="520"/>
        <v>0.15629999999999999</v>
      </c>
      <c r="BU659" s="24">
        <f t="shared" si="521"/>
        <v>0.40189999999999998</v>
      </c>
      <c r="BV659" s="24">
        <f t="shared" si="522"/>
        <v>0.53300000000000003</v>
      </c>
      <c r="BW659" s="24">
        <f t="shared" si="523"/>
        <v>1.3706</v>
      </c>
      <c r="BX659" s="24"/>
      <c r="BY659" s="24"/>
      <c r="BZ659" s="24"/>
      <c r="CA659" s="25">
        <f t="shared" si="524"/>
        <v>7.934800000000001</v>
      </c>
      <c r="CB659" s="25">
        <f t="shared" si="525"/>
        <v>5.501100000000001</v>
      </c>
      <c r="CC659" s="26">
        <f t="shared" si="526"/>
        <v>6.8516000000000004</v>
      </c>
      <c r="CD659" s="26">
        <f t="shared" si="527"/>
        <v>5.2555000000000005</v>
      </c>
      <c r="CE659" s="26">
        <f t="shared" si="528"/>
        <v>6.84</v>
      </c>
      <c r="CF659" s="26">
        <f t="shared" si="529"/>
        <v>5.25</v>
      </c>
      <c r="CG659" s="26">
        <f t="shared" si="530"/>
        <v>7.0640000000000001</v>
      </c>
      <c r="CH659" s="13"/>
      <c r="CI659" s="13"/>
    </row>
    <row r="660" spans="2:89" x14ac:dyDescent="0.2">
      <c r="B660" s="11">
        <f t="shared" si="531"/>
        <v>656</v>
      </c>
      <c r="C660" s="3" t="s">
        <v>435</v>
      </c>
      <c r="D660" s="3" t="s">
        <v>29</v>
      </c>
      <c r="E660" s="10">
        <v>1.2489786337546864</v>
      </c>
      <c r="F660" s="10">
        <v>1.3422212269002356</v>
      </c>
      <c r="G660" s="10"/>
      <c r="H660" s="10">
        <v>0</v>
      </c>
      <c r="I660" s="10">
        <v>0.40239999999999998</v>
      </c>
      <c r="J660" s="10">
        <v>0</v>
      </c>
      <c r="K660" s="10">
        <v>0.65317026641451847</v>
      </c>
      <c r="L660" s="10">
        <v>2.24E-2</v>
      </c>
      <c r="M660" s="10">
        <v>2.4799999999999999E-2</v>
      </c>
      <c r="N660" s="10">
        <v>0.18310000000000001</v>
      </c>
      <c r="O660" s="10">
        <v>0.31312987293055966</v>
      </c>
      <c r="P660" s="10">
        <v>0.1217</v>
      </c>
      <c r="Q660" s="10">
        <v>3.5200000000000002E-2</v>
      </c>
      <c r="R660" s="10">
        <v>0.15279999999999999</v>
      </c>
      <c r="S660" s="10">
        <v>0</v>
      </c>
      <c r="T660" s="10">
        <v>0.17119999999999999</v>
      </c>
      <c r="U660" s="10"/>
      <c r="V660" s="10">
        <v>0.3503</v>
      </c>
      <c r="W660" s="10"/>
      <c r="X660" s="10">
        <v>5.021399999999999</v>
      </c>
      <c r="Y660" s="10">
        <v>6.748761599999999</v>
      </c>
      <c r="Z660" s="10">
        <v>6.75</v>
      </c>
      <c r="AA660" s="10">
        <v>5.74</v>
      </c>
      <c r="AB660" s="10">
        <f t="shared" si="484"/>
        <v>5.7371328000000004</v>
      </c>
      <c r="AC660" s="10"/>
      <c r="AD660" s="10">
        <f t="shared" si="485"/>
        <v>1.6786272837662988</v>
      </c>
      <c r="AE660" s="10">
        <f t="shared" si="486"/>
        <v>1.8039453289539167</v>
      </c>
      <c r="AF660" s="10"/>
      <c r="AG660" s="10">
        <v>0</v>
      </c>
      <c r="AH660" s="10">
        <f t="shared" si="487"/>
        <v>0.54082560000000002</v>
      </c>
      <c r="AI660" s="10">
        <f t="shared" si="488"/>
        <v>0</v>
      </c>
      <c r="AJ660" s="10">
        <f t="shared" si="489"/>
        <v>0.87786083806111292</v>
      </c>
      <c r="AK660" s="10">
        <f t="shared" si="490"/>
        <v>3.0105600000000003E-2</v>
      </c>
      <c r="AL660" s="10">
        <f t="shared" si="491"/>
        <v>3.3331199999999998E-2</v>
      </c>
      <c r="AM660" s="10">
        <f t="shared" si="492"/>
        <v>0.26366400000000001</v>
      </c>
      <c r="AN660" s="10">
        <f t="shared" si="493"/>
        <v>0.42084654921867221</v>
      </c>
      <c r="AO660" s="10">
        <f t="shared" si="494"/>
        <v>0.16356480000000001</v>
      </c>
      <c r="AP660" s="10">
        <f t="shared" si="495"/>
        <v>4.7308800000000005E-2</v>
      </c>
      <c r="AQ660" s="10">
        <f t="shared" si="496"/>
        <v>0.2053632</v>
      </c>
      <c r="AR660" s="10">
        <v>0</v>
      </c>
      <c r="AS660" s="10">
        <f t="shared" si="497"/>
        <v>0.23009279999999999</v>
      </c>
      <c r="AT660" s="10">
        <f t="shared" si="498"/>
        <v>0.59166062592000002</v>
      </c>
      <c r="AU660" s="10">
        <f t="shared" si="499"/>
        <v>0.47080319999999998</v>
      </c>
      <c r="AV660" s="10">
        <f t="shared" si="500"/>
        <v>1.21062334848</v>
      </c>
      <c r="AW660" s="10">
        <f t="shared" si="501"/>
        <v>7.8677271744000015</v>
      </c>
      <c r="AX660" s="10">
        <f t="shared" si="502"/>
        <v>7.8677271744000006</v>
      </c>
      <c r="AY660" s="10">
        <v>6.748761599999999</v>
      </c>
      <c r="AZ660" s="10">
        <f t="shared" si="503"/>
        <v>-1.1189655744000024</v>
      </c>
      <c r="BA660" s="10">
        <v>6.75</v>
      </c>
      <c r="BB660" s="10">
        <v>5.74</v>
      </c>
      <c r="BC660" s="10">
        <f t="shared" si="504"/>
        <v>7.7343307776000003</v>
      </c>
      <c r="BD660" s="9"/>
      <c r="BE660" s="24">
        <f t="shared" si="505"/>
        <v>1.6786000000000001</v>
      </c>
      <c r="BF660" s="24">
        <f t="shared" si="506"/>
        <v>1.8039000000000001</v>
      </c>
      <c r="BG660" s="24">
        <f t="shared" si="507"/>
        <v>0</v>
      </c>
      <c r="BH660" s="24">
        <f t="shared" si="508"/>
        <v>0</v>
      </c>
      <c r="BI660" s="24">
        <f t="shared" si="509"/>
        <v>0.54079999999999995</v>
      </c>
      <c r="BJ660" s="24">
        <f t="shared" si="510"/>
        <v>0</v>
      </c>
      <c r="BK660" s="24">
        <f t="shared" si="511"/>
        <v>0.87790000000000001</v>
      </c>
      <c r="BL660" s="24">
        <f t="shared" si="512"/>
        <v>3.0099999999999998E-2</v>
      </c>
      <c r="BM660" s="24">
        <f t="shared" si="513"/>
        <v>3.3300000000000003E-2</v>
      </c>
      <c r="BN660" s="24">
        <f t="shared" si="514"/>
        <v>0.26369999999999999</v>
      </c>
      <c r="BO660" s="24">
        <f t="shared" si="515"/>
        <v>0.42080000000000001</v>
      </c>
      <c r="BP660" s="24">
        <f t="shared" si="516"/>
        <v>0.1636</v>
      </c>
      <c r="BQ660" s="24">
        <f t="shared" si="517"/>
        <v>4.7300000000000002E-2</v>
      </c>
      <c r="BR660" s="24">
        <f t="shared" si="518"/>
        <v>0.2054</v>
      </c>
      <c r="BS660" s="24">
        <f t="shared" si="519"/>
        <v>0</v>
      </c>
      <c r="BT660" s="24">
        <f t="shared" si="520"/>
        <v>0.2301</v>
      </c>
      <c r="BU660" s="24">
        <f t="shared" si="521"/>
        <v>0.5917</v>
      </c>
      <c r="BV660" s="24">
        <f t="shared" si="522"/>
        <v>0.4708</v>
      </c>
      <c r="BW660" s="24">
        <f t="shared" si="523"/>
        <v>1.2105999999999999</v>
      </c>
      <c r="BX660" s="24"/>
      <c r="BY660" s="24"/>
      <c r="BZ660" s="24"/>
      <c r="CA660" s="25">
        <f t="shared" si="524"/>
        <v>7.8676999999999992</v>
      </c>
      <c r="CB660" s="25">
        <f t="shared" si="525"/>
        <v>6.1162999999999998</v>
      </c>
      <c r="CC660" s="26">
        <f t="shared" si="526"/>
        <v>6.7662999999999984</v>
      </c>
      <c r="CD660" s="26">
        <f t="shared" si="527"/>
        <v>5.7546999999999997</v>
      </c>
      <c r="CE660" s="26">
        <f t="shared" si="528"/>
        <v>6.75</v>
      </c>
      <c r="CF660" s="26">
        <f t="shared" si="529"/>
        <v>5.74</v>
      </c>
      <c r="CG660" s="26">
        <f t="shared" si="530"/>
        <v>7.734</v>
      </c>
      <c r="CH660" s="13"/>
      <c r="CI660" s="13"/>
    </row>
    <row r="661" spans="2:89" x14ac:dyDescent="0.2">
      <c r="B661" s="11">
        <f t="shared" si="531"/>
        <v>657</v>
      </c>
      <c r="C661" s="3" t="s">
        <v>435</v>
      </c>
      <c r="D661" s="2" t="s">
        <v>107</v>
      </c>
      <c r="E661" s="10">
        <v>1.6839876780005814</v>
      </c>
      <c r="F661" s="10">
        <v>0.92343388549840166</v>
      </c>
      <c r="G661" s="10"/>
      <c r="H661" s="10">
        <v>0</v>
      </c>
      <c r="I661" s="10">
        <v>0.65080000000000005</v>
      </c>
      <c r="J661" s="10">
        <v>0.12280000000000001</v>
      </c>
      <c r="K661" s="10">
        <v>0.58975507120023241</v>
      </c>
      <c r="L661" s="10">
        <v>2.0000000000000001E-4</v>
      </c>
      <c r="M661" s="10">
        <v>0</v>
      </c>
      <c r="N661" s="10">
        <v>9.1999999999999998E-2</v>
      </c>
      <c r="O661" s="10">
        <v>0.15642336530078466</v>
      </c>
      <c r="P661" s="10">
        <v>0.1226</v>
      </c>
      <c r="Q661" s="10">
        <v>0</v>
      </c>
      <c r="R661" s="10">
        <v>0.19950000000000001</v>
      </c>
      <c r="S661" s="10">
        <v>0</v>
      </c>
      <c r="T661" s="10">
        <v>0.27179999999999999</v>
      </c>
      <c r="U661" s="10"/>
      <c r="V661" s="10">
        <v>0.31009999999999999</v>
      </c>
      <c r="W661" s="10"/>
      <c r="X661" s="10">
        <v>5.1234000000000011</v>
      </c>
      <c r="Y661" s="10">
        <v>6.885849600000002</v>
      </c>
      <c r="Z661" s="10">
        <v>6.89</v>
      </c>
      <c r="AA661" s="10">
        <v>5.59</v>
      </c>
      <c r="AB661" s="10">
        <f t="shared" si="484"/>
        <v>5.5943999999999994</v>
      </c>
      <c r="AC661" s="10"/>
      <c r="AD661" s="10">
        <f t="shared" si="485"/>
        <v>2.2632794392327815</v>
      </c>
      <c r="AE661" s="10">
        <f t="shared" si="486"/>
        <v>1.2410951421098517</v>
      </c>
      <c r="AF661" s="10"/>
      <c r="AG661" s="10">
        <v>0</v>
      </c>
      <c r="AH661" s="10">
        <f t="shared" si="487"/>
        <v>0.8746752000000001</v>
      </c>
      <c r="AI661" s="10">
        <f t="shared" si="488"/>
        <v>0.16504320000000003</v>
      </c>
      <c r="AJ661" s="10">
        <f t="shared" si="489"/>
        <v>0.79263081569311244</v>
      </c>
      <c r="AK661" s="10">
        <f t="shared" si="490"/>
        <v>2.6880000000000003E-4</v>
      </c>
      <c r="AL661" s="10">
        <f t="shared" si="491"/>
        <v>0</v>
      </c>
      <c r="AM661" s="10">
        <f t="shared" si="492"/>
        <v>0.13247999999999999</v>
      </c>
      <c r="AN661" s="10">
        <f t="shared" si="493"/>
        <v>0.21023300296425459</v>
      </c>
      <c r="AO661" s="10">
        <f t="shared" si="494"/>
        <v>0.16477440000000002</v>
      </c>
      <c r="AP661" s="10">
        <f t="shared" si="495"/>
        <v>0</v>
      </c>
      <c r="AQ661" s="10">
        <f t="shared" si="496"/>
        <v>0.26812800000000003</v>
      </c>
      <c r="AR661" s="10">
        <v>0</v>
      </c>
      <c r="AS661" s="10">
        <f t="shared" si="497"/>
        <v>0.36529919999999999</v>
      </c>
      <c r="AT661" s="10">
        <f t="shared" si="498"/>
        <v>0.93933036288000005</v>
      </c>
      <c r="AU661" s="10">
        <f t="shared" si="499"/>
        <v>0.41677439999999999</v>
      </c>
      <c r="AV661" s="10">
        <f t="shared" si="500"/>
        <v>1.07169369216</v>
      </c>
      <c r="AW661" s="10">
        <f t="shared" si="501"/>
        <v>8.1236320550399999</v>
      </c>
      <c r="AX661" s="10">
        <f t="shared" si="502"/>
        <v>8.1236320550399999</v>
      </c>
      <c r="AY661" s="10">
        <v>6.885849600000002</v>
      </c>
      <c r="AZ661" s="10">
        <f t="shared" si="503"/>
        <v>-1.2377824550399978</v>
      </c>
      <c r="BA661" s="10">
        <v>6.89</v>
      </c>
      <c r="BB661" s="10">
        <v>5.59</v>
      </c>
      <c r="BC661" s="10">
        <f t="shared" si="504"/>
        <v>7.5307438079999995</v>
      </c>
      <c r="BD661" s="9"/>
      <c r="BE661" s="24">
        <f t="shared" si="505"/>
        <v>2.2633000000000001</v>
      </c>
      <c r="BF661" s="24">
        <f t="shared" si="506"/>
        <v>1.2411000000000001</v>
      </c>
      <c r="BG661" s="24">
        <f t="shared" si="507"/>
        <v>0</v>
      </c>
      <c r="BH661" s="24">
        <f t="shared" si="508"/>
        <v>0</v>
      </c>
      <c r="BI661" s="24">
        <f t="shared" si="509"/>
        <v>0.87470000000000003</v>
      </c>
      <c r="BJ661" s="24">
        <f t="shared" si="510"/>
        <v>0.16500000000000001</v>
      </c>
      <c r="BK661" s="24">
        <f t="shared" si="511"/>
        <v>0.79259999999999997</v>
      </c>
      <c r="BL661" s="24">
        <f t="shared" si="512"/>
        <v>2.9999999999999997E-4</v>
      </c>
      <c r="BM661" s="24">
        <f t="shared" si="513"/>
        <v>0</v>
      </c>
      <c r="BN661" s="24">
        <f t="shared" si="514"/>
        <v>0.13250000000000001</v>
      </c>
      <c r="BO661" s="24">
        <f t="shared" si="515"/>
        <v>0.2102</v>
      </c>
      <c r="BP661" s="24">
        <f t="shared" si="516"/>
        <v>0.1648</v>
      </c>
      <c r="BQ661" s="24">
        <f t="shared" si="517"/>
        <v>0</v>
      </c>
      <c r="BR661" s="24">
        <f t="shared" si="518"/>
        <v>0.2681</v>
      </c>
      <c r="BS661" s="24">
        <f t="shared" si="519"/>
        <v>0</v>
      </c>
      <c r="BT661" s="24">
        <f t="shared" si="520"/>
        <v>0.36530000000000001</v>
      </c>
      <c r="BU661" s="24">
        <f t="shared" si="521"/>
        <v>0.93930000000000002</v>
      </c>
      <c r="BV661" s="24">
        <f t="shared" si="522"/>
        <v>0.4168</v>
      </c>
      <c r="BW661" s="24">
        <f t="shared" si="523"/>
        <v>1.0717000000000001</v>
      </c>
      <c r="BX661" s="24"/>
      <c r="BY661" s="24"/>
      <c r="BZ661" s="24"/>
      <c r="CA661" s="25">
        <f t="shared" si="524"/>
        <v>8.1236000000000015</v>
      </c>
      <c r="CB661" s="25">
        <f t="shared" si="525"/>
        <v>6.1772000000000018</v>
      </c>
      <c r="CC661" s="26">
        <f t="shared" si="526"/>
        <v>6.894700000000002</v>
      </c>
      <c r="CD661" s="26">
        <f t="shared" si="527"/>
        <v>5.603200000000002</v>
      </c>
      <c r="CE661" s="26">
        <f t="shared" si="528"/>
        <v>6.89</v>
      </c>
      <c r="CF661" s="26">
        <f t="shared" si="529"/>
        <v>5.59</v>
      </c>
      <c r="CG661" s="26">
        <f t="shared" si="530"/>
        <v>7.5309999999999997</v>
      </c>
      <c r="CH661" s="13"/>
      <c r="CI661" s="13"/>
    </row>
    <row r="662" spans="2:89" x14ac:dyDescent="0.2">
      <c r="B662" s="11">
        <f t="shared" si="531"/>
        <v>658</v>
      </c>
      <c r="C662" s="3" t="s">
        <v>435</v>
      </c>
      <c r="D662" s="3" t="s">
        <v>50</v>
      </c>
      <c r="E662" s="10">
        <v>0.66643260956440653</v>
      </c>
      <c r="F662" s="10">
        <v>1.238629838817104</v>
      </c>
      <c r="G662" s="10"/>
      <c r="H662" s="10">
        <v>0</v>
      </c>
      <c r="I662" s="10">
        <v>0.84919999999999995</v>
      </c>
      <c r="J662" s="10">
        <v>0.22309999999999999</v>
      </c>
      <c r="K662" s="10">
        <v>0.7690863505172949</v>
      </c>
      <c r="L662" s="10">
        <v>2.0000000000000001E-4</v>
      </c>
      <c r="M662" s="10">
        <v>0</v>
      </c>
      <c r="N662" s="10">
        <v>9.01E-2</v>
      </c>
      <c r="O662" s="10">
        <v>0.15555120110119444</v>
      </c>
      <c r="P662" s="10">
        <v>0</v>
      </c>
      <c r="Q662" s="10">
        <v>1.38E-2</v>
      </c>
      <c r="R662" s="10">
        <v>7.6499999999999999E-2</v>
      </c>
      <c r="S662" s="10">
        <v>0</v>
      </c>
      <c r="T662" s="10">
        <v>0.61</v>
      </c>
      <c r="U662" s="10"/>
      <c r="V662" s="10">
        <v>0.43419999999999997</v>
      </c>
      <c r="W662" s="10"/>
      <c r="X662" s="10">
        <v>5.1268000000000002</v>
      </c>
      <c r="Y662" s="10">
        <v>6.8904192000000002</v>
      </c>
      <c r="Z662" s="10">
        <v>6.89</v>
      </c>
      <c r="AA662" s="10">
        <v>5.17</v>
      </c>
      <c r="AB662" s="10">
        <f t="shared" si="484"/>
        <v>5.1655296000000002</v>
      </c>
      <c r="AC662" s="10"/>
      <c r="AD662" s="10">
        <f t="shared" si="485"/>
        <v>0.89568542725456246</v>
      </c>
      <c r="AE662" s="10">
        <f t="shared" si="486"/>
        <v>1.6647185033701879</v>
      </c>
      <c r="AF662" s="10"/>
      <c r="AG662" s="10">
        <v>0</v>
      </c>
      <c r="AH662" s="10">
        <f t="shared" si="487"/>
        <v>1.1413248</v>
      </c>
      <c r="AI662" s="10">
        <f t="shared" si="488"/>
        <v>0.29984640000000001</v>
      </c>
      <c r="AJ662" s="10">
        <f t="shared" si="489"/>
        <v>1.0336520550952444</v>
      </c>
      <c r="AK662" s="10">
        <f t="shared" si="490"/>
        <v>2.6880000000000003E-4</v>
      </c>
      <c r="AL662" s="10">
        <f t="shared" si="491"/>
        <v>0</v>
      </c>
      <c r="AM662" s="10">
        <f t="shared" si="492"/>
        <v>0.129744</v>
      </c>
      <c r="AN662" s="10">
        <f t="shared" si="493"/>
        <v>0.20906081428000534</v>
      </c>
      <c r="AO662" s="10">
        <f t="shared" si="494"/>
        <v>0</v>
      </c>
      <c r="AP662" s="10">
        <f t="shared" si="495"/>
        <v>1.85472E-2</v>
      </c>
      <c r="AQ662" s="10">
        <f t="shared" si="496"/>
        <v>0.102816</v>
      </c>
      <c r="AR662" s="10">
        <v>0</v>
      </c>
      <c r="AS662" s="10">
        <f t="shared" si="497"/>
        <v>0.81984000000000001</v>
      </c>
      <c r="AT662" s="10">
        <f t="shared" si="498"/>
        <v>2.1081365760000002</v>
      </c>
      <c r="AU662" s="10">
        <f t="shared" si="499"/>
        <v>0.58356479999999999</v>
      </c>
      <c r="AV662" s="10">
        <f t="shared" si="500"/>
        <v>1.50057852672</v>
      </c>
      <c r="AW662" s="10">
        <f t="shared" si="501"/>
        <v>9.1043791027200012</v>
      </c>
      <c r="AX662" s="10">
        <f t="shared" si="502"/>
        <v>9.1043791027199994</v>
      </c>
      <c r="AY662" s="10">
        <v>6.8904192000000002</v>
      </c>
      <c r="AZ662" s="10">
        <f t="shared" si="503"/>
        <v>-2.213959902720001</v>
      </c>
      <c r="BA662" s="10">
        <v>6.89</v>
      </c>
      <c r="BB662" s="10">
        <v>5.17</v>
      </c>
      <c r="BC662" s="10">
        <f t="shared" si="504"/>
        <v>6.9540968448000013</v>
      </c>
      <c r="BD662" s="9"/>
      <c r="BE662" s="24">
        <f t="shared" si="505"/>
        <v>0.89570000000000005</v>
      </c>
      <c r="BF662" s="24">
        <f t="shared" si="506"/>
        <v>1.6647000000000001</v>
      </c>
      <c r="BG662" s="24">
        <f t="shared" si="507"/>
        <v>0</v>
      </c>
      <c r="BH662" s="24">
        <f t="shared" si="508"/>
        <v>0</v>
      </c>
      <c r="BI662" s="24">
        <f t="shared" si="509"/>
        <v>1.1413</v>
      </c>
      <c r="BJ662" s="24">
        <f t="shared" si="510"/>
        <v>0.29980000000000001</v>
      </c>
      <c r="BK662" s="24">
        <f t="shared" si="511"/>
        <v>1.0337000000000001</v>
      </c>
      <c r="BL662" s="24">
        <f t="shared" si="512"/>
        <v>2.9999999999999997E-4</v>
      </c>
      <c r="BM662" s="24">
        <f t="shared" si="513"/>
        <v>0</v>
      </c>
      <c r="BN662" s="24">
        <f t="shared" si="514"/>
        <v>0.12970000000000001</v>
      </c>
      <c r="BO662" s="24">
        <f t="shared" si="515"/>
        <v>0.20910000000000001</v>
      </c>
      <c r="BP662" s="24">
        <f t="shared" si="516"/>
        <v>0</v>
      </c>
      <c r="BQ662" s="24">
        <f t="shared" si="517"/>
        <v>1.8499999999999999E-2</v>
      </c>
      <c r="BR662" s="24">
        <f t="shared" si="518"/>
        <v>0.1028</v>
      </c>
      <c r="BS662" s="24">
        <f t="shared" si="519"/>
        <v>0</v>
      </c>
      <c r="BT662" s="24">
        <f t="shared" si="520"/>
        <v>0.81979999999999997</v>
      </c>
      <c r="BU662" s="24">
        <f t="shared" si="521"/>
        <v>2.1080999999999999</v>
      </c>
      <c r="BV662" s="24">
        <f t="shared" si="522"/>
        <v>0.58360000000000001</v>
      </c>
      <c r="BW662" s="24">
        <f t="shared" si="523"/>
        <v>1.5005999999999999</v>
      </c>
      <c r="BX662" s="24"/>
      <c r="BY662" s="24"/>
      <c r="BZ662" s="24"/>
      <c r="CA662" s="25">
        <f t="shared" si="524"/>
        <v>9.1043000000000003</v>
      </c>
      <c r="CB662" s="25">
        <f t="shared" si="525"/>
        <v>6.4624000000000006</v>
      </c>
      <c r="CC662" s="26">
        <f t="shared" si="526"/>
        <v>6.8989999999999991</v>
      </c>
      <c r="CD662" s="26">
        <f t="shared" si="527"/>
        <v>5.1741000000000001</v>
      </c>
      <c r="CE662" s="26">
        <f t="shared" si="528"/>
        <v>6.89</v>
      </c>
      <c r="CF662" s="26">
        <f t="shared" si="529"/>
        <v>5.17</v>
      </c>
      <c r="CG662" s="26">
        <f t="shared" si="530"/>
        <v>6.9539999999999997</v>
      </c>
      <c r="CH662" s="13"/>
      <c r="CI662" s="13"/>
    </row>
    <row r="663" spans="2:89" x14ac:dyDescent="0.2">
      <c r="B663" s="11">
        <f t="shared" si="531"/>
        <v>659</v>
      </c>
      <c r="C663" s="3" t="s">
        <v>435</v>
      </c>
      <c r="D663" s="2" t="s">
        <v>108</v>
      </c>
      <c r="E663" s="10">
        <v>1.7331235271166601</v>
      </c>
      <c r="F663" s="10">
        <v>0.97043109991841947</v>
      </c>
      <c r="G663" s="10"/>
      <c r="H663" s="10">
        <v>0</v>
      </c>
      <c r="I663" s="10">
        <v>0.64780000000000004</v>
      </c>
      <c r="J663" s="10">
        <v>0</v>
      </c>
      <c r="K663" s="10">
        <v>0.60685767389068213</v>
      </c>
      <c r="L663" s="10">
        <v>2.0000000000000001E-4</v>
      </c>
      <c r="M663" s="10">
        <v>0</v>
      </c>
      <c r="N663" s="10">
        <v>9.1499999999999998E-2</v>
      </c>
      <c r="O663" s="10">
        <v>0.1571876990742383</v>
      </c>
      <c r="P663" s="10">
        <v>0.1222</v>
      </c>
      <c r="Q663" s="10">
        <v>4.3299999999999998E-2</v>
      </c>
      <c r="R663" s="10">
        <v>0.2034</v>
      </c>
      <c r="S663" s="10">
        <v>0</v>
      </c>
      <c r="T663" s="10">
        <v>0.20610000000000001</v>
      </c>
      <c r="U663" s="10"/>
      <c r="V663" s="10">
        <v>0.34189999999999998</v>
      </c>
      <c r="W663" s="10"/>
      <c r="X663" s="10">
        <v>5.1240000000000006</v>
      </c>
      <c r="Y663" s="10">
        <v>6.8866560000000012</v>
      </c>
      <c r="Z663" s="10">
        <v>6.89</v>
      </c>
      <c r="AA663" s="10">
        <v>5.56</v>
      </c>
      <c r="AB663" s="10">
        <f t="shared" si="484"/>
        <v>5.5564992000000002</v>
      </c>
      <c r="AC663" s="10"/>
      <c r="AD663" s="10">
        <f t="shared" si="485"/>
        <v>2.329318020444791</v>
      </c>
      <c r="AE663" s="10">
        <f t="shared" si="486"/>
        <v>1.3042593982903559</v>
      </c>
      <c r="AF663" s="10"/>
      <c r="AG663" s="10">
        <v>0</v>
      </c>
      <c r="AH663" s="10">
        <f t="shared" si="487"/>
        <v>0.87064320000000006</v>
      </c>
      <c r="AI663" s="10">
        <f t="shared" si="488"/>
        <v>0</v>
      </c>
      <c r="AJ663" s="10">
        <f t="shared" si="489"/>
        <v>0.81561671370907685</v>
      </c>
      <c r="AK663" s="10">
        <f t="shared" si="490"/>
        <v>2.6880000000000003E-4</v>
      </c>
      <c r="AL663" s="10">
        <f t="shared" si="491"/>
        <v>0</v>
      </c>
      <c r="AM663" s="10">
        <f t="shared" si="492"/>
        <v>0.13175999999999999</v>
      </c>
      <c r="AN663" s="10">
        <f t="shared" si="493"/>
        <v>0.21126026755577629</v>
      </c>
      <c r="AO663" s="10">
        <f t="shared" si="494"/>
        <v>0.16423680000000002</v>
      </c>
      <c r="AP663" s="10">
        <f t="shared" si="495"/>
        <v>5.8195200000000002E-2</v>
      </c>
      <c r="AQ663" s="10">
        <f t="shared" si="496"/>
        <v>0.27336959999999999</v>
      </c>
      <c r="AR663" s="10">
        <v>0</v>
      </c>
      <c r="AS663" s="10">
        <f t="shared" si="497"/>
        <v>0.27699840000000003</v>
      </c>
      <c r="AT663" s="10">
        <f t="shared" si="498"/>
        <v>0.71227368576000016</v>
      </c>
      <c r="AU663" s="10">
        <f t="shared" si="499"/>
        <v>0.45951359999999997</v>
      </c>
      <c r="AV663" s="10">
        <f t="shared" si="500"/>
        <v>1.1815932710399999</v>
      </c>
      <c r="AW663" s="10">
        <f t="shared" si="501"/>
        <v>8.0527949568000015</v>
      </c>
      <c r="AX663" s="10">
        <f t="shared" si="502"/>
        <v>8.0527949567999997</v>
      </c>
      <c r="AY663" s="10">
        <v>6.8866560000000012</v>
      </c>
      <c r="AZ663" s="10">
        <f t="shared" si="503"/>
        <v>-1.1661389568000002</v>
      </c>
      <c r="BA663" s="10">
        <v>6.89</v>
      </c>
      <c r="BB663" s="10">
        <v>5.56</v>
      </c>
      <c r="BC663" s="10">
        <f t="shared" si="504"/>
        <v>7.4797406207999995</v>
      </c>
      <c r="BD663" s="9"/>
      <c r="BE663" s="24">
        <f t="shared" si="505"/>
        <v>2.3292999999999999</v>
      </c>
      <c r="BF663" s="24">
        <f t="shared" si="506"/>
        <v>1.3043</v>
      </c>
      <c r="BG663" s="24">
        <f t="shared" si="507"/>
        <v>0</v>
      </c>
      <c r="BH663" s="24">
        <f t="shared" si="508"/>
        <v>0</v>
      </c>
      <c r="BI663" s="24">
        <f t="shared" si="509"/>
        <v>0.87060000000000004</v>
      </c>
      <c r="BJ663" s="24">
        <f t="shared" si="510"/>
        <v>0</v>
      </c>
      <c r="BK663" s="24">
        <f t="shared" si="511"/>
        <v>0.81559999999999999</v>
      </c>
      <c r="BL663" s="24">
        <f t="shared" si="512"/>
        <v>2.9999999999999997E-4</v>
      </c>
      <c r="BM663" s="24">
        <f t="shared" si="513"/>
        <v>0</v>
      </c>
      <c r="BN663" s="24">
        <f t="shared" si="514"/>
        <v>0.1318</v>
      </c>
      <c r="BO663" s="24">
        <f t="shared" si="515"/>
        <v>0.21129999999999999</v>
      </c>
      <c r="BP663" s="24">
        <f t="shared" si="516"/>
        <v>0.16420000000000001</v>
      </c>
      <c r="BQ663" s="24">
        <f t="shared" si="517"/>
        <v>5.8200000000000002E-2</v>
      </c>
      <c r="BR663" s="24">
        <f t="shared" si="518"/>
        <v>0.27339999999999998</v>
      </c>
      <c r="BS663" s="24">
        <f t="shared" si="519"/>
        <v>0</v>
      </c>
      <c r="BT663" s="24">
        <f t="shared" si="520"/>
        <v>0.27700000000000002</v>
      </c>
      <c r="BU663" s="24">
        <f t="shared" si="521"/>
        <v>0.71230000000000004</v>
      </c>
      <c r="BV663" s="24">
        <f t="shared" si="522"/>
        <v>0.45950000000000002</v>
      </c>
      <c r="BW663" s="24">
        <f t="shared" si="523"/>
        <v>1.1816</v>
      </c>
      <c r="BX663" s="24"/>
      <c r="BY663" s="24"/>
      <c r="BZ663" s="24"/>
      <c r="CA663" s="25">
        <f t="shared" si="524"/>
        <v>8.0528999999999993</v>
      </c>
      <c r="CB663" s="25">
        <f t="shared" si="525"/>
        <v>6.0007000000000001</v>
      </c>
      <c r="CC663" s="26">
        <f t="shared" si="526"/>
        <v>6.8954999999999993</v>
      </c>
      <c r="CD663" s="26">
        <f t="shared" si="527"/>
        <v>5.5654000000000003</v>
      </c>
      <c r="CE663" s="26">
        <f t="shared" si="528"/>
        <v>6.89</v>
      </c>
      <c r="CF663" s="26">
        <f t="shared" si="529"/>
        <v>5.56</v>
      </c>
      <c r="CG663" s="26">
        <f t="shared" si="530"/>
        <v>7.48</v>
      </c>
      <c r="CH663" s="13"/>
      <c r="CI663" s="13"/>
    </row>
    <row r="664" spans="2:89" x14ac:dyDescent="0.2">
      <c r="B664" s="11">
        <f t="shared" si="531"/>
        <v>660</v>
      </c>
      <c r="C664" s="3" t="s">
        <v>435</v>
      </c>
      <c r="D664" s="3" t="s">
        <v>271</v>
      </c>
      <c r="E664" s="10">
        <v>0.66958447676842547</v>
      </c>
      <c r="F664" s="10">
        <v>1.2857010654560614</v>
      </c>
      <c r="G664" s="10"/>
      <c r="H664" s="10">
        <v>0</v>
      </c>
      <c r="I664" s="10">
        <v>0.85489999999999999</v>
      </c>
      <c r="J664" s="10">
        <v>0</v>
      </c>
      <c r="K664" s="10">
        <v>0.6676330939917543</v>
      </c>
      <c r="L664" s="10">
        <v>2.0000000000000001E-4</v>
      </c>
      <c r="M664" s="10">
        <v>0</v>
      </c>
      <c r="N664" s="10">
        <v>9.0300000000000005E-2</v>
      </c>
      <c r="O664" s="10">
        <v>0.18538136378375872</v>
      </c>
      <c r="P664" s="10">
        <v>0.3145</v>
      </c>
      <c r="Q664" s="10">
        <v>1.4800000000000001E-2</v>
      </c>
      <c r="R664" s="10">
        <v>7.4300000000000005E-2</v>
      </c>
      <c r="S664" s="10">
        <v>0</v>
      </c>
      <c r="T664" s="10">
        <v>0.46200000000000002</v>
      </c>
      <c r="U664" s="10"/>
      <c r="V664" s="10">
        <v>0.3206</v>
      </c>
      <c r="W664" s="10"/>
      <c r="X664" s="10">
        <v>4.9398999999999997</v>
      </c>
      <c r="Y664" s="10">
        <v>6.6392256000000005</v>
      </c>
      <c r="Z664" s="10">
        <v>6.64</v>
      </c>
      <c r="AA664" s="10">
        <v>5.0599999999999996</v>
      </c>
      <c r="AB664" s="10">
        <f t="shared" si="484"/>
        <v>5.0593536000000014</v>
      </c>
      <c r="AC664" s="10"/>
      <c r="AD664" s="10">
        <f t="shared" si="485"/>
        <v>0.8999215367767639</v>
      </c>
      <c r="AE664" s="10">
        <f t="shared" si="486"/>
        <v>1.7279822319729468</v>
      </c>
      <c r="AF664" s="10"/>
      <c r="AG664" s="10">
        <v>0</v>
      </c>
      <c r="AH664" s="10">
        <f t="shared" si="487"/>
        <v>1.1489856000000001</v>
      </c>
      <c r="AI664" s="10">
        <f t="shared" si="488"/>
        <v>0</v>
      </c>
      <c r="AJ664" s="10">
        <f t="shared" si="489"/>
        <v>0.89729887832491784</v>
      </c>
      <c r="AK664" s="10">
        <f t="shared" si="490"/>
        <v>2.6880000000000003E-4</v>
      </c>
      <c r="AL664" s="10">
        <f t="shared" si="491"/>
        <v>0</v>
      </c>
      <c r="AM664" s="10">
        <f t="shared" si="492"/>
        <v>0.13003199999999998</v>
      </c>
      <c r="AN664" s="10">
        <f t="shared" si="493"/>
        <v>0.24915255292537172</v>
      </c>
      <c r="AO664" s="10">
        <f t="shared" si="494"/>
        <v>0.42268800000000006</v>
      </c>
      <c r="AP664" s="10">
        <f t="shared" si="495"/>
        <v>1.9891200000000005E-2</v>
      </c>
      <c r="AQ664" s="10">
        <f t="shared" si="496"/>
        <v>9.9859200000000009E-2</v>
      </c>
      <c r="AR664" s="10">
        <v>0</v>
      </c>
      <c r="AS664" s="10">
        <f t="shared" si="497"/>
        <v>0.62092800000000015</v>
      </c>
      <c r="AT664" s="10">
        <f t="shared" si="498"/>
        <v>1.5966542592000004</v>
      </c>
      <c r="AU664" s="10">
        <f t="shared" si="499"/>
        <v>0.4308864</v>
      </c>
      <c r="AV664" s="10">
        <f t="shared" si="500"/>
        <v>1.10798128896</v>
      </c>
      <c r="AW664" s="10">
        <f t="shared" si="501"/>
        <v>8.3007155481599977</v>
      </c>
      <c r="AX664" s="10">
        <f t="shared" si="502"/>
        <v>8.3007155481599995</v>
      </c>
      <c r="AY664" s="10">
        <v>6.6392256000000005</v>
      </c>
      <c r="AZ664" s="10">
        <f t="shared" si="503"/>
        <v>-1.6614899481599972</v>
      </c>
      <c r="BA664" s="10">
        <v>6.64</v>
      </c>
      <c r="BB664" s="10">
        <v>5.0599999999999996</v>
      </c>
      <c r="BC664" s="10">
        <f t="shared" si="504"/>
        <v>6.8114221056000028</v>
      </c>
      <c r="BD664" s="9"/>
      <c r="BE664" s="24">
        <f t="shared" si="505"/>
        <v>0.89990000000000003</v>
      </c>
      <c r="BF664" s="24">
        <f t="shared" si="506"/>
        <v>1.728</v>
      </c>
      <c r="BG664" s="24">
        <f t="shared" si="507"/>
        <v>0</v>
      </c>
      <c r="BH664" s="24">
        <f t="shared" si="508"/>
        <v>0</v>
      </c>
      <c r="BI664" s="24">
        <f t="shared" si="509"/>
        <v>1.149</v>
      </c>
      <c r="BJ664" s="24">
        <f t="shared" si="510"/>
        <v>0</v>
      </c>
      <c r="BK664" s="24">
        <f t="shared" si="511"/>
        <v>0.89729999999999999</v>
      </c>
      <c r="BL664" s="24">
        <f t="shared" si="512"/>
        <v>2.9999999999999997E-4</v>
      </c>
      <c r="BM664" s="24">
        <f t="shared" si="513"/>
        <v>0</v>
      </c>
      <c r="BN664" s="24">
        <f t="shared" si="514"/>
        <v>0.13</v>
      </c>
      <c r="BO664" s="24">
        <f t="shared" si="515"/>
        <v>0.2492</v>
      </c>
      <c r="BP664" s="24">
        <f t="shared" si="516"/>
        <v>0.42270000000000002</v>
      </c>
      <c r="BQ664" s="24">
        <f t="shared" si="517"/>
        <v>1.9900000000000001E-2</v>
      </c>
      <c r="BR664" s="24">
        <f t="shared" si="518"/>
        <v>9.9900000000000003E-2</v>
      </c>
      <c r="BS664" s="24">
        <f t="shared" si="519"/>
        <v>0</v>
      </c>
      <c r="BT664" s="24">
        <f t="shared" si="520"/>
        <v>0.62090000000000001</v>
      </c>
      <c r="BU664" s="24">
        <f t="shared" si="521"/>
        <v>1.5967</v>
      </c>
      <c r="BV664" s="24">
        <f t="shared" si="522"/>
        <v>0.43090000000000001</v>
      </c>
      <c r="BW664" s="24">
        <f t="shared" si="523"/>
        <v>1.1080000000000001</v>
      </c>
      <c r="BX664" s="24"/>
      <c r="BY664" s="24"/>
      <c r="BZ664" s="24"/>
      <c r="CA664" s="25">
        <f t="shared" si="524"/>
        <v>8.3009000000000004</v>
      </c>
      <c r="CB664" s="25">
        <f t="shared" si="525"/>
        <v>6.0438999999999998</v>
      </c>
      <c r="CC664" s="26">
        <f t="shared" si="526"/>
        <v>6.6479999999999997</v>
      </c>
      <c r="CD664" s="26">
        <f t="shared" si="527"/>
        <v>5.0680999999999994</v>
      </c>
      <c r="CE664" s="26">
        <f t="shared" si="528"/>
        <v>6.64</v>
      </c>
      <c r="CF664" s="26">
        <f t="shared" si="529"/>
        <v>5.0599999999999996</v>
      </c>
      <c r="CG664" s="26">
        <f t="shared" si="530"/>
        <v>6.8109999999999999</v>
      </c>
      <c r="CH664" s="13"/>
      <c r="CI664" s="13"/>
    </row>
    <row r="665" spans="2:89" x14ac:dyDescent="0.2">
      <c r="B665" s="11">
        <f t="shared" si="531"/>
        <v>661</v>
      </c>
      <c r="C665" s="3" t="s">
        <v>435</v>
      </c>
      <c r="D665" s="3" t="s">
        <v>80</v>
      </c>
      <c r="E665" s="10">
        <v>1.0863522148394242</v>
      </c>
      <c r="F665" s="10">
        <v>1.2175043743078626</v>
      </c>
      <c r="G665" s="10"/>
      <c r="H665" s="10">
        <v>0</v>
      </c>
      <c r="I665" s="10">
        <v>0.84350000000000003</v>
      </c>
      <c r="J665" s="10">
        <v>0.1221</v>
      </c>
      <c r="K665" s="10">
        <v>0.44313532668881506</v>
      </c>
      <c r="L665" s="10">
        <v>1.18E-2</v>
      </c>
      <c r="M665" s="10">
        <v>1.2699999999999999E-2</v>
      </c>
      <c r="N665" s="10">
        <v>8.9599999999999999E-2</v>
      </c>
      <c r="O665" s="10">
        <v>0.16890808416389813</v>
      </c>
      <c r="P665" s="10">
        <v>0.1366</v>
      </c>
      <c r="Q665" s="10">
        <v>0</v>
      </c>
      <c r="R665" s="10">
        <v>0.1263</v>
      </c>
      <c r="S665" s="10">
        <v>0</v>
      </c>
      <c r="T665" s="10">
        <v>0.39040000000000002</v>
      </c>
      <c r="U665" s="10"/>
      <c r="V665" s="10">
        <v>0.39610000000000001</v>
      </c>
      <c r="W665" s="10"/>
      <c r="X665" s="10">
        <v>5.044999999999999</v>
      </c>
      <c r="Y665" s="10">
        <v>6.780479999999999</v>
      </c>
      <c r="Z665" s="10">
        <v>6.78</v>
      </c>
      <c r="AA665" s="10">
        <v>5.1100000000000003</v>
      </c>
      <c r="AB665" s="10">
        <f t="shared" si="484"/>
        <v>5.1144576000000006</v>
      </c>
      <c r="AC665" s="10"/>
      <c r="AD665" s="10">
        <f t="shared" si="485"/>
        <v>1.4600573767441862</v>
      </c>
      <c r="AE665" s="10">
        <f t="shared" si="486"/>
        <v>1.6363258790697675</v>
      </c>
      <c r="AF665" s="10"/>
      <c r="AG665" s="10">
        <v>0</v>
      </c>
      <c r="AH665" s="10">
        <f t="shared" si="487"/>
        <v>1.133664</v>
      </c>
      <c r="AI665" s="10">
        <f t="shared" si="488"/>
        <v>0.16410240000000001</v>
      </c>
      <c r="AJ665" s="10">
        <f t="shared" si="489"/>
        <v>0.59557387906976744</v>
      </c>
      <c r="AK665" s="10">
        <f t="shared" si="490"/>
        <v>1.58592E-2</v>
      </c>
      <c r="AL665" s="10">
        <f t="shared" si="491"/>
        <v>1.7068799999999999E-2</v>
      </c>
      <c r="AM665" s="10">
        <f t="shared" si="492"/>
        <v>0.12902399999999997</v>
      </c>
      <c r="AN665" s="10">
        <f t="shared" si="493"/>
        <v>0.22701246511627909</v>
      </c>
      <c r="AO665" s="10">
        <f t="shared" si="494"/>
        <v>0.18359040000000001</v>
      </c>
      <c r="AP665" s="10">
        <f t="shared" si="495"/>
        <v>0</v>
      </c>
      <c r="AQ665" s="10">
        <f t="shared" si="496"/>
        <v>0.16974719999999999</v>
      </c>
      <c r="AR665" s="10">
        <v>0</v>
      </c>
      <c r="AS665" s="10">
        <f t="shared" si="497"/>
        <v>0.5246976000000001</v>
      </c>
      <c r="AT665" s="10">
        <f t="shared" si="498"/>
        <v>1.3492074086400003</v>
      </c>
      <c r="AU665" s="10">
        <f t="shared" si="499"/>
        <v>0.53235840000000001</v>
      </c>
      <c r="AV665" s="10">
        <f t="shared" si="500"/>
        <v>1.36890638976</v>
      </c>
      <c r="AW665" s="10">
        <f t="shared" si="501"/>
        <v>8.4501393983999993</v>
      </c>
      <c r="AX665" s="10">
        <f t="shared" si="502"/>
        <v>8.4501393983999993</v>
      </c>
      <c r="AY665" s="10">
        <v>6.780479999999999</v>
      </c>
      <c r="AZ665" s="10">
        <f t="shared" si="503"/>
        <v>-1.6696593984000003</v>
      </c>
      <c r="BA665" s="10">
        <v>6.78</v>
      </c>
      <c r="BB665" s="10">
        <v>5.1100000000000003</v>
      </c>
      <c r="BC665" s="10">
        <f t="shared" si="504"/>
        <v>6.8853915647999999</v>
      </c>
      <c r="BD665" s="9"/>
      <c r="BE665" s="24">
        <f t="shared" si="505"/>
        <v>1.4601</v>
      </c>
      <c r="BF665" s="24">
        <f t="shared" si="506"/>
        <v>1.6363000000000001</v>
      </c>
      <c r="BG665" s="24">
        <f t="shared" si="507"/>
        <v>0</v>
      </c>
      <c r="BH665" s="24">
        <f t="shared" si="508"/>
        <v>0</v>
      </c>
      <c r="BI665" s="24">
        <f t="shared" si="509"/>
        <v>1.1336999999999999</v>
      </c>
      <c r="BJ665" s="24">
        <f t="shared" si="510"/>
        <v>0.1641</v>
      </c>
      <c r="BK665" s="24">
        <f t="shared" si="511"/>
        <v>0.59560000000000002</v>
      </c>
      <c r="BL665" s="24">
        <f t="shared" si="512"/>
        <v>1.5900000000000001E-2</v>
      </c>
      <c r="BM665" s="24">
        <f t="shared" si="513"/>
        <v>1.7100000000000001E-2</v>
      </c>
      <c r="BN665" s="24">
        <f t="shared" si="514"/>
        <v>0.129</v>
      </c>
      <c r="BO665" s="24">
        <f t="shared" si="515"/>
        <v>0.22700000000000001</v>
      </c>
      <c r="BP665" s="24">
        <f t="shared" si="516"/>
        <v>0.18360000000000001</v>
      </c>
      <c r="BQ665" s="24">
        <f t="shared" si="517"/>
        <v>0</v>
      </c>
      <c r="BR665" s="24">
        <f t="shared" si="518"/>
        <v>0.16969999999999999</v>
      </c>
      <c r="BS665" s="24">
        <f t="shared" si="519"/>
        <v>0</v>
      </c>
      <c r="BT665" s="24">
        <f t="shared" si="520"/>
        <v>0.52470000000000006</v>
      </c>
      <c r="BU665" s="24">
        <f t="shared" si="521"/>
        <v>1.3492</v>
      </c>
      <c r="BV665" s="24">
        <f t="shared" si="522"/>
        <v>0.53239999999999998</v>
      </c>
      <c r="BW665" s="24">
        <f t="shared" si="523"/>
        <v>1.3689</v>
      </c>
      <c r="BX665" s="24"/>
      <c r="BY665" s="24"/>
      <c r="BZ665" s="24"/>
      <c r="CA665" s="25">
        <f t="shared" si="524"/>
        <v>8.4502000000000024</v>
      </c>
      <c r="CB665" s="25">
        <f t="shared" si="525"/>
        <v>5.9476000000000004</v>
      </c>
      <c r="CC665" s="26">
        <f t="shared" si="526"/>
        <v>6.7892000000000028</v>
      </c>
      <c r="CD665" s="26">
        <f t="shared" si="527"/>
        <v>5.1231000000000009</v>
      </c>
      <c r="CE665" s="26">
        <f t="shared" si="528"/>
        <v>6.78</v>
      </c>
      <c r="CF665" s="26">
        <f t="shared" si="529"/>
        <v>5.1100000000000003</v>
      </c>
      <c r="CG665" s="26">
        <f t="shared" si="530"/>
        <v>6.8849999999999998</v>
      </c>
      <c r="CH665" s="13"/>
      <c r="CI665" s="13"/>
    </row>
    <row r="666" spans="2:89" x14ac:dyDescent="0.2">
      <c r="B666" s="11">
        <f t="shared" si="531"/>
        <v>662</v>
      </c>
      <c r="C666" s="3" t="s">
        <v>435</v>
      </c>
      <c r="D666" s="3" t="s">
        <v>315</v>
      </c>
      <c r="E666" s="10">
        <v>0.8742461538461539</v>
      </c>
      <c r="F666" s="10">
        <v>1.215167441860465</v>
      </c>
      <c r="G666" s="10"/>
      <c r="H666" s="10">
        <v>0</v>
      </c>
      <c r="I666" s="10">
        <v>0.84340000000000004</v>
      </c>
      <c r="J666" s="10">
        <v>0.12039999999999999</v>
      </c>
      <c r="K666" s="10">
        <v>0.58526887298747765</v>
      </c>
      <c r="L666" s="10">
        <v>1.18E-2</v>
      </c>
      <c r="M666" s="10">
        <v>1.2699999999999999E-2</v>
      </c>
      <c r="N666" s="10">
        <v>8.9599999999999999E-2</v>
      </c>
      <c r="O666" s="10">
        <v>0.1666175313059034</v>
      </c>
      <c r="P666" s="10">
        <v>0.12089999999999999</v>
      </c>
      <c r="Q666" s="10">
        <v>0</v>
      </c>
      <c r="R666" s="10">
        <v>0.1017</v>
      </c>
      <c r="S666" s="10">
        <v>0</v>
      </c>
      <c r="T666" s="10">
        <v>0.53149999999999997</v>
      </c>
      <c r="U666" s="10"/>
      <c r="V666" s="10">
        <v>0.36109999999999998</v>
      </c>
      <c r="W666" s="10"/>
      <c r="X666" s="10">
        <v>5.0343999999999998</v>
      </c>
      <c r="Y666" s="10">
        <v>6.7662335999999996</v>
      </c>
      <c r="Z666" s="10">
        <v>6.77</v>
      </c>
      <c r="AA666" s="10">
        <v>5.15</v>
      </c>
      <c r="AB666" s="10">
        <f t="shared" si="484"/>
        <v>5.1473855999999989</v>
      </c>
      <c r="AC666" s="10"/>
      <c r="AD666" s="10">
        <f t="shared" si="485"/>
        <v>1.174986830769231</v>
      </c>
      <c r="AE666" s="10">
        <f t="shared" si="486"/>
        <v>1.633185041860465</v>
      </c>
      <c r="AF666" s="10"/>
      <c r="AG666" s="10">
        <v>0</v>
      </c>
      <c r="AH666" s="10">
        <f t="shared" si="487"/>
        <v>1.1335296000000001</v>
      </c>
      <c r="AI666" s="10">
        <f t="shared" si="488"/>
        <v>0.16181759999999998</v>
      </c>
      <c r="AJ666" s="10">
        <f t="shared" si="489"/>
        <v>0.78660136529517011</v>
      </c>
      <c r="AK666" s="10">
        <f t="shared" si="490"/>
        <v>1.58592E-2</v>
      </c>
      <c r="AL666" s="10">
        <f t="shared" si="491"/>
        <v>1.7068799999999999E-2</v>
      </c>
      <c r="AM666" s="10">
        <f t="shared" si="492"/>
        <v>0.12902399999999997</v>
      </c>
      <c r="AN666" s="10">
        <f t="shared" si="493"/>
        <v>0.22393396207513419</v>
      </c>
      <c r="AO666" s="10">
        <f t="shared" si="494"/>
        <v>0.16248959999999998</v>
      </c>
      <c r="AP666" s="10">
        <f t="shared" si="495"/>
        <v>0</v>
      </c>
      <c r="AQ666" s="10">
        <f t="shared" si="496"/>
        <v>0.1366848</v>
      </c>
      <c r="AR666" s="10">
        <v>0</v>
      </c>
      <c r="AS666" s="10">
        <f t="shared" si="497"/>
        <v>0.71433599999999997</v>
      </c>
      <c r="AT666" s="10">
        <f t="shared" si="498"/>
        <v>1.8368435904</v>
      </c>
      <c r="AU666" s="10">
        <f t="shared" si="499"/>
        <v>0.48531839999999998</v>
      </c>
      <c r="AV666" s="10">
        <f t="shared" si="500"/>
        <v>1.24794773376</v>
      </c>
      <c r="AW666" s="10">
        <f t="shared" si="501"/>
        <v>8.6599721241600029</v>
      </c>
      <c r="AX666" s="10">
        <f t="shared" si="502"/>
        <v>8.6599721241600012</v>
      </c>
      <c r="AY666" s="10">
        <v>6.7662335999999996</v>
      </c>
      <c r="AZ666" s="10">
        <f t="shared" si="503"/>
        <v>-1.8937385241600033</v>
      </c>
      <c r="BA666" s="10">
        <v>6.77</v>
      </c>
      <c r="BB666" s="10">
        <v>5.15</v>
      </c>
      <c r="BC666" s="10">
        <f t="shared" si="504"/>
        <v>6.929646796800002</v>
      </c>
      <c r="BD666" s="9"/>
      <c r="BE666" s="30">
        <f>1.03*1.2</f>
        <v>1.236</v>
      </c>
      <c r="BF666" s="24">
        <f>0.55*1.2</f>
        <v>0.66</v>
      </c>
      <c r="BG666" s="24"/>
      <c r="BH666" s="24"/>
      <c r="BI666" s="24">
        <f>1.38*1.2</f>
        <v>1.6559999999999999</v>
      </c>
      <c r="BJ666" s="24"/>
      <c r="BK666" s="24">
        <f>0.22*1.2</f>
        <v>0.26400000000000001</v>
      </c>
      <c r="BL666" s="24">
        <f>0.15*1.2</f>
        <v>0.18</v>
      </c>
      <c r="BM666" s="24">
        <f>0.15*1.2</f>
        <v>0.18</v>
      </c>
      <c r="BN666" s="24">
        <f>0.07*1.2</f>
        <v>8.4000000000000005E-2</v>
      </c>
      <c r="BO666" s="24"/>
      <c r="BP666" s="24">
        <f>0.39*1.2</f>
        <v>0.46799999999999997</v>
      </c>
      <c r="BQ666" s="24"/>
      <c r="BR666" s="24">
        <f>0.08*1.2</f>
        <v>9.6000000000000002E-2</v>
      </c>
      <c r="BS666" s="24"/>
      <c r="BT666" s="24"/>
      <c r="BU666" s="24"/>
      <c r="BV666" s="24"/>
      <c r="BW666" s="24"/>
      <c r="BX666" s="24">
        <f>2.04*1.2*2.5714</f>
        <v>6.2947872</v>
      </c>
      <c r="BY666" s="24">
        <f>0.61*1.2</f>
        <v>0.73199999999999998</v>
      </c>
      <c r="BZ666" s="24"/>
      <c r="CA666" s="25">
        <f t="shared" si="524"/>
        <v>11.850787199999999</v>
      </c>
      <c r="CB666" s="25"/>
      <c r="CC666" s="26">
        <f t="shared" si="526"/>
        <v>11.850787199999999</v>
      </c>
      <c r="CD666" s="26">
        <f t="shared" si="527"/>
        <v>0</v>
      </c>
      <c r="CE666" s="26">
        <f t="shared" si="528"/>
        <v>6.77</v>
      </c>
      <c r="CF666" s="26">
        <f t="shared" si="529"/>
        <v>5.15</v>
      </c>
      <c r="CG666" s="26">
        <f t="shared" si="530"/>
        <v>6.93</v>
      </c>
      <c r="CH666" s="13"/>
      <c r="CI666" s="13"/>
      <c r="CK666" s="13"/>
    </row>
    <row r="667" spans="2:89" x14ac:dyDescent="0.2">
      <c r="B667" s="11">
        <f t="shared" si="531"/>
        <v>663</v>
      </c>
      <c r="C667" s="3" t="s">
        <v>435</v>
      </c>
      <c r="D667" s="3" t="s">
        <v>72</v>
      </c>
      <c r="E667" s="10">
        <v>1.155026037467394</v>
      </c>
      <c r="F667" s="10">
        <v>1.1893626748873607</v>
      </c>
      <c r="G667" s="10"/>
      <c r="H667" s="10">
        <v>0</v>
      </c>
      <c r="I667" s="10">
        <v>0.84040000000000004</v>
      </c>
      <c r="J667" s="10">
        <v>0</v>
      </c>
      <c r="K667" s="10">
        <v>0.57507779622164257</v>
      </c>
      <c r="L667" s="10">
        <v>1.17E-2</v>
      </c>
      <c r="M667" s="10">
        <v>1.26E-2</v>
      </c>
      <c r="N667" s="10">
        <v>8.9300000000000004E-2</v>
      </c>
      <c r="O667" s="10">
        <v>0.1613334914236029</v>
      </c>
      <c r="P667" s="10">
        <v>0.10489999999999999</v>
      </c>
      <c r="Q667" s="10">
        <v>1.7600000000000001E-2</v>
      </c>
      <c r="R667" s="10">
        <v>0.13689999999999999</v>
      </c>
      <c r="S667" s="10">
        <v>0</v>
      </c>
      <c r="T667" s="10">
        <v>0.46289999999999998</v>
      </c>
      <c r="U667" s="10"/>
      <c r="V667" s="10">
        <v>0.26469999999999999</v>
      </c>
      <c r="W667" s="10"/>
      <c r="X667" s="10">
        <v>5.0218000000000007</v>
      </c>
      <c r="Y667" s="10">
        <v>6.7492992000000012</v>
      </c>
      <c r="Z667" s="10">
        <v>6.75</v>
      </c>
      <c r="AA667" s="10">
        <v>5.26</v>
      </c>
      <c r="AB667" s="10">
        <f t="shared" si="484"/>
        <v>5.2640448000000006</v>
      </c>
      <c r="AC667" s="10"/>
      <c r="AD667" s="10">
        <f t="shared" si="485"/>
        <v>1.5523549943561776</v>
      </c>
      <c r="AE667" s="10">
        <f t="shared" si="486"/>
        <v>1.5985034350486129</v>
      </c>
      <c r="AF667" s="10"/>
      <c r="AG667" s="10">
        <v>0</v>
      </c>
      <c r="AH667" s="10">
        <f t="shared" si="487"/>
        <v>1.1294976000000001</v>
      </c>
      <c r="AI667" s="10">
        <f t="shared" si="488"/>
        <v>0</v>
      </c>
      <c r="AJ667" s="10">
        <f t="shared" si="489"/>
        <v>0.77290455812188763</v>
      </c>
      <c r="AK667" s="10">
        <f t="shared" si="490"/>
        <v>1.5724800000000001E-2</v>
      </c>
      <c r="AL667" s="10">
        <f t="shared" si="491"/>
        <v>1.6934400000000002E-2</v>
      </c>
      <c r="AM667" s="10">
        <f t="shared" si="492"/>
        <v>0.12859200000000001</v>
      </c>
      <c r="AN667" s="10">
        <f t="shared" si="493"/>
        <v>0.21683221247332232</v>
      </c>
      <c r="AO667" s="10">
        <f t="shared" si="494"/>
        <v>0.14098560000000002</v>
      </c>
      <c r="AP667" s="10">
        <f t="shared" si="495"/>
        <v>2.3654400000000003E-2</v>
      </c>
      <c r="AQ667" s="10">
        <f t="shared" si="496"/>
        <v>0.18399360000000001</v>
      </c>
      <c r="AR667" s="10">
        <v>0</v>
      </c>
      <c r="AS667" s="10">
        <f t="shared" si="497"/>
        <v>0.62213759999999996</v>
      </c>
      <c r="AT667" s="10">
        <f t="shared" si="498"/>
        <v>1.5997646246399999</v>
      </c>
      <c r="AU667" s="10">
        <f t="shared" si="499"/>
        <v>0.35575679999999998</v>
      </c>
      <c r="AV667" s="10">
        <f t="shared" si="500"/>
        <v>0.91479303552000002</v>
      </c>
      <c r="AW667" s="10">
        <f t="shared" si="501"/>
        <v>8.2945352601600018</v>
      </c>
      <c r="AX667" s="10">
        <f t="shared" si="502"/>
        <v>8.2945352601600018</v>
      </c>
      <c r="AY667" s="10">
        <v>6.7492992000000012</v>
      </c>
      <c r="AZ667" s="10">
        <f t="shared" si="503"/>
        <v>-1.5452360601600006</v>
      </c>
      <c r="BA667" s="10">
        <v>6.75</v>
      </c>
      <c r="BB667" s="10">
        <v>5.26</v>
      </c>
      <c r="BC667" s="10">
        <f t="shared" si="504"/>
        <v>7.0863980544000009</v>
      </c>
      <c r="BD667" s="9"/>
      <c r="BE667" s="24">
        <f t="shared" si="505"/>
        <v>1.5524</v>
      </c>
      <c r="BF667" s="24">
        <f t="shared" si="506"/>
        <v>1.5985</v>
      </c>
      <c r="BG667" s="24">
        <f t="shared" si="507"/>
        <v>0</v>
      </c>
      <c r="BH667" s="24">
        <f t="shared" si="508"/>
        <v>0</v>
      </c>
      <c r="BI667" s="24">
        <f t="shared" si="509"/>
        <v>1.1294999999999999</v>
      </c>
      <c r="BJ667" s="24">
        <f t="shared" si="510"/>
        <v>0</v>
      </c>
      <c r="BK667" s="24">
        <f t="shared" si="511"/>
        <v>0.77290000000000003</v>
      </c>
      <c r="BL667" s="24">
        <f t="shared" si="512"/>
        <v>1.5699999999999999E-2</v>
      </c>
      <c r="BM667" s="24">
        <f t="shared" si="513"/>
        <v>1.6899999999999998E-2</v>
      </c>
      <c r="BN667" s="24">
        <f t="shared" si="514"/>
        <v>0.12859999999999999</v>
      </c>
      <c r="BO667" s="24">
        <f t="shared" si="515"/>
        <v>0.21679999999999999</v>
      </c>
      <c r="BP667" s="24">
        <f t="shared" si="516"/>
        <v>0.14099999999999999</v>
      </c>
      <c r="BQ667" s="24">
        <f t="shared" si="517"/>
        <v>2.3699999999999999E-2</v>
      </c>
      <c r="BR667" s="24">
        <f t="shared" si="518"/>
        <v>0.184</v>
      </c>
      <c r="BS667" s="24">
        <f t="shared" si="519"/>
        <v>0</v>
      </c>
      <c r="BT667" s="24">
        <f t="shared" si="520"/>
        <v>0.62209999999999999</v>
      </c>
      <c r="BU667" s="24">
        <f t="shared" si="521"/>
        <v>1.5998000000000001</v>
      </c>
      <c r="BV667" s="24">
        <f t="shared" si="522"/>
        <v>0.35580000000000001</v>
      </c>
      <c r="BW667" s="24">
        <f t="shared" si="523"/>
        <v>0.91479999999999995</v>
      </c>
      <c r="BX667" s="24"/>
      <c r="BY667" s="24"/>
      <c r="BZ667" s="24"/>
      <c r="CA667" s="25">
        <f t="shared" si="524"/>
        <v>8.2945999999999991</v>
      </c>
      <c r="CB667" s="25">
        <f t="shared" si="525"/>
        <v>6.2503000000000002</v>
      </c>
      <c r="CC667" s="26">
        <f t="shared" si="526"/>
        <v>6.7578999999999994</v>
      </c>
      <c r="CD667" s="26">
        <f t="shared" si="527"/>
        <v>5.2725999999999997</v>
      </c>
      <c r="CE667" s="26">
        <f t="shared" si="528"/>
        <v>6.75</v>
      </c>
      <c r="CF667" s="26">
        <f t="shared" si="529"/>
        <v>5.26</v>
      </c>
      <c r="CG667" s="26">
        <f t="shared" si="530"/>
        <v>7.0860000000000003</v>
      </c>
      <c r="CH667" s="13"/>
      <c r="CI667" s="13"/>
    </row>
    <row r="668" spans="2:89" x14ac:dyDescent="0.2">
      <c r="B668" s="11">
        <f t="shared" si="531"/>
        <v>664</v>
      </c>
      <c r="C668" s="3" t="s">
        <v>435</v>
      </c>
      <c r="D668" s="3" t="s">
        <v>257</v>
      </c>
      <c r="E668" s="10">
        <v>1.9627070400343767</v>
      </c>
      <c r="F668" s="10">
        <v>0.72800779202177179</v>
      </c>
      <c r="G668" s="10"/>
      <c r="H668" s="10">
        <v>0</v>
      </c>
      <c r="I668" s="10">
        <v>0.53810000000000002</v>
      </c>
      <c r="J668" s="10">
        <v>0</v>
      </c>
      <c r="K668" s="10">
        <v>0.59275892000286468</v>
      </c>
      <c r="L668" s="10">
        <v>1.5100000000000001E-2</v>
      </c>
      <c r="M668" s="10">
        <v>1.6500000000000001E-2</v>
      </c>
      <c r="N668" s="10">
        <v>8.2600000000000007E-2</v>
      </c>
      <c r="O668" s="10">
        <v>0.15012624794098689</v>
      </c>
      <c r="P668" s="10">
        <v>0.1207</v>
      </c>
      <c r="Q668" s="10">
        <v>3.6600000000000001E-2</v>
      </c>
      <c r="R668" s="10">
        <v>0.23039999999999999</v>
      </c>
      <c r="S668" s="10">
        <v>0</v>
      </c>
      <c r="T668" s="10">
        <v>0.24490000000000001</v>
      </c>
      <c r="U668" s="10"/>
      <c r="V668" s="10">
        <v>0.307</v>
      </c>
      <c r="W668" s="10"/>
      <c r="X668" s="10">
        <v>5.0255000000000019</v>
      </c>
      <c r="Y668" s="10">
        <v>6.7542720000000029</v>
      </c>
      <c r="Z668" s="10">
        <v>6.75</v>
      </c>
      <c r="AA668" s="10">
        <v>5.62</v>
      </c>
      <c r="AB668" s="10">
        <f t="shared" si="484"/>
        <v>5.6184576000000011</v>
      </c>
      <c r="AC668" s="10"/>
      <c r="AD668" s="10">
        <f t="shared" si="485"/>
        <v>2.6378782618062027</v>
      </c>
      <c r="AE668" s="10">
        <f t="shared" si="486"/>
        <v>0.97844247247726135</v>
      </c>
      <c r="AF668" s="10"/>
      <c r="AG668" s="10">
        <v>0</v>
      </c>
      <c r="AH668" s="10">
        <f t="shared" si="487"/>
        <v>0.72320640000000014</v>
      </c>
      <c r="AI668" s="10">
        <f t="shared" si="488"/>
        <v>0</v>
      </c>
      <c r="AJ668" s="10">
        <f t="shared" si="489"/>
        <v>0.79666798848385023</v>
      </c>
      <c r="AK668" s="10">
        <f t="shared" si="490"/>
        <v>2.0294400000000004E-2</v>
      </c>
      <c r="AL668" s="10">
        <f t="shared" si="491"/>
        <v>2.2176000000000005E-2</v>
      </c>
      <c r="AM668" s="10">
        <f t="shared" si="492"/>
        <v>0.11894399999999999</v>
      </c>
      <c r="AN668" s="10">
        <f t="shared" si="493"/>
        <v>0.20176967723268638</v>
      </c>
      <c r="AO668" s="10">
        <f t="shared" si="494"/>
        <v>0.16222080000000003</v>
      </c>
      <c r="AP668" s="10">
        <f t="shared" si="495"/>
        <v>4.9190400000000009E-2</v>
      </c>
      <c r="AQ668" s="10">
        <f t="shared" si="496"/>
        <v>0.30965759999999998</v>
      </c>
      <c r="AR668" s="10">
        <v>0</v>
      </c>
      <c r="AS668" s="10">
        <f t="shared" si="497"/>
        <v>0.32914560000000004</v>
      </c>
      <c r="AT668" s="10">
        <f t="shared" si="498"/>
        <v>0.84636499584000013</v>
      </c>
      <c r="AU668" s="10">
        <f t="shared" si="499"/>
        <v>0.41260800000000003</v>
      </c>
      <c r="AV668" s="10">
        <f t="shared" si="500"/>
        <v>1.0609802112000002</v>
      </c>
      <c r="AW668" s="10">
        <f t="shared" si="501"/>
        <v>7.9277932070400015</v>
      </c>
      <c r="AX668" s="10">
        <f t="shared" si="502"/>
        <v>7.9277932070400023</v>
      </c>
      <c r="AY668" s="10">
        <v>6.7542720000000029</v>
      </c>
      <c r="AZ668" s="10">
        <f t="shared" si="503"/>
        <v>-1.1735212070399985</v>
      </c>
      <c r="BA668" s="10">
        <v>6.75</v>
      </c>
      <c r="BB668" s="10">
        <v>5.62</v>
      </c>
      <c r="BC668" s="10">
        <f t="shared" si="504"/>
        <v>7.5618643968000026</v>
      </c>
      <c r="BD668" s="9"/>
      <c r="BE668" s="24">
        <f t="shared" si="505"/>
        <v>2.6379000000000001</v>
      </c>
      <c r="BF668" s="24">
        <f t="shared" si="506"/>
        <v>0.97840000000000005</v>
      </c>
      <c r="BG668" s="24">
        <f t="shared" si="507"/>
        <v>0</v>
      </c>
      <c r="BH668" s="24">
        <f t="shared" si="508"/>
        <v>0</v>
      </c>
      <c r="BI668" s="24">
        <f t="shared" si="509"/>
        <v>0.72319999999999995</v>
      </c>
      <c r="BJ668" s="24">
        <f t="shared" si="510"/>
        <v>0</v>
      </c>
      <c r="BK668" s="24">
        <f t="shared" si="511"/>
        <v>0.79669999999999996</v>
      </c>
      <c r="BL668" s="24">
        <f t="shared" si="512"/>
        <v>2.0299999999999999E-2</v>
      </c>
      <c r="BM668" s="24">
        <f t="shared" si="513"/>
        <v>2.2200000000000001E-2</v>
      </c>
      <c r="BN668" s="24">
        <f t="shared" si="514"/>
        <v>0.11890000000000001</v>
      </c>
      <c r="BO668" s="24">
        <f t="shared" si="515"/>
        <v>0.20180000000000001</v>
      </c>
      <c r="BP668" s="24">
        <f t="shared" si="516"/>
        <v>0.16220000000000001</v>
      </c>
      <c r="BQ668" s="24">
        <f t="shared" si="517"/>
        <v>4.9200000000000001E-2</v>
      </c>
      <c r="BR668" s="24">
        <f t="shared" si="518"/>
        <v>0.30969999999999998</v>
      </c>
      <c r="BS668" s="24">
        <f t="shared" si="519"/>
        <v>0</v>
      </c>
      <c r="BT668" s="24">
        <f t="shared" si="520"/>
        <v>0.3291</v>
      </c>
      <c r="BU668" s="24">
        <f t="shared" si="521"/>
        <v>0.84640000000000004</v>
      </c>
      <c r="BV668" s="24">
        <f t="shared" si="522"/>
        <v>0.41260000000000002</v>
      </c>
      <c r="BW668" s="24">
        <f t="shared" si="523"/>
        <v>1.0609999999999999</v>
      </c>
      <c r="BX668" s="24"/>
      <c r="BY668" s="24"/>
      <c r="BZ668" s="24"/>
      <c r="CA668" s="25">
        <f t="shared" si="524"/>
        <v>7.9279000000000011</v>
      </c>
      <c r="CB668" s="25">
        <f t="shared" si="525"/>
        <v>6.1437000000000008</v>
      </c>
      <c r="CC668" s="26">
        <f t="shared" si="526"/>
        <v>6.7622000000000018</v>
      </c>
      <c r="CD668" s="26">
        <f t="shared" si="527"/>
        <v>5.6264000000000012</v>
      </c>
      <c r="CE668" s="26">
        <f t="shared" si="528"/>
        <v>6.75</v>
      </c>
      <c r="CF668" s="26">
        <f t="shared" si="529"/>
        <v>5.62</v>
      </c>
      <c r="CG668" s="26">
        <f t="shared" si="530"/>
        <v>7.5620000000000003</v>
      </c>
      <c r="CH668" s="13"/>
      <c r="CI668" s="13"/>
    </row>
    <row r="669" spans="2:89" x14ac:dyDescent="0.2">
      <c r="B669" s="11">
        <f t="shared" si="531"/>
        <v>665</v>
      </c>
      <c r="C669" s="3" t="s">
        <v>435</v>
      </c>
      <c r="D669" s="3" t="s">
        <v>258</v>
      </c>
      <c r="E669" s="10">
        <v>1.0172660796610873</v>
      </c>
      <c r="F669" s="10">
        <v>1.0020721186194295</v>
      </c>
      <c r="G669" s="10"/>
      <c r="H669" s="10">
        <v>0</v>
      </c>
      <c r="I669" s="10">
        <v>0.63859999999999995</v>
      </c>
      <c r="J669" s="10">
        <v>0</v>
      </c>
      <c r="K669" s="10">
        <v>0.74377478091124316</v>
      </c>
      <c r="L669" s="10">
        <v>1.41E-2</v>
      </c>
      <c r="M669" s="10">
        <v>1.52E-2</v>
      </c>
      <c r="N669" s="10">
        <v>9.01E-2</v>
      </c>
      <c r="O669" s="10">
        <v>0.16348702080824024</v>
      </c>
      <c r="P669" s="10">
        <v>0.21360000000000001</v>
      </c>
      <c r="Q669" s="10">
        <v>2.4199999999999999E-2</v>
      </c>
      <c r="R669" s="10">
        <v>0.1208</v>
      </c>
      <c r="S669" s="10">
        <v>0</v>
      </c>
      <c r="T669" s="10">
        <v>0.48609999999999998</v>
      </c>
      <c r="U669" s="10"/>
      <c r="V669" s="10">
        <v>0.24579999999999999</v>
      </c>
      <c r="W669" s="10"/>
      <c r="X669" s="10">
        <v>4.7750999999999992</v>
      </c>
      <c r="Y669" s="10">
        <v>6.4177343999999996</v>
      </c>
      <c r="Z669" s="10">
        <v>6.42</v>
      </c>
      <c r="AA669" s="10">
        <v>5.23</v>
      </c>
      <c r="AB669" s="10">
        <f t="shared" si="484"/>
        <v>5.2291008000000012</v>
      </c>
      <c r="AC669" s="10"/>
      <c r="AD669" s="10">
        <f t="shared" si="485"/>
        <v>1.3672056110645014</v>
      </c>
      <c r="AE669" s="10">
        <f t="shared" si="486"/>
        <v>1.3467849274245134</v>
      </c>
      <c r="AF669" s="10"/>
      <c r="AG669" s="10">
        <v>0</v>
      </c>
      <c r="AH669" s="10">
        <f t="shared" si="487"/>
        <v>0.8582784</v>
      </c>
      <c r="AI669" s="10">
        <f t="shared" si="488"/>
        <v>0</v>
      </c>
      <c r="AJ669" s="10">
        <f t="shared" si="489"/>
        <v>0.99963330554471086</v>
      </c>
      <c r="AK669" s="10">
        <f t="shared" si="490"/>
        <v>1.8950399999999999E-2</v>
      </c>
      <c r="AL669" s="10">
        <f t="shared" si="491"/>
        <v>2.04288E-2</v>
      </c>
      <c r="AM669" s="10">
        <f t="shared" si="492"/>
        <v>0.129744</v>
      </c>
      <c r="AN669" s="10">
        <f t="shared" si="493"/>
        <v>0.21972655596627491</v>
      </c>
      <c r="AO669" s="10">
        <f t="shared" si="494"/>
        <v>0.28707840000000001</v>
      </c>
      <c r="AP669" s="10">
        <f t="shared" si="495"/>
        <v>3.25248E-2</v>
      </c>
      <c r="AQ669" s="10">
        <f t="shared" si="496"/>
        <v>0.16235520000000003</v>
      </c>
      <c r="AR669" s="10">
        <v>0</v>
      </c>
      <c r="AS669" s="10">
        <f t="shared" si="497"/>
        <v>0.65331839999999997</v>
      </c>
      <c r="AT669" s="10">
        <f t="shared" si="498"/>
        <v>1.67994293376</v>
      </c>
      <c r="AU669" s="10">
        <f t="shared" si="499"/>
        <v>0.33035520000000002</v>
      </c>
      <c r="AV669" s="10">
        <f t="shared" si="500"/>
        <v>0.84947536128000012</v>
      </c>
      <c r="AW669" s="10">
        <f t="shared" si="501"/>
        <v>7.9721286950400021</v>
      </c>
      <c r="AX669" s="10">
        <f t="shared" si="502"/>
        <v>7.9721286950400021</v>
      </c>
      <c r="AY669" s="10">
        <v>6.4177343999999996</v>
      </c>
      <c r="AZ669" s="10">
        <f t="shared" si="503"/>
        <v>-1.5543942950400025</v>
      </c>
      <c r="BA669" s="10">
        <v>6.42</v>
      </c>
      <c r="BB669" s="10">
        <v>5.23</v>
      </c>
      <c r="BC669" s="10">
        <f t="shared" si="504"/>
        <v>7.0395365376000028</v>
      </c>
      <c r="BD669" s="9"/>
      <c r="BE669" s="24">
        <f t="shared" si="505"/>
        <v>1.3672</v>
      </c>
      <c r="BF669" s="24">
        <f t="shared" si="506"/>
        <v>1.3468</v>
      </c>
      <c r="BG669" s="24">
        <f t="shared" si="507"/>
        <v>0</v>
      </c>
      <c r="BH669" s="24">
        <f t="shared" si="508"/>
        <v>0</v>
      </c>
      <c r="BI669" s="24">
        <f t="shared" si="509"/>
        <v>0.85829999999999995</v>
      </c>
      <c r="BJ669" s="24">
        <f t="shared" si="510"/>
        <v>0</v>
      </c>
      <c r="BK669" s="24">
        <f t="shared" si="511"/>
        <v>0.99960000000000004</v>
      </c>
      <c r="BL669" s="24">
        <f t="shared" si="512"/>
        <v>1.9E-2</v>
      </c>
      <c r="BM669" s="24">
        <f t="shared" si="513"/>
        <v>2.0400000000000001E-2</v>
      </c>
      <c r="BN669" s="24">
        <f t="shared" si="514"/>
        <v>0.12970000000000001</v>
      </c>
      <c r="BO669" s="24">
        <f t="shared" si="515"/>
        <v>0.21970000000000001</v>
      </c>
      <c r="BP669" s="24">
        <f t="shared" si="516"/>
        <v>0.28710000000000002</v>
      </c>
      <c r="BQ669" s="24">
        <f t="shared" si="517"/>
        <v>3.2500000000000001E-2</v>
      </c>
      <c r="BR669" s="24">
        <f t="shared" si="518"/>
        <v>0.16239999999999999</v>
      </c>
      <c r="BS669" s="24">
        <f t="shared" si="519"/>
        <v>0</v>
      </c>
      <c r="BT669" s="24">
        <f t="shared" si="520"/>
        <v>0.65329999999999999</v>
      </c>
      <c r="BU669" s="24">
        <f t="shared" si="521"/>
        <v>1.6798999999999999</v>
      </c>
      <c r="BV669" s="24">
        <f t="shared" si="522"/>
        <v>0.33040000000000003</v>
      </c>
      <c r="BW669" s="24">
        <f t="shared" si="523"/>
        <v>0.84950000000000003</v>
      </c>
      <c r="BX669" s="24"/>
      <c r="BY669" s="24"/>
      <c r="BZ669" s="24"/>
      <c r="CA669" s="25">
        <f t="shared" si="524"/>
        <v>7.9720999999999984</v>
      </c>
      <c r="CB669" s="25">
        <f t="shared" si="525"/>
        <v>6.2642999999999995</v>
      </c>
      <c r="CC669" s="26">
        <f t="shared" si="526"/>
        <v>6.4263999999999983</v>
      </c>
      <c r="CD669" s="26">
        <f t="shared" si="527"/>
        <v>5.2376999999999994</v>
      </c>
      <c r="CE669" s="26">
        <f t="shared" si="528"/>
        <v>6.42</v>
      </c>
      <c r="CF669" s="26">
        <f t="shared" si="529"/>
        <v>5.23</v>
      </c>
      <c r="CG669" s="26">
        <f t="shared" si="530"/>
        <v>7.04</v>
      </c>
      <c r="CH669" s="13"/>
      <c r="CI669" s="13"/>
    </row>
    <row r="670" spans="2:89" x14ac:dyDescent="0.2">
      <c r="B670" s="11">
        <f t="shared" si="531"/>
        <v>666</v>
      </c>
      <c r="C670" s="3" t="s">
        <v>435</v>
      </c>
      <c r="D670" s="3" t="s">
        <v>94</v>
      </c>
      <c r="E670" s="10">
        <v>0.81021633485786038</v>
      </c>
      <c r="F670" s="10">
        <v>1.2259110617881805</v>
      </c>
      <c r="G670" s="10"/>
      <c r="H670" s="10">
        <v>0</v>
      </c>
      <c r="I670" s="10">
        <v>0.84309999999999996</v>
      </c>
      <c r="J670" s="10">
        <v>7.5899999999999995E-2</v>
      </c>
      <c r="K670" s="10">
        <v>0.59134391534391528</v>
      </c>
      <c r="L670" s="10">
        <v>1.17E-2</v>
      </c>
      <c r="M670" s="10">
        <v>1.26E-2</v>
      </c>
      <c r="N670" s="10">
        <v>8.9399999999999993E-2</v>
      </c>
      <c r="O670" s="10">
        <v>0.16662868801004393</v>
      </c>
      <c r="P670" s="10">
        <v>0.1084</v>
      </c>
      <c r="Q670" s="10">
        <v>0</v>
      </c>
      <c r="R670" s="10">
        <v>9.3299999999999994E-2</v>
      </c>
      <c r="S670" s="10">
        <v>0</v>
      </c>
      <c r="T670" s="10">
        <v>0.6391</v>
      </c>
      <c r="U670" s="10"/>
      <c r="V670" s="10">
        <v>0.35170000000000001</v>
      </c>
      <c r="W670" s="10"/>
      <c r="X670" s="10">
        <v>5.0192999999999994</v>
      </c>
      <c r="Y670" s="10">
        <v>6.7459391999999996</v>
      </c>
      <c r="Z670" s="10">
        <v>6.75</v>
      </c>
      <c r="AA670" s="10">
        <v>5.14</v>
      </c>
      <c r="AB670" s="10">
        <f t="shared" si="484"/>
        <v>5.1401280000000007</v>
      </c>
      <c r="AC670" s="10"/>
      <c r="AD670" s="10">
        <f t="shared" si="485"/>
        <v>1.0889307540489646</v>
      </c>
      <c r="AE670" s="10">
        <f t="shared" si="486"/>
        <v>1.6476244670433149</v>
      </c>
      <c r="AF670" s="10"/>
      <c r="AG670" s="10">
        <v>0</v>
      </c>
      <c r="AH670" s="10">
        <f t="shared" si="487"/>
        <v>1.1331263999999999</v>
      </c>
      <c r="AI670" s="10">
        <f t="shared" si="488"/>
        <v>0.10200959999999999</v>
      </c>
      <c r="AJ670" s="10">
        <f t="shared" si="489"/>
        <v>0.79476622222222226</v>
      </c>
      <c r="AK670" s="10">
        <f t="shared" si="490"/>
        <v>1.5724800000000001E-2</v>
      </c>
      <c r="AL670" s="10">
        <f t="shared" si="491"/>
        <v>1.6934400000000002E-2</v>
      </c>
      <c r="AM670" s="10">
        <f t="shared" si="492"/>
        <v>0.12873599999999999</v>
      </c>
      <c r="AN670" s="10">
        <f t="shared" si="493"/>
        <v>0.22394895668549905</v>
      </c>
      <c r="AO670" s="10">
        <f t="shared" si="494"/>
        <v>0.1456896</v>
      </c>
      <c r="AP670" s="10">
        <f t="shared" si="495"/>
        <v>0</v>
      </c>
      <c r="AQ670" s="10">
        <f t="shared" si="496"/>
        <v>0.12539520000000001</v>
      </c>
      <c r="AR670" s="10">
        <v>0</v>
      </c>
      <c r="AS670" s="10">
        <f t="shared" si="497"/>
        <v>0.85895040000000011</v>
      </c>
      <c r="AT670" s="10">
        <f t="shared" si="498"/>
        <v>2.2087050585600005</v>
      </c>
      <c r="AU670" s="10">
        <f t="shared" si="499"/>
        <v>0.47268480000000002</v>
      </c>
      <c r="AV670" s="10">
        <f t="shared" si="500"/>
        <v>1.2154616947200001</v>
      </c>
      <c r="AW670" s="10">
        <f t="shared" si="501"/>
        <v>8.8470531532800027</v>
      </c>
      <c r="AX670" s="10">
        <f t="shared" si="502"/>
        <v>8.847053153280001</v>
      </c>
      <c r="AY670" s="10">
        <v>6.7459391999999996</v>
      </c>
      <c r="AZ670" s="10">
        <f t="shared" si="503"/>
        <v>-2.1011139532800032</v>
      </c>
      <c r="BA670" s="10">
        <v>6.75</v>
      </c>
      <c r="BB670" s="10">
        <v>5.14</v>
      </c>
      <c r="BC670" s="10">
        <f t="shared" si="504"/>
        <v>6.9198667776000029</v>
      </c>
      <c r="BD670" s="9"/>
      <c r="BE670" s="24">
        <f t="shared" si="505"/>
        <v>1.0889</v>
      </c>
      <c r="BF670" s="24">
        <f t="shared" si="506"/>
        <v>1.6476</v>
      </c>
      <c r="BG670" s="24">
        <f t="shared" si="507"/>
        <v>0</v>
      </c>
      <c r="BH670" s="24">
        <f t="shared" si="508"/>
        <v>0</v>
      </c>
      <c r="BI670" s="24">
        <f t="shared" si="509"/>
        <v>1.1331</v>
      </c>
      <c r="BJ670" s="24">
        <f t="shared" si="510"/>
        <v>0.10199999999999999</v>
      </c>
      <c r="BK670" s="24">
        <f t="shared" si="511"/>
        <v>0.79479999999999995</v>
      </c>
      <c r="BL670" s="24">
        <f t="shared" si="512"/>
        <v>1.5699999999999999E-2</v>
      </c>
      <c r="BM670" s="24">
        <f t="shared" si="513"/>
        <v>1.6899999999999998E-2</v>
      </c>
      <c r="BN670" s="24">
        <f t="shared" si="514"/>
        <v>0.12870000000000001</v>
      </c>
      <c r="BO670" s="24">
        <f t="shared" si="515"/>
        <v>0.22389999999999999</v>
      </c>
      <c r="BP670" s="24">
        <f t="shared" si="516"/>
        <v>0.1457</v>
      </c>
      <c r="BQ670" s="24">
        <f t="shared" si="517"/>
        <v>0</v>
      </c>
      <c r="BR670" s="24">
        <f t="shared" si="518"/>
        <v>0.12540000000000001</v>
      </c>
      <c r="BS670" s="24">
        <f t="shared" si="519"/>
        <v>0</v>
      </c>
      <c r="BT670" s="24">
        <f t="shared" si="520"/>
        <v>0.85899999999999999</v>
      </c>
      <c r="BU670" s="24">
        <f t="shared" si="521"/>
        <v>2.2086999999999999</v>
      </c>
      <c r="BV670" s="24">
        <f t="shared" si="522"/>
        <v>0.47270000000000001</v>
      </c>
      <c r="BW670" s="24">
        <f t="shared" si="523"/>
        <v>1.2155</v>
      </c>
      <c r="BX670" s="24"/>
      <c r="BY670" s="24"/>
      <c r="BZ670" s="24"/>
      <c r="CA670" s="25">
        <f t="shared" si="524"/>
        <v>8.8468999999999998</v>
      </c>
      <c r="CB670" s="25">
        <f t="shared" si="525"/>
        <v>6.4982999999999986</v>
      </c>
      <c r="CC670" s="26">
        <f t="shared" si="526"/>
        <v>6.7543999999999986</v>
      </c>
      <c r="CD670" s="26">
        <f t="shared" si="527"/>
        <v>5.1485999999999983</v>
      </c>
      <c r="CE670" s="26">
        <f t="shared" si="528"/>
        <v>6.75</v>
      </c>
      <c r="CF670" s="26">
        <f t="shared" si="529"/>
        <v>5.14</v>
      </c>
      <c r="CG670" s="26">
        <f t="shared" si="530"/>
        <v>6.92</v>
      </c>
      <c r="CH670" s="13"/>
      <c r="CI670" s="13"/>
    </row>
    <row r="671" spans="2:89" x14ac:dyDescent="0.2">
      <c r="B671" s="11">
        <f t="shared" si="531"/>
        <v>667</v>
      </c>
      <c r="C671" s="3" t="s">
        <v>435</v>
      </c>
      <c r="D671" s="3" t="s">
        <v>436</v>
      </c>
      <c r="E671" s="10">
        <v>1.0025651351077827</v>
      </c>
      <c r="F671" s="10">
        <v>0.91542141483655504</v>
      </c>
      <c r="G671" s="10"/>
      <c r="H671" s="10">
        <v>0</v>
      </c>
      <c r="I671" s="10">
        <v>0.84150000000000003</v>
      </c>
      <c r="J671" s="10">
        <v>0.1096</v>
      </c>
      <c r="K671" s="10">
        <v>0.63131089464629087</v>
      </c>
      <c r="L671" s="10">
        <v>1.2200000000000001E-2</v>
      </c>
      <c r="M671" s="10">
        <v>1.37E-2</v>
      </c>
      <c r="N671" s="10">
        <v>8.8800000000000004E-2</v>
      </c>
      <c r="O671" s="10">
        <v>0.16700255540937153</v>
      </c>
      <c r="P671" s="10">
        <v>0.12889999999999999</v>
      </c>
      <c r="Q671" s="10">
        <v>0</v>
      </c>
      <c r="R671" s="10">
        <v>0.1053</v>
      </c>
      <c r="S671" s="10">
        <v>0</v>
      </c>
      <c r="T671" s="10">
        <v>0.68799999999999994</v>
      </c>
      <c r="U671" s="10"/>
      <c r="V671" s="10">
        <v>0.34949999999999998</v>
      </c>
      <c r="W671" s="10"/>
      <c r="X671" s="10">
        <v>5.053799999999999</v>
      </c>
      <c r="Y671" s="10">
        <v>6.7923071999999989</v>
      </c>
      <c r="Z671" s="10">
        <v>6.79</v>
      </c>
      <c r="AA671" s="10">
        <v>5.19</v>
      </c>
      <c r="AB671" s="10">
        <f t="shared" si="484"/>
        <v>5.1916032000000003</v>
      </c>
      <c r="AC671" s="10"/>
      <c r="AD671" s="10">
        <f t="shared" si="485"/>
        <v>1.3474475415848601</v>
      </c>
      <c r="AE671" s="10">
        <f t="shared" si="486"/>
        <v>1.23032638154033</v>
      </c>
      <c r="AF671" s="10"/>
      <c r="AG671" s="10">
        <v>0</v>
      </c>
      <c r="AH671" s="10">
        <f t="shared" si="487"/>
        <v>1.130976</v>
      </c>
      <c r="AI671" s="10">
        <f t="shared" si="488"/>
        <v>0.1473024</v>
      </c>
      <c r="AJ671" s="10">
        <f t="shared" si="489"/>
        <v>0.84848184240461488</v>
      </c>
      <c r="AK671" s="10">
        <f t="shared" si="490"/>
        <v>1.6396800000000003E-2</v>
      </c>
      <c r="AL671" s="10">
        <f t="shared" si="491"/>
        <v>1.84128E-2</v>
      </c>
      <c r="AM671" s="10">
        <f t="shared" si="492"/>
        <v>0.12787199999999999</v>
      </c>
      <c r="AN671" s="10">
        <f t="shared" si="493"/>
        <v>0.22445143447019536</v>
      </c>
      <c r="AO671" s="10">
        <f t="shared" si="494"/>
        <v>0.1732416</v>
      </c>
      <c r="AP671" s="10">
        <f t="shared" si="495"/>
        <v>0</v>
      </c>
      <c r="AQ671" s="10">
        <f t="shared" si="496"/>
        <v>0.14152320000000002</v>
      </c>
      <c r="AR671" s="10">
        <v>0</v>
      </c>
      <c r="AS671" s="10">
        <f t="shared" si="497"/>
        <v>0.92467199999999994</v>
      </c>
      <c r="AT671" s="10">
        <f t="shared" si="498"/>
        <v>2.3777015808000002</v>
      </c>
      <c r="AU671" s="10">
        <f t="shared" si="499"/>
        <v>0.46972799999999998</v>
      </c>
      <c r="AV671" s="10">
        <f t="shared" si="500"/>
        <v>1.2078585792000001</v>
      </c>
      <c r="AW671" s="10">
        <f t="shared" si="501"/>
        <v>8.9919921600000006</v>
      </c>
      <c r="AX671" s="10">
        <f t="shared" si="502"/>
        <v>8.9919921600000006</v>
      </c>
      <c r="AY671" s="10">
        <v>6.7923071999999989</v>
      </c>
      <c r="AZ671" s="10">
        <f t="shared" si="503"/>
        <v>-2.1996849600000017</v>
      </c>
      <c r="BA671" s="10">
        <v>6.79</v>
      </c>
      <c r="BB671" s="10">
        <v>5.19</v>
      </c>
      <c r="BC671" s="10">
        <f t="shared" si="504"/>
        <v>6.9889720320000022</v>
      </c>
      <c r="BD671" s="9"/>
      <c r="BE671" s="24">
        <f t="shared" si="505"/>
        <v>1.3473999999999999</v>
      </c>
      <c r="BF671" s="24">
        <f t="shared" si="506"/>
        <v>1.2302999999999999</v>
      </c>
      <c r="BG671" s="24">
        <f t="shared" si="507"/>
        <v>0</v>
      </c>
      <c r="BH671" s="24">
        <f t="shared" si="508"/>
        <v>0</v>
      </c>
      <c r="BI671" s="24">
        <f t="shared" si="509"/>
        <v>1.131</v>
      </c>
      <c r="BJ671" s="24">
        <f t="shared" si="510"/>
        <v>0.14729999999999999</v>
      </c>
      <c r="BK671" s="24">
        <f t="shared" si="511"/>
        <v>0.84850000000000003</v>
      </c>
      <c r="BL671" s="24">
        <f t="shared" si="512"/>
        <v>1.6400000000000001E-2</v>
      </c>
      <c r="BM671" s="24">
        <f t="shared" si="513"/>
        <v>1.84E-2</v>
      </c>
      <c r="BN671" s="24">
        <f t="shared" si="514"/>
        <v>0.12790000000000001</v>
      </c>
      <c r="BO671" s="24">
        <f t="shared" si="515"/>
        <v>0.22450000000000001</v>
      </c>
      <c r="BP671" s="24">
        <f t="shared" si="516"/>
        <v>0.17319999999999999</v>
      </c>
      <c r="BQ671" s="24">
        <f t="shared" si="517"/>
        <v>0</v>
      </c>
      <c r="BR671" s="24">
        <f t="shared" si="518"/>
        <v>0.14149999999999999</v>
      </c>
      <c r="BS671" s="24">
        <f t="shared" si="519"/>
        <v>0</v>
      </c>
      <c r="BT671" s="24">
        <f t="shared" si="520"/>
        <v>0.92469999999999997</v>
      </c>
      <c r="BU671" s="24">
        <f t="shared" si="521"/>
        <v>2.3776999999999999</v>
      </c>
      <c r="BV671" s="24">
        <f t="shared" si="522"/>
        <v>0.46970000000000001</v>
      </c>
      <c r="BW671" s="24">
        <f t="shared" si="523"/>
        <v>1.2079</v>
      </c>
      <c r="BX671" s="24"/>
      <c r="BY671" s="24"/>
      <c r="BZ671" s="24"/>
      <c r="CA671" s="25">
        <f t="shared" si="524"/>
        <v>8.9919999999999991</v>
      </c>
      <c r="CB671" s="25">
        <f t="shared" si="525"/>
        <v>6.6530999999999993</v>
      </c>
      <c r="CC671" s="26">
        <f t="shared" si="526"/>
        <v>6.8007999999999988</v>
      </c>
      <c r="CD671" s="26">
        <f t="shared" si="527"/>
        <v>5.2000999999999991</v>
      </c>
      <c r="CE671" s="26">
        <f t="shared" si="528"/>
        <v>6.79</v>
      </c>
      <c r="CF671" s="26">
        <f t="shared" si="529"/>
        <v>5.19</v>
      </c>
      <c r="CG671" s="26">
        <f t="shared" si="530"/>
        <v>6.9889999999999999</v>
      </c>
      <c r="CH671" s="13"/>
      <c r="CI671" s="13"/>
    </row>
    <row r="672" spans="2:89" x14ac:dyDescent="0.2">
      <c r="B672" s="11">
        <f t="shared" si="531"/>
        <v>668</v>
      </c>
      <c r="C672" s="3" t="s">
        <v>435</v>
      </c>
      <c r="D672" s="3" t="s">
        <v>324</v>
      </c>
      <c r="E672" s="10">
        <v>1.8459336144448046</v>
      </c>
      <c r="F672" s="10">
        <v>0.83450820629257205</v>
      </c>
      <c r="G672" s="10"/>
      <c r="H672" s="10">
        <v>0</v>
      </c>
      <c r="I672" s="10">
        <v>0.64510000000000001</v>
      </c>
      <c r="J672" s="10">
        <v>9.8400000000000001E-2</v>
      </c>
      <c r="K672" s="10">
        <v>0.54915001982196276</v>
      </c>
      <c r="L672" s="10">
        <v>1.06E-2</v>
      </c>
      <c r="M672" s="10">
        <v>1.1599999999999999E-2</v>
      </c>
      <c r="N672" s="10">
        <v>9.0999999999999998E-2</v>
      </c>
      <c r="O672" s="10">
        <v>0.15120815944066024</v>
      </c>
      <c r="P672" s="10">
        <v>8.3099999999999993E-2</v>
      </c>
      <c r="Q672" s="10">
        <v>4.82E-2</v>
      </c>
      <c r="R672" s="10">
        <v>0.21870000000000001</v>
      </c>
      <c r="S672" s="10">
        <v>0</v>
      </c>
      <c r="T672" s="10">
        <v>7.1800000000000003E-2</v>
      </c>
      <c r="U672" s="10"/>
      <c r="V672" s="10">
        <v>0.37909999999999999</v>
      </c>
      <c r="W672" s="10"/>
      <c r="X672" s="10">
        <v>5.0383999999999993</v>
      </c>
      <c r="Y672" s="10">
        <v>6.7716095999999997</v>
      </c>
      <c r="Z672" s="10">
        <v>6.77</v>
      </c>
      <c r="AA672" s="10">
        <v>5.4</v>
      </c>
      <c r="AB672" s="10">
        <f t="shared" si="484"/>
        <v>5.3950848000000002</v>
      </c>
      <c r="AC672" s="10"/>
      <c r="AD672" s="10">
        <f t="shared" si="485"/>
        <v>2.4809347778138178</v>
      </c>
      <c r="AE672" s="10">
        <f t="shared" si="486"/>
        <v>1.1215790292572168</v>
      </c>
      <c r="AF672" s="10"/>
      <c r="AG672" s="10">
        <v>0</v>
      </c>
      <c r="AH672" s="10">
        <f t="shared" si="487"/>
        <v>0.86701440000000007</v>
      </c>
      <c r="AI672" s="10">
        <f t="shared" si="488"/>
        <v>0.13224960000000002</v>
      </c>
      <c r="AJ672" s="10">
        <f t="shared" si="489"/>
        <v>0.73805762664071806</v>
      </c>
      <c r="AK672" s="10">
        <f t="shared" si="490"/>
        <v>1.4246399999999999E-2</v>
      </c>
      <c r="AL672" s="10">
        <f t="shared" si="491"/>
        <v>1.5590399999999999E-2</v>
      </c>
      <c r="AM672" s="10">
        <f t="shared" si="492"/>
        <v>0.13103999999999999</v>
      </c>
      <c r="AN672" s="10">
        <f t="shared" si="493"/>
        <v>0.20322376628824737</v>
      </c>
      <c r="AO672" s="10">
        <f t="shared" si="494"/>
        <v>0.11168640000000001</v>
      </c>
      <c r="AP672" s="10">
        <f t="shared" si="495"/>
        <v>6.4780799999999999E-2</v>
      </c>
      <c r="AQ672" s="10">
        <f t="shared" si="496"/>
        <v>0.29393279999999999</v>
      </c>
      <c r="AR672" s="10">
        <v>0</v>
      </c>
      <c r="AS672" s="10">
        <f t="shared" si="497"/>
        <v>9.6499200000000021E-2</v>
      </c>
      <c r="AT672" s="10">
        <f t="shared" si="498"/>
        <v>0.24813804288000008</v>
      </c>
      <c r="AU672" s="10">
        <f t="shared" si="499"/>
        <v>0.50951040000000003</v>
      </c>
      <c r="AV672" s="10">
        <f t="shared" si="500"/>
        <v>1.3101550425600001</v>
      </c>
      <c r="AW672" s="10">
        <f t="shared" si="501"/>
        <v>7.732629085440001</v>
      </c>
      <c r="AX672" s="10">
        <f t="shared" si="502"/>
        <v>7.7326290854400002</v>
      </c>
      <c r="AY672" s="10">
        <v>6.7716095999999997</v>
      </c>
      <c r="AZ672" s="10">
        <f t="shared" si="503"/>
        <v>-0.96101948544000138</v>
      </c>
      <c r="BA672" s="10">
        <v>6.77</v>
      </c>
      <c r="BB672" s="10">
        <v>5.4</v>
      </c>
      <c r="BC672" s="10">
        <f t="shared" si="504"/>
        <v>7.2627351552000015</v>
      </c>
      <c r="BD672" s="9"/>
      <c r="BE672" s="24">
        <f t="shared" si="505"/>
        <v>2.4809000000000001</v>
      </c>
      <c r="BF672" s="24">
        <f t="shared" si="506"/>
        <v>1.1215999999999999</v>
      </c>
      <c r="BG672" s="24">
        <f t="shared" si="507"/>
        <v>0</v>
      </c>
      <c r="BH672" s="24">
        <f t="shared" si="508"/>
        <v>0</v>
      </c>
      <c r="BI672" s="24">
        <f t="shared" si="509"/>
        <v>0.86699999999999999</v>
      </c>
      <c r="BJ672" s="24">
        <f t="shared" si="510"/>
        <v>0.13220000000000001</v>
      </c>
      <c r="BK672" s="24">
        <f t="shared" si="511"/>
        <v>0.73809999999999998</v>
      </c>
      <c r="BL672" s="24">
        <f t="shared" si="512"/>
        <v>1.4200000000000001E-2</v>
      </c>
      <c r="BM672" s="24">
        <f t="shared" si="513"/>
        <v>1.5599999999999999E-2</v>
      </c>
      <c r="BN672" s="24">
        <f t="shared" si="514"/>
        <v>0.13100000000000001</v>
      </c>
      <c r="BO672" s="24">
        <f t="shared" si="515"/>
        <v>0.20319999999999999</v>
      </c>
      <c r="BP672" s="24">
        <f t="shared" si="516"/>
        <v>0.11169999999999999</v>
      </c>
      <c r="BQ672" s="24">
        <f t="shared" si="517"/>
        <v>6.4799999999999996E-2</v>
      </c>
      <c r="BR672" s="24">
        <f t="shared" si="518"/>
        <v>0.29389999999999999</v>
      </c>
      <c r="BS672" s="24">
        <f t="shared" si="519"/>
        <v>0</v>
      </c>
      <c r="BT672" s="24">
        <f t="shared" si="520"/>
        <v>9.6500000000000002E-2</v>
      </c>
      <c r="BU672" s="24">
        <f t="shared" si="521"/>
        <v>0.24809999999999999</v>
      </c>
      <c r="BV672" s="24">
        <f t="shared" si="522"/>
        <v>0.50949999999999995</v>
      </c>
      <c r="BW672" s="24">
        <f t="shared" si="523"/>
        <v>1.3102</v>
      </c>
      <c r="BX672" s="24"/>
      <c r="BY672" s="24"/>
      <c r="BZ672" s="24"/>
      <c r="CA672" s="25">
        <f t="shared" si="524"/>
        <v>7.7324999999999999</v>
      </c>
      <c r="CB672" s="25">
        <f t="shared" si="525"/>
        <v>5.5552999999999999</v>
      </c>
      <c r="CC672" s="26">
        <f t="shared" si="526"/>
        <v>6.7801999999999998</v>
      </c>
      <c r="CD672" s="26">
        <f t="shared" si="527"/>
        <v>5.4036999999999997</v>
      </c>
      <c r="CE672" s="26">
        <f t="shared" si="528"/>
        <v>6.77</v>
      </c>
      <c r="CF672" s="26">
        <f t="shared" si="529"/>
        <v>5.4</v>
      </c>
      <c r="CG672" s="26">
        <f t="shared" si="530"/>
        <v>7.2629999999999999</v>
      </c>
      <c r="CH672" s="13"/>
      <c r="CI672" s="13"/>
    </row>
    <row r="673" spans="2:87" x14ac:dyDescent="0.2">
      <c r="B673" s="11">
        <f t="shared" si="531"/>
        <v>669</v>
      </c>
      <c r="C673" s="3" t="s">
        <v>435</v>
      </c>
      <c r="D673" s="3" t="s">
        <v>437</v>
      </c>
      <c r="E673" s="10">
        <v>1.5548863468634686</v>
      </c>
      <c r="F673" s="10">
        <v>0.38296883596108688</v>
      </c>
      <c r="G673" s="10"/>
      <c r="H673" s="10">
        <v>0</v>
      </c>
      <c r="I673" s="10">
        <v>0.38729999999999998</v>
      </c>
      <c r="J673" s="10">
        <v>9.2299999999999993E-2</v>
      </c>
      <c r="K673" s="10">
        <v>0.77339728279100972</v>
      </c>
      <c r="L673" s="10">
        <v>1.6899999999999998E-2</v>
      </c>
      <c r="M673" s="10">
        <v>1.9300000000000001E-2</v>
      </c>
      <c r="N673" s="10">
        <v>0.17829999999999999</v>
      </c>
      <c r="O673" s="10">
        <v>0.30394753438443473</v>
      </c>
      <c r="P673" s="10">
        <v>0.153</v>
      </c>
      <c r="Q673" s="10">
        <v>4.3400000000000001E-2</v>
      </c>
      <c r="R673" s="10">
        <v>0.17749999999999999</v>
      </c>
      <c r="S673" s="10">
        <v>0</v>
      </c>
      <c r="T673" s="10">
        <v>0.16619999999999999</v>
      </c>
      <c r="U673" s="10"/>
      <c r="V673" s="10">
        <v>0.4002</v>
      </c>
      <c r="W673" s="10"/>
      <c r="X673" s="10">
        <v>4.6495999999999995</v>
      </c>
      <c r="Y673" s="10">
        <v>6.2490623999999997</v>
      </c>
      <c r="Z673" s="10">
        <v>6.25</v>
      </c>
      <c r="AA673" s="10">
        <v>5.19</v>
      </c>
      <c r="AB673" s="10">
        <f t="shared" si="484"/>
        <v>5.1906623999999999</v>
      </c>
      <c r="AC673" s="10"/>
      <c r="AD673" s="10">
        <f t="shared" si="485"/>
        <v>2.0897672501845017</v>
      </c>
      <c r="AE673" s="10">
        <f t="shared" si="486"/>
        <v>0.51471011553170076</v>
      </c>
      <c r="AF673" s="10"/>
      <c r="AG673" s="10">
        <v>0</v>
      </c>
      <c r="AH673" s="10">
        <f t="shared" si="487"/>
        <v>0.52053119999999997</v>
      </c>
      <c r="AI673" s="10">
        <f t="shared" si="488"/>
        <v>0.12405119999999999</v>
      </c>
      <c r="AJ673" s="10">
        <f t="shared" si="489"/>
        <v>1.0394459480711171</v>
      </c>
      <c r="AK673" s="10">
        <f t="shared" si="490"/>
        <v>2.27136E-2</v>
      </c>
      <c r="AL673" s="10">
        <f t="shared" si="491"/>
        <v>2.5939200000000003E-2</v>
      </c>
      <c r="AM673" s="10">
        <f t="shared" si="492"/>
        <v>0.25675199999999998</v>
      </c>
      <c r="AN673" s="10">
        <f t="shared" si="493"/>
        <v>0.40850548621268029</v>
      </c>
      <c r="AO673" s="10">
        <f t="shared" si="494"/>
        <v>0.20563200000000001</v>
      </c>
      <c r="AP673" s="10">
        <f t="shared" si="495"/>
        <v>5.8329600000000002E-2</v>
      </c>
      <c r="AQ673" s="10">
        <f t="shared" si="496"/>
        <v>0.23855999999999999</v>
      </c>
      <c r="AR673" s="10">
        <v>0</v>
      </c>
      <c r="AS673" s="10">
        <f t="shared" si="497"/>
        <v>0.22337280000000001</v>
      </c>
      <c r="AT673" s="10">
        <f t="shared" si="498"/>
        <v>0.57438081792000006</v>
      </c>
      <c r="AU673" s="10">
        <f t="shared" si="499"/>
        <v>0.53786880000000004</v>
      </c>
      <c r="AV673" s="10">
        <f t="shared" si="500"/>
        <v>1.3830758323200001</v>
      </c>
      <c r="AW673" s="10">
        <f t="shared" si="501"/>
        <v>7.4623942502399991</v>
      </c>
      <c r="AX673" s="10">
        <f t="shared" si="502"/>
        <v>7.4623942502399991</v>
      </c>
      <c r="AY673" s="10">
        <v>6.2490623999999997</v>
      </c>
      <c r="AZ673" s="10">
        <f t="shared" si="503"/>
        <v>-1.2133318502399995</v>
      </c>
      <c r="BA673" s="10">
        <v>6.25</v>
      </c>
      <c r="BB673" s="10">
        <v>5.19</v>
      </c>
      <c r="BC673" s="10">
        <f t="shared" si="504"/>
        <v>6.9992552447999996</v>
      </c>
      <c r="BD673" s="9"/>
      <c r="BE673" s="24">
        <f t="shared" si="505"/>
        <v>2.0897999999999999</v>
      </c>
      <c r="BF673" s="24">
        <f t="shared" si="506"/>
        <v>0.51470000000000005</v>
      </c>
      <c r="BG673" s="24">
        <f t="shared" si="507"/>
        <v>0</v>
      </c>
      <c r="BH673" s="24">
        <f t="shared" si="508"/>
        <v>0</v>
      </c>
      <c r="BI673" s="24">
        <f t="shared" si="509"/>
        <v>0.52049999999999996</v>
      </c>
      <c r="BJ673" s="24">
        <f t="shared" si="510"/>
        <v>0.1241</v>
      </c>
      <c r="BK673" s="24">
        <f t="shared" si="511"/>
        <v>1.0394000000000001</v>
      </c>
      <c r="BL673" s="24">
        <f t="shared" si="512"/>
        <v>2.2700000000000001E-2</v>
      </c>
      <c r="BM673" s="24">
        <f t="shared" si="513"/>
        <v>2.5899999999999999E-2</v>
      </c>
      <c r="BN673" s="24">
        <f t="shared" si="514"/>
        <v>0.25679999999999997</v>
      </c>
      <c r="BO673" s="24">
        <f t="shared" si="515"/>
        <v>0.40849999999999997</v>
      </c>
      <c r="BP673" s="24">
        <f t="shared" si="516"/>
        <v>0.2056</v>
      </c>
      <c r="BQ673" s="24">
        <f t="shared" si="517"/>
        <v>5.8299999999999998E-2</v>
      </c>
      <c r="BR673" s="24">
        <f t="shared" si="518"/>
        <v>0.23860000000000001</v>
      </c>
      <c r="BS673" s="24">
        <f t="shared" si="519"/>
        <v>0</v>
      </c>
      <c r="BT673" s="24">
        <f t="shared" si="520"/>
        <v>0.22339999999999999</v>
      </c>
      <c r="BU673" s="24">
        <f t="shared" si="521"/>
        <v>0.57440000000000002</v>
      </c>
      <c r="BV673" s="24">
        <f t="shared" si="522"/>
        <v>0.53790000000000004</v>
      </c>
      <c r="BW673" s="24">
        <f t="shared" si="523"/>
        <v>1.3831</v>
      </c>
      <c r="BX673" s="24"/>
      <c r="BY673" s="24"/>
      <c r="BZ673" s="24"/>
      <c r="CA673" s="25">
        <f t="shared" si="524"/>
        <v>7.4623999999999997</v>
      </c>
      <c r="CB673" s="25">
        <f t="shared" si="525"/>
        <v>5.5587999999999997</v>
      </c>
      <c r="CC673" s="26">
        <f t="shared" si="526"/>
        <v>6.2661999999999995</v>
      </c>
      <c r="CD673" s="26">
        <f t="shared" si="527"/>
        <v>5.2077999999999998</v>
      </c>
      <c r="CE673" s="26">
        <f t="shared" si="528"/>
        <v>6.25</v>
      </c>
      <c r="CF673" s="26">
        <f t="shared" si="529"/>
        <v>5.19</v>
      </c>
      <c r="CG673" s="26">
        <f t="shared" si="530"/>
        <v>6.9989999999999997</v>
      </c>
      <c r="CH673" s="13"/>
      <c r="CI673" s="13"/>
    </row>
    <row r="674" spans="2:87" x14ac:dyDescent="0.2">
      <c r="B674" s="11">
        <f t="shared" si="531"/>
        <v>670</v>
      </c>
      <c r="C674" s="3" t="s">
        <v>435</v>
      </c>
      <c r="D674" s="2" t="s">
        <v>438</v>
      </c>
      <c r="E674" s="10">
        <v>1.4351204539847027</v>
      </c>
      <c r="F674" s="10">
        <v>0.69771926967678266</v>
      </c>
      <c r="G674" s="10"/>
      <c r="H674" s="10">
        <v>0</v>
      </c>
      <c r="I674" s="10">
        <v>0.65280000000000005</v>
      </c>
      <c r="J674" s="10">
        <v>7.9600000000000004E-2</v>
      </c>
      <c r="K674" s="10">
        <v>0.77303908216136197</v>
      </c>
      <c r="L674" s="10">
        <v>1.9400000000000001E-2</v>
      </c>
      <c r="M674" s="10">
        <v>2.18E-2</v>
      </c>
      <c r="N674" s="10">
        <v>9.2100000000000001E-2</v>
      </c>
      <c r="O674" s="10">
        <v>0.16732119417715272</v>
      </c>
      <c r="P674" s="10">
        <v>0.1835</v>
      </c>
      <c r="Q674" s="10">
        <v>5.0999999999999997E-2</v>
      </c>
      <c r="R674" s="10">
        <v>0.16389999999999999</v>
      </c>
      <c r="S674" s="10">
        <v>0</v>
      </c>
      <c r="T674" s="10">
        <v>0.34079999999999999</v>
      </c>
      <c r="U674" s="10"/>
      <c r="V674" s="10">
        <v>0.23769999999999999</v>
      </c>
      <c r="W674" s="10"/>
      <c r="X674" s="10">
        <v>4.9157999999999999</v>
      </c>
      <c r="Y674" s="10">
        <v>6.6068351999999999</v>
      </c>
      <c r="Z674" s="10">
        <v>6.61</v>
      </c>
      <c r="AA674" s="10">
        <v>5.41</v>
      </c>
      <c r="AB674" s="10">
        <f t="shared" si="484"/>
        <v>5.4100031999999993</v>
      </c>
      <c r="AC674" s="10"/>
      <c r="AD674" s="10">
        <f t="shared" si="485"/>
        <v>1.9288018901554405</v>
      </c>
      <c r="AE674" s="10">
        <f t="shared" si="486"/>
        <v>0.93773469844559587</v>
      </c>
      <c r="AF674" s="10"/>
      <c r="AG674" s="10">
        <v>0</v>
      </c>
      <c r="AH674" s="10">
        <f t="shared" si="487"/>
        <v>0.87736320000000012</v>
      </c>
      <c r="AI674" s="10">
        <f t="shared" si="488"/>
        <v>0.10698240000000001</v>
      </c>
      <c r="AJ674" s="10">
        <f t="shared" si="489"/>
        <v>1.0389645264248706</v>
      </c>
      <c r="AK674" s="10">
        <f t="shared" si="490"/>
        <v>2.6073600000000006E-2</v>
      </c>
      <c r="AL674" s="10">
        <f t="shared" si="491"/>
        <v>2.9299200000000004E-2</v>
      </c>
      <c r="AM674" s="10">
        <f t="shared" si="492"/>
        <v>0.13262399999999999</v>
      </c>
      <c r="AN674" s="10">
        <f t="shared" si="493"/>
        <v>0.22487968497409327</v>
      </c>
      <c r="AO674" s="10">
        <f t="shared" si="494"/>
        <v>0.24662400000000001</v>
      </c>
      <c r="AP674" s="10">
        <f t="shared" si="495"/>
        <v>6.8544000000000008E-2</v>
      </c>
      <c r="AQ674" s="10">
        <f t="shared" si="496"/>
        <v>0.22028159999999999</v>
      </c>
      <c r="AR674" s="10">
        <v>0</v>
      </c>
      <c r="AS674" s="10">
        <f t="shared" si="497"/>
        <v>0.45803520000000003</v>
      </c>
      <c r="AT674" s="10">
        <f t="shared" si="498"/>
        <v>1.1777917132800002</v>
      </c>
      <c r="AU674" s="10">
        <f t="shared" si="499"/>
        <v>0.3194688</v>
      </c>
      <c r="AV674" s="10">
        <f t="shared" si="500"/>
        <v>0.82148207232000003</v>
      </c>
      <c r="AW674" s="10">
        <f t="shared" si="501"/>
        <v>7.8374465856000013</v>
      </c>
      <c r="AX674" s="10">
        <f t="shared" si="502"/>
        <v>7.8374465856000004</v>
      </c>
      <c r="AY674" s="10">
        <v>6.6068351999999999</v>
      </c>
      <c r="AZ674" s="10">
        <f t="shared" si="503"/>
        <v>-1.2306113856000014</v>
      </c>
      <c r="BA674" s="10">
        <v>6.61</v>
      </c>
      <c r="BB674" s="10">
        <v>5.41</v>
      </c>
      <c r="BC674" s="10">
        <f t="shared" si="504"/>
        <v>7.2829274111999993</v>
      </c>
      <c r="BD674" s="9"/>
      <c r="BE674" s="24">
        <f t="shared" si="505"/>
        <v>1.9288000000000001</v>
      </c>
      <c r="BF674" s="24">
        <f t="shared" si="506"/>
        <v>0.93769999999999998</v>
      </c>
      <c r="BG674" s="24">
        <f t="shared" si="507"/>
        <v>0</v>
      </c>
      <c r="BH674" s="24">
        <f t="shared" si="508"/>
        <v>0</v>
      </c>
      <c r="BI674" s="24">
        <f t="shared" si="509"/>
        <v>0.87739999999999996</v>
      </c>
      <c r="BJ674" s="24">
        <f t="shared" si="510"/>
        <v>0.107</v>
      </c>
      <c r="BK674" s="24">
        <f t="shared" si="511"/>
        <v>1.0389999999999999</v>
      </c>
      <c r="BL674" s="24">
        <f t="shared" si="512"/>
        <v>2.6100000000000002E-2</v>
      </c>
      <c r="BM674" s="24">
        <f t="shared" si="513"/>
        <v>2.93E-2</v>
      </c>
      <c r="BN674" s="24">
        <f t="shared" si="514"/>
        <v>0.1326</v>
      </c>
      <c r="BO674" s="24">
        <f t="shared" si="515"/>
        <v>0.22489999999999999</v>
      </c>
      <c r="BP674" s="24">
        <f t="shared" si="516"/>
        <v>0.24660000000000001</v>
      </c>
      <c r="BQ674" s="24">
        <f t="shared" si="517"/>
        <v>6.8500000000000005E-2</v>
      </c>
      <c r="BR674" s="24">
        <f t="shared" si="518"/>
        <v>0.2203</v>
      </c>
      <c r="BS674" s="24">
        <f t="shared" si="519"/>
        <v>0</v>
      </c>
      <c r="BT674" s="24">
        <f t="shared" si="520"/>
        <v>0.45800000000000002</v>
      </c>
      <c r="BU674" s="24">
        <f t="shared" si="521"/>
        <v>1.1778</v>
      </c>
      <c r="BV674" s="24">
        <f t="shared" si="522"/>
        <v>0.31950000000000001</v>
      </c>
      <c r="BW674" s="24">
        <f t="shared" si="523"/>
        <v>0.82150000000000001</v>
      </c>
      <c r="BX674" s="24"/>
      <c r="BY674" s="24"/>
      <c r="BZ674" s="24"/>
      <c r="CA674" s="25">
        <f t="shared" si="524"/>
        <v>7.8375000000000004</v>
      </c>
      <c r="CB674" s="25">
        <f t="shared" si="525"/>
        <v>6.1386000000000003</v>
      </c>
      <c r="CC674" s="26">
        <f t="shared" si="526"/>
        <v>6.6157000000000004</v>
      </c>
      <c r="CD674" s="26">
        <f t="shared" si="527"/>
        <v>5.4188000000000009</v>
      </c>
      <c r="CE674" s="26">
        <f t="shared" si="528"/>
        <v>6.61</v>
      </c>
      <c r="CF674" s="26">
        <f t="shared" si="529"/>
        <v>5.41</v>
      </c>
      <c r="CG674" s="26">
        <f t="shared" si="530"/>
        <v>7.2830000000000004</v>
      </c>
      <c r="CH674" s="13"/>
      <c r="CI674" s="13"/>
    </row>
    <row r="675" spans="2:87" x14ac:dyDescent="0.2">
      <c r="B675" s="11">
        <f t="shared" si="531"/>
        <v>671</v>
      </c>
      <c r="C675" s="3" t="s">
        <v>435</v>
      </c>
      <c r="D675" s="3" t="s">
        <v>439</v>
      </c>
      <c r="E675" s="10">
        <v>1.9421521922054914</v>
      </c>
      <c r="F675" s="10">
        <v>0.42908765869501031</v>
      </c>
      <c r="G675" s="10"/>
      <c r="H675" s="10">
        <v>0</v>
      </c>
      <c r="I675" s="10">
        <v>0.40089999999999998</v>
      </c>
      <c r="J675" s="10">
        <v>0</v>
      </c>
      <c r="K675" s="10">
        <v>0.79218173900206668</v>
      </c>
      <c r="L675" s="10">
        <v>2.1399999999999999E-2</v>
      </c>
      <c r="M675" s="10">
        <v>2.4299999999999999E-2</v>
      </c>
      <c r="N675" s="10">
        <v>0.18379999999999999</v>
      </c>
      <c r="O675" s="10">
        <v>0.34277841009743137</v>
      </c>
      <c r="P675" s="10">
        <v>0.19819999999999999</v>
      </c>
      <c r="Q675" s="10">
        <v>5.74E-2</v>
      </c>
      <c r="R675" s="10">
        <v>0.2167</v>
      </c>
      <c r="S675" s="10">
        <v>0</v>
      </c>
      <c r="T675" s="10">
        <v>0.26569999999999999</v>
      </c>
      <c r="U675" s="10"/>
      <c r="V675" s="10">
        <v>0.2044</v>
      </c>
      <c r="W675" s="10"/>
      <c r="X675" s="10">
        <v>5.0789999999999997</v>
      </c>
      <c r="Y675" s="10">
        <v>6.8261760000000002</v>
      </c>
      <c r="Z675" s="10">
        <v>6.83</v>
      </c>
      <c r="AA675" s="10">
        <v>6.01</v>
      </c>
      <c r="AB675" s="10">
        <f t="shared" si="484"/>
        <v>6.0126527999999988</v>
      </c>
      <c r="AC675" s="10"/>
      <c r="AD675" s="10">
        <f t="shared" si="485"/>
        <v>2.610252546324181</v>
      </c>
      <c r="AE675" s="10">
        <f t="shared" si="486"/>
        <v>0.57669381328609393</v>
      </c>
      <c r="AF675" s="10"/>
      <c r="AG675" s="10">
        <v>0</v>
      </c>
      <c r="AH675" s="10">
        <f t="shared" si="487"/>
        <v>0.5388096</v>
      </c>
      <c r="AI675" s="10">
        <f t="shared" si="488"/>
        <v>0</v>
      </c>
      <c r="AJ675" s="10">
        <f t="shared" si="489"/>
        <v>1.0646922572187776</v>
      </c>
      <c r="AK675" s="10">
        <f t="shared" si="490"/>
        <v>2.8761599999999998E-2</v>
      </c>
      <c r="AL675" s="10">
        <f t="shared" si="491"/>
        <v>3.2659199999999999E-2</v>
      </c>
      <c r="AM675" s="10">
        <f t="shared" si="492"/>
        <v>0.26467199999999996</v>
      </c>
      <c r="AN675" s="10">
        <f t="shared" si="493"/>
        <v>0.46069418317094779</v>
      </c>
      <c r="AO675" s="10">
        <f t="shared" si="494"/>
        <v>0.26638080000000003</v>
      </c>
      <c r="AP675" s="10">
        <f t="shared" si="495"/>
        <v>7.7145600000000009E-2</v>
      </c>
      <c r="AQ675" s="10">
        <f t="shared" si="496"/>
        <v>0.29124480000000003</v>
      </c>
      <c r="AR675" s="10">
        <v>0</v>
      </c>
      <c r="AS675" s="10">
        <f t="shared" si="497"/>
        <v>0.3571008</v>
      </c>
      <c r="AT675" s="10">
        <f t="shared" si="498"/>
        <v>0.91824899712000008</v>
      </c>
      <c r="AU675" s="10">
        <f t="shared" si="499"/>
        <v>0.2747136</v>
      </c>
      <c r="AV675" s="10">
        <f t="shared" si="500"/>
        <v>0.70639855104000004</v>
      </c>
      <c r="AW675" s="10">
        <f t="shared" si="501"/>
        <v>7.8366539481600022</v>
      </c>
      <c r="AX675" s="10">
        <f t="shared" si="502"/>
        <v>7.8366539481600013</v>
      </c>
      <c r="AY675" s="10">
        <v>6.8261760000000002</v>
      </c>
      <c r="AZ675" s="10">
        <f t="shared" si="503"/>
        <v>-1.0104779481600019</v>
      </c>
      <c r="BA675" s="10">
        <v>6.83</v>
      </c>
      <c r="BB675" s="10">
        <v>6.01</v>
      </c>
      <c r="BC675" s="10">
        <f t="shared" si="504"/>
        <v>8.1047199744000018</v>
      </c>
      <c r="BD675" s="9"/>
      <c r="BE675" s="24">
        <f t="shared" si="505"/>
        <v>2.6103000000000001</v>
      </c>
      <c r="BF675" s="24">
        <f t="shared" si="506"/>
        <v>0.57669999999999999</v>
      </c>
      <c r="BG675" s="24">
        <f t="shared" si="507"/>
        <v>0</v>
      </c>
      <c r="BH675" s="24">
        <f t="shared" si="508"/>
        <v>0</v>
      </c>
      <c r="BI675" s="24">
        <f t="shared" si="509"/>
        <v>0.53879999999999995</v>
      </c>
      <c r="BJ675" s="24">
        <f t="shared" si="510"/>
        <v>0</v>
      </c>
      <c r="BK675" s="24">
        <f t="shared" si="511"/>
        <v>1.0647</v>
      </c>
      <c r="BL675" s="24">
        <f t="shared" si="512"/>
        <v>2.8799999999999999E-2</v>
      </c>
      <c r="BM675" s="24">
        <f t="shared" si="513"/>
        <v>3.27E-2</v>
      </c>
      <c r="BN675" s="24">
        <f t="shared" si="514"/>
        <v>0.26469999999999999</v>
      </c>
      <c r="BO675" s="24">
        <f t="shared" si="515"/>
        <v>0.4607</v>
      </c>
      <c r="BP675" s="24">
        <f t="shared" si="516"/>
        <v>0.26640000000000003</v>
      </c>
      <c r="BQ675" s="24">
        <f t="shared" si="517"/>
        <v>7.7100000000000002E-2</v>
      </c>
      <c r="BR675" s="24">
        <f t="shared" si="518"/>
        <v>0.29120000000000001</v>
      </c>
      <c r="BS675" s="24">
        <f t="shared" si="519"/>
        <v>0</v>
      </c>
      <c r="BT675" s="24">
        <f t="shared" si="520"/>
        <v>0.35709999999999997</v>
      </c>
      <c r="BU675" s="24">
        <f t="shared" si="521"/>
        <v>0.91820000000000002</v>
      </c>
      <c r="BV675" s="24">
        <f t="shared" si="522"/>
        <v>0.2747</v>
      </c>
      <c r="BW675" s="24">
        <f t="shared" si="523"/>
        <v>0.70640000000000003</v>
      </c>
      <c r="BX675" s="24"/>
      <c r="BY675" s="24"/>
      <c r="BZ675" s="24"/>
      <c r="CA675" s="25">
        <f t="shared" si="524"/>
        <v>7.8367000000000013</v>
      </c>
      <c r="CB675" s="25">
        <f t="shared" si="525"/>
        <v>6.5915000000000008</v>
      </c>
      <c r="CC675" s="26">
        <f t="shared" si="526"/>
        <v>6.8439000000000014</v>
      </c>
      <c r="CD675" s="26">
        <f t="shared" si="527"/>
        <v>6.0304000000000011</v>
      </c>
      <c r="CE675" s="26">
        <f t="shared" si="528"/>
        <v>6.83</v>
      </c>
      <c r="CF675" s="26">
        <f t="shared" si="529"/>
        <v>6.01</v>
      </c>
      <c r="CG675" s="26">
        <f t="shared" si="530"/>
        <v>8.1050000000000004</v>
      </c>
      <c r="CH675" s="13"/>
      <c r="CI675" s="13"/>
    </row>
    <row r="676" spans="2:87" x14ac:dyDescent="0.2">
      <c r="B676" s="11">
        <f t="shared" si="531"/>
        <v>672</v>
      </c>
      <c r="C676" s="3" t="s">
        <v>435</v>
      </c>
      <c r="D676" s="3" t="s">
        <v>440</v>
      </c>
      <c r="E676" s="10">
        <v>1.5650679977181974</v>
      </c>
      <c r="F676" s="10">
        <v>0.46432435824301199</v>
      </c>
      <c r="G676" s="10"/>
      <c r="H676" s="10">
        <v>0</v>
      </c>
      <c r="I676" s="10">
        <v>0.39850000000000002</v>
      </c>
      <c r="J676" s="10">
        <v>5.2900000000000003E-2</v>
      </c>
      <c r="K676" s="10">
        <v>0.78119349686252137</v>
      </c>
      <c r="L676" s="10">
        <v>1.8800000000000001E-2</v>
      </c>
      <c r="M676" s="10">
        <v>2.1299999999999999E-2</v>
      </c>
      <c r="N676" s="10">
        <v>0.1827</v>
      </c>
      <c r="O676" s="10">
        <v>0.32261414717626924</v>
      </c>
      <c r="P676" s="10">
        <v>0.21579999999999999</v>
      </c>
      <c r="Q676" s="10">
        <v>2.9100000000000001E-2</v>
      </c>
      <c r="R676" s="10">
        <v>0.1769</v>
      </c>
      <c r="S676" s="10">
        <v>0</v>
      </c>
      <c r="T676" s="10">
        <v>0.21149999999999999</v>
      </c>
      <c r="U676" s="10"/>
      <c r="V676" s="10">
        <v>0.49349999999999999</v>
      </c>
      <c r="W676" s="10"/>
      <c r="X676" s="10">
        <v>4.9341999999999997</v>
      </c>
      <c r="Y676" s="10">
        <v>6.6315648000000005</v>
      </c>
      <c r="Z676" s="10">
        <v>6.63</v>
      </c>
      <c r="AA676" s="10">
        <v>5.43</v>
      </c>
      <c r="AB676" s="10">
        <f t="shared" si="484"/>
        <v>5.4327168000000006</v>
      </c>
      <c r="AC676" s="10"/>
      <c r="AD676" s="10">
        <f t="shared" si="485"/>
        <v>2.1034513889332573</v>
      </c>
      <c r="AE676" s="10">
        <f t="shared" si="486"/>
        <v>0.6240519374786081</v>
      </c>
      <c r="AF676" s="10"/>
      <c r="AG676" s="10">
        <v>0</v>
      </c>
      <c r="AH676" s="10">
        <f t="shared" si="487"/>
        <v>0.53558400000000006</v>
      </c>
      <c r="AI676" s="10">
        <f t="shared" si="488"/>
        <v>7.1097600000000011E-2</v>
      </c>
      <c r="AJ676" s="10">
        <f t="shared" si="489"/>
        <v>1.0499240597832287</v>
      </c>
      <c r="AK676" s="10">
        <f t="shared" si="490"/>
        <v>2.52672E-2</v>
      </c>
      <c r="AL676" s="10">
        <f t="shared" si="491"/>
        <v>2.8627200000000002E-2</v>
      </c>
      <c r="AM676" s="10">
        <f t="shared" si="492"/>
        <v>0.26308799999999999</v>
      </c>
      <c r="AN676" s="10">
        <f t="shared" si="493"/>
        <v>0.4335934138049059</v>
      </c>
      <c r="AO676" s="10">
        <f t="shared" si="494"/>
        <v>0.29003519999999999</v>
      </c>
      <c r="AP676" s="10">
        <f t="shared" si="495"/>
        <v>3.9110400000000003E-2</v>
      </c>
      <c r="AQ676" s="10">
        <f t="shared" si="496"/>
        <v>0.23775360000000001</v>
      </c>
      <c r="AR676" s="10">
        <v>0</v>
      </c>
      <c r="AS676" s="10">
        <f t="shared" si="497"/>
        <v>0.28425600000000001</v>
      </c>
      <c r="AT676" s="10">
        <f t="shared" si="498"/>
        <v>0.73093587840000007</v>
      </c>
      <c r="AU676" s="10">
        <f t="shared" si="499"/>
        <v>0.66326400000000008</v>
      </c>
      <c r="AV676" s="10">
        <f t="shared" si="500"/>
        <v>1.7055170496000003</v>
      </c>
      <c r="AW676" s="10">
        <f t="shared" si="501"/>
        <v>8.1380369280000018</v>
      </c>
      <c r="AX676" s="10">
        <f t="shared" si="502"/>
        <v>8.1380369280000018</v>
      </c>
      <c r="AY676" s="10">
        <v>6.6315648000000005</v>
      </c>
      <c r="AZ676" s="10">
        <f t="shared" si="503"/>
        <v>-1.5064721280000013</v>
      </c>
      <c r="BA676" s="10">
        <v>6.63</v>
      </c>
      <c r="BB676" s="10">
        <v>5.43</v>
      </c>
      <c r="BC676" s="10">
        <f t="shared" si="504"/>
        <v>7.3251440640000007</v>
      </c>
      <c r="BD676" s="9"/>
      <c r="BE676" s="24">
        <f t="shared" si="505"/>
        <v>2.1034999999999999</v>
      </c>
      <c r="BF676" s="24">
        <f t="shared" si="506"/>
        <v>0.62409999999999999</v>
      </c>
      <c r="BG676" s="24">
        <f t="shared" si="507"/>
        <v>0</v>
      </c>
      <c r="BH676" s="24">
        <f t="shared" si="508"/>
        <v>0</v>
      </c>
      <c r="BI676" s="24">
        <f t="shared" si="509"/>
        <v>0.53559999999999997</v>
      </c>
      <c r="BJ676" s="24">
        <f t="shared" si="510"/>
        <v>7.1099999999999997E-2</v>
      </c>
      <c r="BK676" s="24">
        <f t="shared" si="511"/>
        <v>1.0499000000000001</v>
      </c>
      <c r="BL676" s="24">
        <f t="shared" si="512"/>
        <v>2.53E-2</v>
      </c>
      <c r="BM676" s="24">
        <f t="shared" si="513"/>
        <v>2.86E-2</v>
      </c>
      <c r="BN676" s="24">
        <f t="shared" si="514"/>
        <v>0.2631</v>
      </c>
      <c r="BO676" s="24">
        <f t="shared" si="515"/>
        <v>0.43359999999999999</v>
      </c>
      <c r="BP676" s="24">
        <f t="shared" si="516"/>
        <v>0.28999999999999998</v>
      </c>
      <c r="BQ676" s="24">
        <f t="shared" si="517"/>
        <v>3.9100000000000003E-2</v>
      </c>
      <c r="BR676" s="24">
        <f t="shared" si="518"/>
        <v>0.23780000000000001</v>
      </c>
      <c r="BS676" s="24">
        <f t="shared" si="519"/>
        <v>0</v>
      </c>
      <c r="BT676" s="24">
        <f t="shared" si="520"/>
        <v>0.2843</v>
      </c>
      <c r="BU676" s="24">
        <f t="shared" si="521"/>
        <v>0.73089999999999999</v>
      </c>
      <c r="BV676" s="24">
        <f t="shared" si="522"/>
        <v>0.6633</v>
      </c>
      <c r="BW676" s="24">
        <f t="shared" si="523"/>
        <v>1.7055</v>
      </c>
      <c r="BX676" s="24"/>
      <c r="BY676" s="24"/>
      <c r="BZ676" s="24"/>
      <c r="CA676" s="25">
        <f t="shared" si="524"/>
        <v>8.1380999999999997</v>
      </c>
      <c r="CB676" s="25">
        <f t="shared" si="525"/>
        <v>5.8970000000000002</v>
      </c>
      <c r="CC676" s="26">
        <f t="shared" si="526"/>
        <v>6.6493000000000002</v>
      </c>
      <c r="CD676" s="26">
        <f t="shared" si="527"/>
        <v>5.4504000000000001</v>
      </c>
      <c r="CE676" s="26">
        <f t="shared" si="528"/>
        <v>6.63</v>
      </c>
      <c r="CF676" s="26">
        <f t="shared" si="529"/>
        <v>5.43</v>
      </c>
      <c r="CG676" s="26">
        <f t="shared" si="530"/>
        <v>7.3250000000000002</v>
      </c>
      <c r="CH676" s="13"/>
      <c r="CI676" s="13"/>
    </row>
    <row r="677" spans="2:87" x14ac:dyDescent="0.2">
      <c r="B677" s="11">
        <f t="shared" si="531"/>
        <v>673</v>
      </c>
      <c r="C677" s="3" t="s">
        <v>435</v>
      </c>
      <c r="D677" s="3" t="s">
        <v>441</v>
      </c>
      <c r="E677" s="10">
        <v>1.3584432062520673</v>
      </c>
      <c r="F677" s="10">
        <v>0.66308590390340716</v>
      </c>
      <c r="G677" s="10"/>
      <c r="H677" s="10">
        <v>0</v>
      </c>
      <c r="I677" s="10">
        <v>0.64639999999999997</v>
      </c>
      <c r="J677" s="10">
        <v>9.69E-2</v>
      </c>
      <c r="K677" s="10">
        <v>0.7455301935163744</v>
      </c>
      <c r="L677" s="10">
        <v>1.89E-2</v>
      </c>
      <c r="M677" s="10">
        <v>2.12E-2</v>
      </c>
      <c r="N677" s="10">
        <v>9.1200000000000003E-2</v>
      </c>
      <c r="O677" s="10">
        <v>0.17804069632815084</v>
      </c>
      <c r="P677" s="10">
        <v>0.20669999999999999</v>
      </c>
      <c r="Q677" s="10">
        <v>4.6300000000000001E-2</v>
      </c>
      <c r="R677" s="10">
        <v>0.16089999999999999</v>
      </c>
      <c r="S677" s="10">
        <v>0</v>
      </c>
      <c r="T677" s="10">
        <v>0.52990000000000004</v>
      </c>
      <c r="U677" s="10"/>
      <c r="V677" s="10">
        <v>0.19670000000000001</v>
      </c>
      <c r="W677" s="10"/>
      <c r="X677" s="10">
        <v>4.9601999999999986</v>
      </c>
      <c r="Y677" s="10">
        <v>6.6665087999999981</v>
      </c>
      <c r="Z677" s="10">
        <v>6.67</v>
      </c>
      <c r="AA677" s="10">
        <v>5.53</v>
      </c>
      <c r="AB677" s="10">
        <f t="shared" si="484"/>
        <v>5.5333824000000007</v>
      </c>
      <c r="AC677" s="10"/>
      <c r="AD677" s="10">
        <f t="shared" si="485"/>
        <v>1.8257476692027785</v>
      </c>
      <c r="AE677" s="10">
        <f t="shared" si="486"/>
        <v>0.89118745484617934</v>
      </c>
      <c r="AF677" s="10"/>
      <c r="AG677" s="10">
        <v>0</v>
      </c>
      <c r="AH677" s="10">
        <f t="shared" si="487"/>
        <v>0.86876160000000002</v>
      </c>
      <c r="AI677" s="10">
        <f t="shared" si="488"/>
        <v>0.1302336</v>
      </c>
      <c r="AJ677" s="10">
        <f t="shared" si="489"/>
        <v>1.0019925800860072</v>
      </c>
      <c r="AK677" s="10">
        <f t="shared" si="490"/>
        <v>2.5401600000000003E-2</v>
      </c>
      <c r="AL677" s="10">
        <f t="shared" si="491"/>
        <v>2.8492799999999999E-2</v>
      </c>
      <c r="AM677" s="10">
        <f t="shared" si="492"/>
        <v>0.131328</v>
      </c>
      <c r="AN677" s="10">
        <f t="shared" si="493"/>
        <v>0.23928669586503476</v>
      </c>
      <c r="AO677" s="10">
        <f t="shared" si="494"/>
        <v>0.27780480000000002</v>
      </c>
      <c r="AP677" s="10">
        <f t="shared" si="495"/>
        <v>6.2227200000000003E-2</v>
      </c>
      <c r="AQ677" s="10">
        <f t="shared" si="496"/>
        <v>0.21624960000000001</v>
      </c>
      <c r="AR677" s="10">
        <v>0</v>
      </c>
      <c r="AS677" s="10">
        <f t="shared" si="497"/>
        <v>0.71218560000000009</v>
      </c>
      <c r="AT677" s="10">
        <f t="shared" si="498"/>
        <v>1.8313140518400004</v>
      </c>
      <c r="AU677" s="10">
        <f t="shared" si="499"/>
        <v>0.26436480000000001</v>
      </c>
      <c r="AV677" s="10">
        <f t="shared" si="500"/>
        <v>0.67978764672000003</v>
      </c>
      <c r="AW677" s="10">
        <f t="shared" si="501"/>
        <v>8.2098152985600006</v>
      </c>
      <c r="AX677" s="10">
        <f t="shared" si="502"/>
        <v>8.2098152985600024</v>
      </c>
      <c r="AY677" s="10">
        <v>6.6665087999999981</v>
      </c>
      <c r="AZ677" s="10">
        <f t="shared" si="503"/>
        <v>-1.5433064985600025</v>
      </c>
      <c r="BA677" s="10">
        <v>6.67</v>
      </c>
      <c r="BB677" s="10">
        <v>5.53</v>
      </c>
      <c r="BC677" s="10">
        <f t="shared" si="504"/>
        <v>7.4486329344000008</v>
      </c>
      <c r="BD677" s="9"/>
      <c r="BE677" s="24">
        <f t="shared" si="505"/>
        <v>1.8257000000000001</v>
      </c>
      <c r="BF677" s="24">
        <f t="shared" si="506"/>
        <v>0.89119999999999999</v>
      </c>
      <c r="BG677" s="24">
        <f t="shared" si="507"/>
        <v>0</v>
      </c>
      <c r="BH677" s="24">
        <f t="shared" si="508"/>
        <v>0</v>
      </c>
      <c r="BI677" s="24">
        <f t="shared" si="509"/>
        <v>0.86880000000000002</v>
      </c>
      <c r="BJ677" s="24">
        <f t="shared" si="510"/>
        <v>0.13020000000000001</v>
      </c>
      <c r="BK677" s="24">
        <f t="shared" si="511"/>
        <v>1.002</v>
      </c>
      <c r="BL677" s="24">
        <f t="shared" si="512"/>
        <v>2.5399999999999999E-2</v>
      </c>
      <c r="BM677" s="24">
        <f t="shared" si="513"/>
        <v>2.8500000000000001E-2</v>
      </c>
      <c r="BN677" s="24">
        <f t="shared" si="514"/>
        <v>0.1313</v>
      </c>
      <c r="BO677" s="24">
        <f t="shared" si="515"/>
        <v>0.23930000000000001</v>
      </c>
      <c r="BP677" s="24">
        <f t="shared" si="516"/>
        <v>0.27779999999999999</v>
      </c>
      <c r="BQ677" s="24">
        <f t="shared" si="517"/>
        <v>6.2199999999999998E-2</v>
      </c>
      <c r="BR677" s="24">
        <f t="shared" si="518"/>
        <v>0.2162</v>
      </c>
      <c r="BS677" s="24">
        <f t="shared" si="519"/>
        <v>0</v>
      </c>
      <c r="BT677" s="24">
        <f t="shared" si="520"/>
        <v>0.71220000000000006</v>
      </c>
      <c r="BU677" s="24">
        <f t="shared" si="521"/>
        <v>1.8312999999999999</v>
      </c>
      <c r="BV677" s="24">
        <f t="shared" si="522"/>
        <v>0.26440000000000002</v>
      </c>
      <c r="BW677" s="24">
        <f t="shared" si="523"/>
        <v>0.67979999999999996</v>
      </c>
      <c r="BX677" s="24"/>
      <c r="BY677" s="24"/>
      <c r="BZ677" s="24"/>
      <c r="CA677" s="25">
        <f t="shared" si="524"/>
        <v>8.2096999999999998</v>
      </c>
      <c r="CB677" s="25">
        <f t="shared" si="525"/>
        <v>6.6610999999999994</v>
      </c>
      <c r="CC677" s="26">
        <f t="shared" si="526"/>
        <v>6.6752000000000002</v>
      </c>
      <c r="CD677" s="26">
        <f t="shared" si="527"/>
        <v>5.5419999999999998</v>
      </c>
      <c r="CE677" s="26">
        <f t="shared" si="528"/>
        <v>6.67</v>
      </c>
      <c r="CF677" s="26">
        <f t="shared" si="529"/>
        <v>5.53</v>
      </c>
      <c r="CG677" s="26">
        <f t="shared" si="530"/>
        <v>7.4489999999999998</v>
      </c>
      <c r="CH677" s="13"/>
      <c r="CI677" s="13"/>
    </row>
    <row r="678" spans="2:87" x14ac:dyDescent="0.2">
      <c r="B678" s="11">
        <f t="shared" si="531"/>
        <v>674</v>
      </c>
      <c r="C678" s="3" t="s">
        <v>435</v>
      </c>
      <c r="D678" s="3" t="s">
        <v>442</v>
      </c>
      <c r="E678" s="10">
        <v>1.4967961549812387</v>
      </c>
      <c r="F678" s="10">
        <v>0.42767348539145833</v>
      </c>
      <c r="G678" s="10"/>
      <c r="H678" s="10">
        <v>0</v>
      </c>
      <c r="I678" s="10">
        <v>0.56259999999999999</v>
      </c>
      <c r="J678" s="10">
        <v>0</v>
      </c>
      <c r="K678" s="10">
        <v>0.74668884860238627</v>
      </c>
      <c r="L678" s="10">
        <v>1.0999999999999999E-2</v>
      </c>
      <c r="M678" s="10">
        <v>1.24E-2</v>
      </c>
      <c r="N678" s="10">
        <v>0.12330000000000001</v>
      </c>
      <c r="O678" s="10">
        <v>0.22464151102491672</v>
      </c>
      <c r="P678" s="10">
        <v>0.19520000000000001</v>
      </c>
      <c r="Q678" s="10">
        <v>2.6700000000000002E-2</v>
      </c>
      <c r="R678" s="10">
        <v>0.1769</v>
      </c>
      <c r="S678" s="10">
        <v>0</v>
      </c>
      <c r="T678" s="10">
        <v>0.2515</v>
      </c>
      <c r="U678" s="10"/>
      <c r="V678" s="10">
        <v>0.81599999999999995</v>
      </c>
      <c r="W678" s="10"/>
      <c r="X678" s="10">
        <v>5.0713999999999997</v>
      </c>
      <c r="Y678" s="10">
        <v>6.8159616000000005</v>
      </c>
      <c r="Z678" s="10">
        <v>6.82</v>
      </c>
      <c r="AA678" s="10">
        <v>4.96</v>
      </c>
      <c r="AB678" s="10">
        <f t="shared" si="484"/>
        <v>4.9631232000000001</v>
      </c>
      <c r="AC678" s="10"/>
      <c r="AD678" s="10">
        <f t="shared" si="485"/>
        <v>2.0116940322947849</v>
      </c>
      <c r="AE678" s="10">
        <f t="shared" si="486"/>
        <v>0.57479316436612005</v>
      </c>
      <c r="AF678" s="10"/>
      <c r="AG678" s="10">
        <v>0</v>
      </c>
      <c r="AH678" s="10">
        <f t="shared" si="487"/>
        <v>0.75613439999999998</v>
      </c>
      <c r="AI678" s="10">
        <f t="shared" si="488"/>
        <v>0</v>
      </c>
      <c r="AJ678" s="10">
        <f t="shared" si="489"/>
        <v>1.0035498125216071</v>
      </c>
      <c r="AK678" s="10">
        <f t="shared" si="490"/>
        <v>1.4784E-2</v>
      </c>
      <c r="AL678" s="10">
        <f t="shared" si="491"/>
        <v>1.6665599999999999E-2</v>
      </c>
      <c r="AM678" s="10">
        <f t="shared" si="492"/>
        <v>0.17755200000000002</v>
      </c>
      <c r="AN678" s="10">
        <f t="shared" si="493"/>
        <v>0.30191819081748811</v>
      </c>
      <c r="AO678" s="10">
        <f t="shared" si="494"/>
        <v>0.26234880000000005</v>
      </c>
      <c r="AP678" s="10">
        <f t="shared" si="495"/>
        <v>3.5884800000000001E-2</v>
      </c>
      <c r="AQ678" s="10">
        <f t="shared" si="496"/>
        <v>0.23775360000000001</v>
      </c>
      <c r="AR678" s="10">
        <v>0</v>
      </c>
      <c r="AS678" s="10">
        <f t="shared" si="497"/>
        <v>0.33801600000000004</v>
      </c>
      <c r="AT678" s="10">
        <f t="shared" si="498"/>
        <v>0.86917434240000013</v>
      </c>
      <c r="AU678" s="10">
        <f t="shared" si="499"/>
        <v>1.0967040000000001</v>
      </c>
      <c r="AV678" s="10">
        <f t="shared" si="500"/>
        <v>2.8200646656000004</v>
      </c>
      <c r="AW678" s="10">
        <f t="shared" si="501"/>
        <v>9.082317407999998</v>
      </c>
      <c r="AX678" s="10">
        <f t="shared" si="502"/>
        <v>9.082317407999998</v>
      </c>
      <c r="AY678" s="10">
        <v>6.8159616000000005</v>
      </c>
      <c r="AZ678" s="10">
        <f t="shared" si="503"/>
        <v>-2.2663558079999975</v>
      </c>
      <c r="BA678" s="10">
        <v>6.82</v>
      </c>
      <c r="BB678" s="10">
        <v>4.96</v>
      </c>
      <c r="BC678" s="10">
        <f t="shared" si="504"/>
        <v>6.6863462399999998</v>
      </c>
      <c r="BD678" s="9"/>
      <c r="BE678" s="24">
        <f t="shared" si="505"/>
        <v>2.0116999999999998</v>
      </c>
      <c r="BF678" s="24">
        <f t="shared" si="506"/>
        <v>0.57479999999999998</v>
      </c>
      <c r="BG678" s="24">
        <f t="shared" si="507"/>
        <v>0</v>
      </c>
      <c r="BH678" s="24">
        <f t="shared" si="508"/>
        <v>0</v>
      </c>
      <c r="BI678" s="24">
        <f t="shared" si="509"/>
        <v>0.75609999999999999</v>
      </c>
      <c r="BJ678" s="24">
        <f t="shared" si="510"/>
        <v>0</v>
      </c>
      <c r="BK678" s="24">
        <f t="shared" si="511"/>
        <v>1.0035000000000001</v>
      </c>
      <c r="BL678" s="24">
        <f t="shared" si="512"/>
        <v>1.4800000000000001E-2</v>
      </c>
      <c r="BM678" s="24">
        <f t="shared" si="513"/>
        <v>1.67E-2</v>
      </c>
      <c r="BN678" s="24">
        <f t="shared" si="514"/>
        <v>0.17760000000000001</v>
      </c>
      <c r="BO678" s="24">
        <f t="shared" si="515"/>
        <v>0.3019</v>
      </c>
      <c r="BP678" s="24">
        <f t="shared" si="516"/>
        <v>0.26229999999999998</v>
      </c>
      <c r="BQ678" s="24">
        <f t="shared" si="517"/>
        <v>3.5900000000000001E-2</v>
      </c>
      <c r="BR678" s="24">
        <f t="shared" si="518"/>
        <v>0.23780000000000001</v>
      </c>
      <c r="BS678" s="24">
        <f t="shared" si="519"/>
        <v>0</v>
      </c>
      <c r="BT678" s="24">
        <f t="shared" si="520"/>
        <v>0.33800000000000002</v>
      </c>
      <c r="BU678" s="24">
        <f t="shared" si="521"/>
        <v>0.86919999999999997</v>
      </c>
      <c r="BV678" s="24">
        <f t="shared" si="522"/>
        <v>1.0967</v>
      </c>
      <c r="BW678" s="24">
        <f t="shared" si="523"/>
        <v>2.8201000000000001</v>
      </c>
      <c r="BX678" s="24"/>
      <c r="BY678" s="24"/>
      <c r="BZ678" s="24"/>
      <c r="CA678" s="25">
        <f t="shared" si="524"/>
        <v>9.0823999999999998</v>
      </c>
      <c r="CB678" s="25">
        <f t="shared" si="525"/>
        <v>5.5061999999999998</v>
      </c>
      <c r="CC678" s="26">
        <f t="shared" si="526"/>
        <v>6.8278000000000008</v>
      </c>
      <c r="CD678" s="26">
        <f t="shared" si="527"/>
        <v>4.9749999999999996</v>
      </c>
      <c r="CE678" s="26">
        <f t="shared" si="528"/>
        <v>6.82</v>
      </c>
      <c r="CF678" s="26">
        <f t="shared" si="529"/>
        <v>4.96</v>
      </c>
      <c r="CG678" s="26">
        <f t="shared" si="530"/>
        <v>6.6859999999999999</v>
      </c>
      <c r="CH678" s="13"/>
      <c r="CI678" s="13"/>
    </row>
    <row r="679" spans="2:87" x14ac:dyDescent="0.2">
      <c r="B679" s="11">
        <f t="shared" si="531"/>
        <v>675</v>
      </c>
      <c r="C679" s="3" t="s">
        <v>435</v>
      </c>
      <c r="D679" s="3" t="s">
        <v>443</v>
      </c>
      <c r="E679" s="10">
        <v>1.2106500530973452</v>
      </c>
      <c r="F679" s="10">
        <v>0.70092270796460188</v>
      </c>
      <c r="G679" s="10"/>
      <c r="H679" s="10">
        <v>0</v>
      </c>
      <c r="I679" s="10">
        <v>0.65249999999999997</v>
      </c>
      <c r="J679" s="10">
        <v>0</v>
      </c>
      <c r="K679" s="10">
        <v>0.77696920353982302</v>
      </c>
      <c r="L679" s="10">
        <v>1.9400000000000001E-2</v>
      </c>
      <c r="M679" s="10">
        <v>2.18E-2</v>
      </c>
      <c r="N679" s="10">
        <v>9.2100000000000001E-2</v>
      </c>
      <c r="O679" s="10">
        <v>0.18065803539823011</v>
      </c>
      <c r="P679" s="10">
        <v>0.25309999999999999</v>
      </c>
      <c r="Q679" s="10">
        <v>2.6100000000000002E-2</v>
      </c>
      <c r="R679" s="10">
        <v>0.1376</v>
      </c>
      <c r="S679" s="10">
        <v>0</v>
      </c>
      <c r="T679" s="10">
        <v>0.222</v>
      </c>
      <c r="U679" s="10"/>
      <c r="V679" s="10">
        <v>0.27439999999999998</v>
      </c>
      <c r="W679" s="10"/>
      <c r="X679" s="10">
        <v>4.5682000000000009</v>
      </c>
      <c r="Y679" s="10">
        <v>6.1396608000000024</v>
      </c>
      <c r="Z679" s="10">
        <v>6.14</v>
      </c>
      <c r="AA679" s="10">
        <v>4.8899999999999997</v>
      </c>
      <c r="AB679" s="10">
        <f t="shared" si="484"/>
        <v>4.8939071999999992</v>
      </c>
      <c r="AC679" s="10"/>
      <c r="AD679" s="10">
        <f t="shared" si="485"/>
        <v>1.6271136713628322</v>
      </c>
      <c r="AE679" s="10">
        <f t="shared" si="486"/>
        <v>0.94204011950442501</v>
      </c>
      <c r="AF679" s="10"/>
      <c r="AG679" s="10">
        <v>0</v>
      </c>
      <c r="AH679" s="10">
        <f t="shared" si="487"/>
        <v>0.87695999999999996</v>
      </c>
      <c r="AI679" s="10">
        <f t="shared" si="488"/>
        <v>0</v>
      </c>
      <c r="AJ679" s="10">
        <f t="shared" si="489"/>
        <v>1.0442466095575222</v>
      </c>
      <c r="AK679" s="10">
        <f t="shared" si="490"/>
        <v>2.6073600000000006E-2</v>
      </c>
      <c r="AL679" s="10">
        <f t="shared" si="491"/>
        <v>2.9299200000000004E-2</v>
      </c>
      <c r="AM679" s="10">
        <f t="shared" si="492"/>
        <v>0.13262399999999999</v>
      </c>
      <c r="AN679" s="10">
        <f t="shared" si="493"/>
        <v>0.24280439957522126</v>
      </c>
      <c r="AO679" s="10">
        <f t="shared" si="494"/>
        <v>0.34016639999999998</v>
      </c>
      <c r="AP679" s="10">
        <f t="shared" si="495"/>
        <v>3.5078400000000003E-2</v>
      </c>
      <c r="AQ679" s="10">
        <f t="shared" si="496"/>
        <v>0.18493440000000003</v>
      </c>
      <c r="AR679" s="10">
        <v>0</v>
      </c>
      <c r="AS679" s="10">
        <f t="shared" si="497"/>
        <v>0.29836800000000002</v>
      </c>
      <c r="AT679" s="10">
        <f t="shared" si="498"/>
        <v>0.76722347520000012</v>
      </c>
      <c r="AU679" s="10">
        <f t="shared" si="499"/>
        <v>0.3687936</v>
      </c>
      <c r="AV679" s="10">
        <f t="shared" si="500"/>
        <v>0.94831586304000004</v>
      </c>
      <c r="AW679" s="10">
        <f t="shared" si="501"/>
        <v>7.1968801382400009</v>
      </c>
      <c r="AX679" s="10">
        <f t="shared" si="502"/>
        <v>7.1968801382400009</v>
      </c>
      <c r="AY679" s="10">
        <v>6.1396608000000024</v>
      </c>
      <c r="AZ679" s="10">
        <f t="shared" si="503"/>
        <v>-1.0572193382399986</v>
      </c>
      <c r="BA679" s="10">
        <v>6.14</v>
      </c>
      <c r="BB679" s="10">
        <v>4.8899999999999997</v>
      </c>
      <c r="BC679" s="10">
        <f t="shared" si="504"/>
        <v>6.5892943872000007</v>
      </c>
      <c r="BD679" s="9"/>
      <c r="BE679" s="24">
        <f t="shared" si="505"/>
        <v>1.6271</v>
      </c>
      <c r="BF679" s="24">
        <f t="shared" si="506"/>
        <v>0.94199999999999995</v>
      </c>
      <c r="BG679" s="24">
        <f t="shared" si="507"/>
        <v>0</v>
      </c>
      <c r="BH679" s="24">
        <f t="shared" si="508"/>
        <v>0</v>
      </c>
      <c r="BI679" s="24">
        <f t="shared" si="509"/>
        <v>0.877</v>
      </c>
      <c r="BJ679" s="24">
        <f t="shared" si="510"/>
        <v>0</v>
      </c>
      <c r="BK679" s="24">
        <f t="shared" si="511"/>
        <v>1.0442</v>
      </c>
      <c r="BL679" s="24">
        <f t="shared" si="512"/>
        <v>2.6100000000000002E-2</v>
      </c>
      <c r="BM679" s="24">
        <f t="shared" si="513"/>
        <v>2.93E-2</v>
      </c>
      <c r="BN679" s="24">
        <f t="shared" si="514"/>
        <v>0.1326</v>
      </c>
      <c r="BO679" s="24">
        <f t="shared" si="515"/>
        <v>0.24279999999999999</v>
      </c>
      <c r="BP679" s="24">
        <f t="shared" si="516"/>
        <v>0.3402</v>
      </c>
      <c r="BQ679" s="24">
        <f t="shared" si="517"/>
        <v>3.5099999999999999E-2</v>
      </c>
      <c r="BR679" s="24">
        <f t="shared" si="518"/>
        <v>0.18490000000000001</v>
      </c>
      <c r="BS679" s="24">
        <f t="shared" si="519"/>
        <v>0</v>
      </c>
      <c r="BT679" s="24">
        <f t="shared" si="520"/>
        <v>0.2984</v>
      </c>
      <c r="BU679" s="24">
        <f t="shared" si="521"/>
        <v>0.76719999999999999</v>
      </c>
      <c r="BV679" s="24">
        <f t="shared" si="522"/>
        <v>0.36880000000000002</v>
      </c>
      <c r="BW679" s="24">
        <f t="shared" si="523"/>
        <v>0.94830000000000003</v>
      </c>
      <c r="BX679" s="24"/>
      <c r="BY679" s="24"/>
      <c r="BZ679" s="24"/>
      <c r="CA679" s="25">
        <f t="shared" si="524"/>
        <v>7.1967999999999988</v>
      </c>
      <c r="CB679" s="25">
        <f t="shared" si="525"/>
        <v>5.3715000000000002</v>
      </c>
      <c r="CC679" s="26">
        <f t="shared" si="526"/>
        <v>6.1484999999999994</v>
      </c>
      <c r="CD679" s="26">
        <f t="shared" si="527"/>
        <v>4.9027000000000003</v>
      </c>
      <c r="CE679" s="26">
        <f t="shared" si="528"/>
        <v>6.14</v>
      </c>
      <c r="CF679" s="26">
        <f t="shared" si="529"/>
        <v>4.8899999999999997</v>
      </c>
      <c r="CG679" s="26">
        <f t="shared" si="530"/>
        <v>6.5890000000000004</v>
      </c>
      <c r="CH679" s="13"/>
      <c r="CI679" s="13"/>
    </row>
    <row r="680" spans="2:87" x14ac:dyDescent="0.2">
      <c r="B680" s="11">
        <f t="shared" si="531"/>
        <v>676</v>
      </c>
      <c r="C680" s="3" t="s">
        <v>435</v>
      </c>
      <c r="D680" s="3" t="s">
        <v>444</v>
      </c>
      <c r="E680" s="10">
        <v>1.4064907760585341</v>
      </c>
      <c r="F680" s="10">
        <v>0.58898027268002084</v>
      </c>
      <c r="G680" s="10"/>
      <c r="H680" s="10">
        <v>0</v>
      </c>
      <c r="I680" s="10">
        <v>0.3992</v>
      </c>
      <c r="J680" s="10">
        <v>0</v>
      </c>
      <c r="K680" s="10">
        <v>0.75044717924113391</v>
      </c>
      <c r="L680" s="10">
        <v>1.7299999999999999E-2</v>
      </c>
      <c r="M680" s="10">
        <v>1.95E-2</v>
      </c>
      <c r="N680" s="10">
        <v>0.18310000000000001</v>
      </c>
      <c r="O680" s="10">
        <v>0.32048177202031108</v>
      </c>
      <c r="P680" s="10">
        <v>0.21129999999999999</v>
      </c>
      <c r="Q680" s="10">
        <v>4.3299999999999998E-2</v>
      </c>
      <c r="R680" s="10">
        <v>0.16550000000000001</v>
      </c>
      <c r="S680" s="10">
        <v>0</v>
      </c>
      <c r="T680" s="10">
        <v>0.24529999999999999</v>
      </c>
      <c r="U680" s="10"/>
      <c r="V680" s="10">
        <v>0.35930000000000001</v>
      </c>
      <c r="W680" s="10"/>
      <c r="X680" s="10">
        <v>4.7102000000000004</v>
      </c>
      <c r="Y680" s="10">
        <v>6.3305088000000014</v>
      </c>
      <c r="Z680" s="10">
        <v>6.33</v>
      </c>
      <c r="AA680" s="10">
        <v>5.31</v>
      </c>
      <c r="AB680" s="10">
        <f t="shared" si="484"/>
        <v>5.3110848000000006</v>
      </c>
      <c r="AC680" s="10"/>
      <c r="AD680" s="10">
        <f t="shared" si="485"/>
        <v>1.89032360302267</v>
      </c>
      <c r="AE680" s="10">
        <f t="shared" si="486"/>
        <v>0.79158948648194805</v>
      </c>
      <c r="AF680" s="10"/>
      <c r="AG680" s="10">
        <v>0</v>
      </c>
      <c r="AH680" s="10">
        <f t="shared" si="487"/>
        <v>0.53652480000000002</v>
      </c>
      <c r="AI680" s="10">
        <f t="shared" si="488"/>
        <v>0</v>
      </c>
      <c r="AJ680" s="10">
        <f t="shared" si="489"/>
        <v>1.0086010089000841</v>
      </c>
      <c r="AK680" s="10">
        <f t="shared" si="490"/>
        <v>2.32512E-2</v>
      </c>
      <c r="AL680" s="10">
        <f t="shared" si="491"/>
        <v>2.6208000000000002E-2</v>
      </c>
      <c r="AM680" s="10">
        <f t="shared" si="492"/>
        <v>0.26366400000000001</v>
      </c>
      <c r="AN680" s="10">
        <f t="shared" si="493"/>
        <v>0.4307275015952981</v>
      </c>
      <c r="AO680" s="10">
        <f t="shared" si="494"/>
        <v>0.2839872</v>
      </c>
      <c r="AP680" s="10">
        <f t="shared" si="495"/>
        <v>5.8195200000000002E-2</v>
      </c>
      <c r="AQ680" s="10">
        <f t="shared" si="496"/>
        <v>0.22243200000000002</v>
      </c>
      <c r="AR680" s="10">
        <v>0</v>
      </c>
      <c r="AS680" s="10">
        <f t="shared" si="497"/>
        <v>0.32968320000000001</v>
      </c>
      <c r="AT680" s="10">
        <f t="shared" si="498"/>
        <v>0.84774738048000009</v>
      </c>
      <c r="AU680" s="10">
        <f t="shared" si="499"/>
        <v>0.48289920000000003</v>
      </c>
      <c r="AV680" s="10">
        <f t="shared" si="500"/>
        <v>1.24172700288</v>
      </c>
      <c r="AW680" s="10">
        <f t="shared" si="501"/>
        <v>7.6249783833600002</v>
      </c>
      <c r="AX680" s="10">
        <f t="shared" si="502"/>
        <v>7.6249783833600011</v>
      </c>
      <c r="AY680" s="10">
        <v>6.3305088000000014</v>
      </c>
      <c r="AZ680" s="10">
        <f t="shared" si="503"/>
        <v>-1.2944695833599988</v>
      </c>
      <c r="BA680" s="10">
        <v>6.33</v>
      </c>
      <c r="BB680" s="10">
        <v>5.31</v>
      </c>
      <c r="BC680" s="10">
        <f t="shared" si="504"/>
        <v>7.1617222656000017</v>
      </c>
      <c r="BD680" s="9"/>
      <c r="BE680" s="24">
        <f t="shared" si="505"/>
        <v>1.8903000000000001</v>
      </c>
      <c r="BF680" s="24">
        <f t="shared" si="506"/>
        <v>0.79159999999999997</v>
      </c>
      <c r="BG680" s="24">
        <f t="shared" si="507"/>
        <v>0</v>
      </c>
      <c r="BH680" s="24">
        <f t="shared" si="508"/>
        <v>0</v>
      </c>
      <c r="BI680" s="24">
        <f t="shared" si="509"/>
        <v>0.53649999999999998</v>
      </c>
      <c r="BJ680" s="24">
        <f t="shared" si="510"/>
        <v>0</v>
      </c>
      <c r="BK680" s="24">
        <f t="shared" si="511"/>
        <v>1.0085999999999999</v>
      </c>
      <c r="BL680" s="24">
        <f t="shared" si="512"/>
        <v>2.3300000000000001E-2</v>
      </c>
      <c r="BM680" s="24">
        <f t="shared" si="513"/>
        <v>2.6200000000000001E-2</v>
      </c>
      <c r="BN680" s="24">
        <f t="shared" si="514"/>
        <v>0.26369999999999999</v>
      </c>
      <c r="BO680" s="24">
        <f t="shared" si="515"/>
        <v>0.43070000000000003</v>
      </c>
      <c r="BP680" s="24">
        <f t="shared" si="516"/>
        <v>0.28399999999999997</v>
      </c>
      <c r="BQ680" s="24">
        <f t="shared" si="517"/>
        <v>5.8200000000000002E-2</v>
      </c>
      <c r="BR680" s="24">
        <f t="shared" si="518"/>
        <v>0.22239999999999999</v>
      </c>
      <c r="BS680" s="24">
        <f t="shared" si="519"/>
        <v>0</v>
      </c>
      <c r="BT680" s="24">
        <f t="shared" si="520"/>
        <v>0.32969999999999999</v>
      </c>
      <c r="BU680" s="24">
        <f t="shared" si="521"/>
        <v>0.84770000000000001</v>
      </c>
      <c r="BV680" s="24">
        <f t="shared" si="522"/>
        <v>0.4829</v>
      </c>
      <c r="BW680" s="24">
        <f t="shared" si="523"/>
        <v>1.2417</v>
      </c>
      <c r="BX680" s="24"/>
      <c r="BY680" s="24"/>
      <c r="BZ680" s="24"/>
      <c r="CA680" s="25">
        <f t="shared" si="524"/>
        <v>7.6249000000000002</v>
      </c>
      <c r="CB680" s="25">
        <f t="shared" si="525"/>
        <v>5.8467000000000002</v>
      </c>
      <c r="CC680" s="26">
        <f t="shared" si="526"/>
        <v>6.3481000000000005</v>
      </c>
      <c r="CD680" s="26">
        <f t="shared" si="527"/>
        <v>5.3287000000000004</v>
      </c>
      <c r="CE680" s="26">
        <f t="shared" si="528"/>
        <v>6.33</v>
      </c>
      <c r="CF680" s="26">
        <f t="shared" si="529"/>
        <v>5.31</v>
      </c>
      <c r="CG680" s="26">
        <f t="shared" si="530"/>
        <v>7.1619999999999999</v>
      </c>
      <c r="CH680" s="13"/>
      <c r="CI680" s="13"/>
    </row>
    <row r="681" spans="2:87" x14ac:dyDescent="0.2">
      <c r="B681" s="11">
        <f t="shared" si="531"/>
        <v>677</v>
      </c>
      <c r="C681" s="3" t="s">
        <v>435</v>
      </c>
      <c r="D681" s="3" t="s">
        <v>306</v>
      </c>
      <c r="E681" s="10">
        <v>1.5327187713310582</v>
      </c>
      <c r="F681" s="10">
        <v>0.51118737201365194</v>
      </c>
      <c r="G681" s="10"/>
      <c r="H681" s="10">
        <v>0</v>
      </c>
      <c r="I681" s="10">
        <v>0.56410000000000005</v>
      </c>
      <c r="J681" s="10">
        <v>0</v>
      </c>
      <c r="K681" s="10">
        <v>0.73732423208191122</v>
      </c>
      <c r="L681" s="10">
        <v>1.09E-2</v>
      </c>
      <c r="M681" s="10">
        <v>1.24E-2</v>
      </c>
      <c r="N681" s="10">
        <v>0.1217</v>
      </c>
      <c r="O681" s="10">
        <v>0.21926962457337884</v>
      </c>
      <c r="P681" s="10">
        <v>0.19420000000000001</v>
      </c>
      <c r="Q681" s="10">
        <v>3.6900000000000002E-2</v>
      </c>
      <c r="R681" s="10">
        <v>0.18360000000000001</v>
      </c>
      <c r="S681" s="10">
        <v>0</v>
      </c>
      <c r="T681" s="10">
        <v>0.41110000000000002</v>
      </c>
      <c r="U681" s="10"/>
      <c r="V681" s="10">
        <v>0.29189999999999999</v>
      </c>
      <c r="W681" s="10"/>
      <c r="X681" s="10">
        <v>4.8273000000000001</v>
      </c>
      <c r="Y681" s="10">
        <v>6.4878912</v>
      </c>
      <c r="Z681" s="10">
        <v>6.49</v>
      </c>
      <c r="AA681" s="10">
        <v>5.34</v>
      </c>
      <c r="AB681" s="10">
        <f t="shared" si="484"/>
        <v>5.3374272000000005</v>
      </c>
      <c r="AC681" s="10"/>
      <c r="AD681" s="10">
        <f t="shared" si="485"/>
        <v>2.0599740286689423</v>
      </c>
      <c r="AE681" s="10">
        <f t="shared" si="486"/>
        <v>0.68703582798634821</v>
      </c>
      <c r="AF681" s="10"/>
      <c r="AG681" s="10">
        <v>0</v>
      </c>
      <c r="AH681" s="10">
        <f t="shared" si="487"/>
        <v>0.75815040000000011</v>
      </c>
      <c r="AI681" s="10">
        <f t="shared" si="488"/>
        <v>0</v>
      </c>
      <c r="AJ681" s="10">
        <f t="shared" si="489"/>
        <v>0.99096376791808882</v>
      </c>
      <c r="AK681" s="10">
        <f t="shared" si="490"/>
        <v>1.4649600000000002E-2</v>
      </c>
      <c r="AL681" s="10">
        <f t="shared" si="491"/>
        <v>1.6665599999999999E-2</v>
      </c>
      <c r="AM681" s="10">
        <f t="shared" si="492"/>
        <v>0.17524799999999999</v>
      </c>
      <c r="AN681" s="10">
        <f t="shared" si="493"/>
        <v>0.2946983754266212</v>
      </c>
      <c r="AO681" s="10">
        <f t="shared" si="494"/>
        <v>0.26100480000000004</v>
      </c>
      <c r="AP681" s="10">
        <f t="shared" si="495"/>
        <v>4.9593600000000002E-2</v>
      </c>
      <c r="AQ681" s="10">
        <f t="shared" si="496"/>
        <v>0.24675840000000004</v>
      </c>
      <c r="AR681" s="10">
        <v>0</v>
      </c>
      <c r="AS681" s="10">
        <f t="shared" si="497"/>
        <v>0.55251840000000008</v>
      </c>
      <c r="AT681" s="10">
        <f t="shared" si="498"/>
        <v>1.4207458137600002</v>
      </c>
      <c r="AU681" s="10">
        <f t="shared" si="499"/>
        <v>0.39231359999999998</v>
      </c>
      <c r="AV681" s="10">
        <f t="shared" si="500"/>
        <v>1.0087951910399999</v>
      </c>
      <c r="AW681" s="10">
        <f t="shared" si="501"/>
        <v>7.9842834048000011</v>
      </c>
      <c r="AX681" s="10">
        <f t="shared" si="502"/>
        <v>7.9842834048000002</v>
      </c>
      <c r="AY681" s="10">
        <v>6.4878912</v>
      </c>
      <c r="AZ681" s="10">
        <f t="shared" si="503"/>
        <v>-1.4963922048000011</v>
      </c>
      <c r="BA681" s="10">
        <v>6.49</v>
      </c>
      <c r="BB681" s="10">
        <v>5.34</v>
      </c>
      <c r="BC681" s="10">
        <f t="shared" si="504"/>
        <v>7.1892043776000012</v>
      </c>
      <c r="BD681" s="9"/>
      <c r="BE681" s="24">
        <f t="shared" si="505"/>
        <v>2.06</v>
      </c>
      <c r="BF681" s="24">
        <f t="shared" si="506"/>
        <v>0.68700000000000006</v>
      </c>
      <c r="BG681" s="24">
        <f t="shared" si="507"/>
        <v>0</v>
      </c>
      <c r="BH681" s="24">
        <f t="shared" si="508"/>
        <v>0</v>
      </c>
      <c r="BI681" s="24">
        <f t="shared" si="509"/>
        <v>0.75819999999999999</v>
      </c>
      <c r="BJ681" s="24">
        <f t="shared" si="510"/>
        <v>0</v>
      </c>
      <c r="BK681" s="24">
        <f t="shared" si="511"/>
        <v>0.99099999999999999</v>
      </c>
      <c r="BL681" s="24">
        <f t="shared" si="512"/>
        <v>1.46E-2</v>
      </c>
      <c r="BM681" s="24">
        <f t="shared" si="513"/>
        <v>1.67E-2</v>
      </c>
      <c r="BN681" s="24">
        <f t="shared" si="514"/>
        <v>0.17519999999999999</v>
      </c>
      <c r="BO681" s="24">
        <f t="shared" si="515"/>
        <v>0.29470000000000002</v>
      </c>
      <c r="BP681" s="24">
        <f t="shared" si="516"/>
        <v>0.26100000000000001</v>
      </c>
      <c r="BQ681" s="24">
        <f t="shared" si="517"/>
        <v>4.9599999999999998E-2</v>
      </c>
      <c r="BR681" s="24">
        <f t="shared" si="518"/>
        <v>0.24679999999999999</v>
      </c>
      <c r="BS681" s="24">
        <f t="shared" si="519"/>
        <v>0</v>
      </c>
      <c r="BT681" s="24">
        <f t="shared" si="520"/>
        <v>0.55249999999999999</v>
      </c>
      <c r="BU681" s="24">
        <f t="shared" si="521"/>
        <v>1.4207000000000001</v>
      </c>
      <c r="BV681" s="24">
        <f t="shared" si="522"/>
        <v>0.39229999999999998</v>
      </c>
      <c r="BW681" s="24">
        <f t="shared" si="523"/>
        <v>1.0087999999999999</v>
      </c>
      <c r="BX681" s="24"/>
      <c r="BY681" s="24"/>
      <c r="BZ681" s="24"/>
      <c r="CA681" s="25">
        <f t="shared" si="524"/>
        <v>7.9843000000000002</v>
      </c>
      <c r="CB681" s="25">
        <f t="shared" si="525"/>
        <v>6.2173000000000007</v>
      </c>
      <c r="CC681" s="26">
        <f t="shared" si="526"/>
        <v>6.4996</v>
      </c>
      <c r="CD681" s="26">
        <f t="shared" si="527"/>
        <v>5.3491000000000009</v>
      </c>
      <c r="CE681" s="26">
        <f t="shared" si="528"/>
        <v>6.49</v>
      </c>
      <c r="CF681" s="26">
        <f t="shared" si="529"/>
        <v>5.34</v>
      </c>
      <c r="CG681" s="26">
        <f t="shared" si="530"/>
        <v>7.1890000000000001</v>
      </c>
      <c r="CH681" s="13"/>
      <c r="CI681" s="13"/>
    </row>
    <row r="682" spans="2:87" x14ac:dyDescent="0.2">
      <c r="B682" s="11">
        <f t="shared" si="531"/>
        <v>678</v>
      </c>
      <c r="C682" s="3" t="s">
        <v>435</v>
      </c>
      <c r="D682" s="2" t="s">
        <v>445</v>
      </c>
      <c r="E682" s="10">
        <v>1.9760941111722619</v>
      </c>
      <c r="F682" s="10">
        <v>0.47455872317006054</v>
      </c>
      <c r="G682" s="10"/>
      <c r="H682" s="10">
        <v>0</v>
      </c>
      <c r="I682" s="10">
        <v>0.77180000000000004</v>
      </c>
      <c r="J682" s="10">
        <v>0.12809999999999999</v>
      </c>
      <c r="K682" s="10">
        <v>0.7551480462300495</v>
      </c>
      <c r="L682" s="10">
        <v>2.1100000000000001E-2</v>
      </c>
      <c r="M682" s="10">
        <v>2.3699999999999999E-2</v>
      </c>
      <c r="N682" s="10">
        <v>9.3100000000000002E-2</v>
      </c>
      <c r="O682" s="10">
        <v>0.15719911942762796</v>
      </c>
      <c r="P682" s="10">
        <v>0</v>
      </c>
      <c r="Q682" s="10">
        <v>3.0099999999999998E-2</v>
      </c>
      <c r="R682" s="10">
        <v>0.2311</v>
      </c>
      <c r="S682" s="10">
        <v>0</v>
      </c>
      <c r="T682" s="10">
        <v>0.2104</v>
      </c>
      <c r="U682" s="10"/>
      <c r="V682" s="10">
        <v>0.2457</v>
      </c>
      <c r="W682" s="10"/>
      <c r="X682" s="10">
        <v>5.1180999999999983</v>
      </c>
      <c r="Y682" s="10">
        <v>6.8787263999999979</v>
      </c>
      <c r="Z682" s="10">
        <v>6.88</v>
      </c>
      <c r="AA682" s="10">
        <v>5.51</v>
      </c>
      <c r="AB682" s="10">
        <f t="shared" si="484"/>
        <v>5.5112063999999998</v>
      </c>
      <c r="AC682" s="10"/>
      <c r="AD682" s="10">
        <f t="shared" si="485"/>
        <v>2.65587048541552</v>
      </c>
      <c r="AE682" s="10">
        <f t="shared" si="486"/>
        <v>0.63780692394056138</v>
      </c>
      <c r="AF682" s="10"/>
      <c r="AG682" s="10">
        <v>0</v>
      </c>
      <c r="AH682" s="10">
        <f t="shared" si="487"/>
        <v>1.0372992000000001</v>
      </c>
      <c r="AI682" s="10">
        <f t="shared" si="488"/>
        <v>0.17216640000000002</v>
      </c>
      <c r="AJ682" s="10">
        <f t="shared" si="489"/>
        <v>1.0149189741331865</v>
      </c>
      <c r="AK682" s="10">
        <f t="shared" si="490"/>
        <v>2.8358400000000002E-2</v>
      </c>
      <c r="AL682" s="10">
        <f t="shared" si="491"/>
        <v>3.1852800000000001E-2</v>
      </c>
      <c r="AM682" s="10">
        <f t="shared" si="492"/>
        <v>0.13406399999999999</v>
      </c>
      <c r="AN682" s="10">
        <f t="shared" si="493"/>
        <v>0.21127561651073201</v>
      </c>
      <c r="AO682" s="10">
        <f t="shared" si="494"/>
        <v>0</v>
      </c>
      <c r="AP682" s="10">
        <f t="shared" si="495"/>
        <v>4.0454399999999995E-2</v>
      </c>
      <c r="AQ682" s="10">
        <f t="shared" si="496"/>
        <v>0.3105984</v>
      </c>
      <c r="AR682" s="10">
        <v>0</v>
      </c>
      <c r="AS682" s="10">
        <f t="shared" si="497"/>
        <v>0.28277760000000002</v>
      </c>
      <c r="AT682" s="10">
        <f t="shared" si="498"/>
        <v>0.72713432064000005</v>
      </c>
      <c r="AU682" s="10">
        <f t="shared" si="499"/>
        <v>0.33022080000000004</v>
      </c>
      <c r="AV682" s="10">
        <f t="shared" si="500"/>
        <v>0.84912976512000016</v>
      </c>
      <c r="AW682" s="10">
        <f t="shared" si="501"/>
        <v>7.8509296857600015</v>
      </c>
      <c r="AX682" s="10">
        <f t="shared" si="502"/>
        <v>7.8509296857600006</v>
      </c>
      <c r="AY682" s="10">
        <v>6.8787263999999979</v>
      </c>
      <c r="AZ682" s="10">
        <f t="shared" si="503"/>
        <v>-0.97220328576000359</v>
      </c>
      <c r="BA682" s="10">
        <v>6.88</v>
      </c>
      <c r="BB682" s="10">
        <v>5.51</v>
      </c>
      <c r="BC682" s="10">
        <f t="shared" si="504"/>
        <v>7.4190735360000009</v>
      </c>
      <c r="BD682" s="9"/>
      <c r="BE682" s="24">
        <f t="shared" si="505"/>
        <v>2.6558999999999999</v>
      </c>
      <c r="BF682" s="24">
        <f t="shared" si="506"/>
        <v>0.63780000000000003</v>
      </c>
      <c r="BG682" s="24">
        <f t="shared" si="507"/>
        <v>0</v>
      </c>
      <c r="BH682" s="24">
        <f t="shared" si="508"/>
        <v>0</v>
      </c>
      <c r="BI682" s="24">
        <f t="shared" si="509"/>
        <v>1.0373000000000001</v>
      </c>
      <c r="BJ682" s="24">
        <f t="shared" si="510"/>
        <v>0.17219999999999999</v>
      </c>
      <c r="BK682" s="24">
        <f t="shared" si="511"/>
        <v>1.0148999999999999</v>
      </c>
      <c r="BL682" s="24">
        <f t="shared" si="512"/>
        <v>2.8400000000000002E-2</v>
      </c>
      <c r="BM682" s="24">
        <f t="shared" si="513"/>
        <v>3.1899999999999998E-2</v>
      </c>
      <c r="BN682" s="24">
        <f t="shared" si="514"/>
        <v>0.1341</v>
      </c>
      <c r="BO682" s="24">
        <f t="shared" si="515"/>
        <v>0.21129999999999999</v>
      </c>
      <c r="BP682" s="24">
        <f t="shared" si="516"/>
        <v>0</v>
      </c>
      <c r="BQ682" s="24">
        <f t="shared" si="517"/>
        <v>4.0500000000000001E-2</v>
      </c>
      <c r="BR682" s="24">
        <f t="shared" si="518"/>
        <v>0.31059999999999999</v>
      </c>
      <c r="BS682" s="24">
        <f t="shared" si="519"/>
        <v>0</v>
      </c>
      <c r="BT682" s="24">
        <f t="shared" si="520"/>
        <v>0.2828</v>
      </c>
      <c r="BU682" s="24">
        <f t="shared" si="521"/>
        <v>0.72709999999999997</v>
      </c>
      <c r="BV682" s="24">
        <f t="shared" si="522"/>
        <v>0.33019999999999999</v>
      </c>
      <c r="BW682" s="24">
        <f t="shared" si="523"/>
        <v>0.84909999999999997</v>
      </c>
      <c r="BX682" s="24"/>
      <c r="BY682" s="24"/>
      <c r="BZ682" s="24"/>
      <c r="CA682" s="25">
        <f t="shared" si="524"/>
        <v>7.8510999999999997</v>
      </c>
      <c r="CB682" s="25">
        <f t="shared" si="525"/>
        <v>5.9647000000000006</v>
      </c>
      <c r="CC682" s="26">
        <f t="shared" si="526"/>
        <v>6.8878999999999992</v>
      </c>
      <c r="CD682" s="26">
        <f t="shared" si="527"/>
        <v>5.5204000000000004</v>
      </c>
      <c r="CE682" s="26">
        <f t="shared" si="528"/>
        <v>6.88</v>
      </c>
      <c r="CF682" s="26">
        <f t="shared" si="529"/>
        <v>5.51</v>
      </c>
      <c r="CG682" s="26">
        <f t="shared" si="530"/>
        <v>7.4189999999999996</v>
      </c>
      <c r="CH682" s="13"/>
      <c r="CI682" s="13"/>
    </row>
    <row r="683" spans="2:87" x14ac:dyDescent="0.2">
      <c r="B683" s="11">
        <f t="shared" si="531"/>
        <v>679</v>
      </c>
      <c r="C683" s="3" t="s">
        <v>435</v>
      </c>
      <c r="D683" s="3" t="s">
        <v>446</v>
      </c>
      <c r="E683" s="10">
        <v>1.3942787836481831</v>
      </c>
      <c r="F683" s="10">
        <v>0.54969695475764579</v>
      </c>
      <c r="G683" s="10"/>
      <c r="H683" s="10">
        <v>0</v>
      </c>
      <c r="I683" s="10">
        <v>0.4501</v>
      </c>
      <c r="J683" s="10">
        <v>0.1177</v>
      </c>
      <c r="K683" s="10">
        <v>0.77881156145019848</v>
      </c>
      <c r="L683" s="10">
        <v>1.8700000000000001E-2</v>
      </c>
      <c r="M683" s="10">
        <v>2.1000000000000001E-2</v>
      </c>
      <c r="N683" s="10">
        <v>0.10929999999999999</v>
      </c>
      <c r="O683" s="10">
        <v>0.19311270014397278</v>
      </c>
      <c r="P683" s="10">
        <v>0.19270000000000001</v>
      </c>
      <c r="Q683" s="10">
        <v>2.76E-2</v>
      </c>
      <c r="R683" s="10">
        <v>0.15820000000000001</v>
      </c>
      <c r="S683" s="10">
        <v>0</v>
      </c>
      <c r="T683" s="10">
        <v>0.22489999999999999</v>
      </c>
      <c r="U683" s="10"/>
      <c r="V683" s="10">
        <v>0.26960000000000001</v>
      </c>
      <c r="W683" s="10"/>
      <c r="X683" s="10">
        <v>4.5057</v>
      </c>
      <c r="Y683" s="10">
        <v>6.055660800000001</v>
      </c>
      <c r="Z683" s="10">
        <v>6.06</v>
      </c>
      <c r="AA683" s="10">
        <v>5.09</v>
      </c>
      <c r="AB683" s="10">
        <f t="shared" si="484"/>
        <v>5.0883840000000005</v>
      </c>
      <c r="AC683" s="10"/>
      <c r="AD683" s="10">
        <f t="shared" si="485"/>
        <v>1.8739106852231582</v>
      </c>
      <c r="AE683" s="10">
        <f t="shared" si="486"/>
        <v>0.73879270719427603</v>
      </c>
      <c r="AF683" s="10"/>
      <c r="AG683" s="10">
        <v>0</v>
      </c>
      <c r="AH683" s="10">
        <f t="shared" si="487"/>
        <v>0.60493439999999998</v>
      </c>
      <c r="AI683" s="10">
        <f t="shared" si="488"/>
        <v>0.15818880000000002</v>
      </c>
      <c r="AJ683" s="10">
        <f t="shared" si="489"/>
        <v>1.0467227385890667</v>
      </c>
      <c r="AK683" s="10">
        <f t="shared" si="490"/>
        <v>2.5132800000000004E-2</v>
      </c>
      <c r="AL683" s="10">
        <f t="shared" si="491"/>
        <v>2.8224000000000003E-2</v>
      </c>
      <c r="AM683" s="10">
        <f t="shared" si="492"/>
        <v>0.157392</v>
      </c>
      <c r="AN683" s="10">
        <f t="shared" si="493"/>
        <v>0.25954346899349945</v>
      </c>
      <c r="AO683" s="10">
        <f t="shared" si="494"/>
        <v>0.25898880000000002</v>
      </c>
      <c r="AP683" s="10">
        <f t="shared" si="495"/>
        <v>3.70944E-2</v>
      </c>
      <c r="AQ683" s="10">
        <f t="shared" si="496"/>
        <v>0.21262080000000003</v>
      </c>
      <c r="AR683" s="10">
        <v>0</v>
      </c>
      <c r="AS683" s="10">
        <f t="shared" si="497"/>
        <v>0.30226559999999997</v>
      </c>
      <c r="AT683" s="10">
        <f t="shared" si="498"/>
        <v>0.77724576383999999</v>
      </c>
      <c r="AU683" s="10">
        <f t="shared" si="499"/>
        <v>0.36234240000000006</v>
      </c>
      <c r="AV683" s="10">
        <f t="shared" si="500"/>
        <v>0.93172724736000023</v>
      </c>
      <c r="AW683" s="10">
        <f t="shared" si="501"/>
        <v>7.110518611199999</v>
      </c>
      <c r="AX683" s="10">
        <f t="shared" si="502"/>
        <v>7.110518611199999</v>
      </c>
      <c r="AY683" s="10">
        <v>6.055660800000001</v>
      </c>
      <c r="AZ683" s="10">
        <f t="shared" si="503"/>
        <v>-1.054857811199998</v>
      </c>
      <c r="BA683" s="10">
        <v>6.06</v>
      </c>
      <c r="BB683" s="10">
        <v>5.09</v>
      </c>
      <c r="BC683" s="10">
        <f t="shared" si="504"/>
        <v>6.8528904192000022</v>
      </c>
      <c r="BD683" s="9"/>
      <c r="BE683" s="24">
        <f t="shared" si="505"/>
        <v>1.8738999999999999</v>
      </c>
      <c r="BF683" s="24">
        <f t="shared" si="506"/>
        <v>0.73880000000000001</v>
      </c>
      <c r="BG683" s="24">
        <f t="shared" si="507"/>
        <v>0</v>
      </c>
      <c r="BH683" s="24">
        <f t="shared" si="508"/>
        <v>0</v>
      </c>
      <c r="BI683" s="24">
        <f t="shared" si="509"/>
        <v>0.60489999999999999</v>
      </c>
      <c r="BJ683" s="24">
        <f t="shared" si="510"/>
        <v>0.15820000000000001</v>
      </c>
      <c r="BK683" s="24">
        <f t="shared" si="511"/>
        <v>1.0467</v>
      </c>
      <c r="BL683" s="24">
        <f t="shared" si="512"/>
        <v>2.5100000000000001E-2</v>
      </c>
      <c r="BM683" s="24">
        <f t="shared" si="513"/>
        <v>2.8199999999999999E-2</v>
      </c>
      <c r="BN683" s="24">
        <f t="shared" si="514"/>
        <v>0.15740000000000001</v>
      </c>
      <c r="BO683" s="24">
        <f t="shared" si="515"/>
        <v>0.25950000000000001</v>
      </c>
      <c r="BP683" s="24">
        <f t="shared" si="516"/>
        <v>0.25900000000000001</v>
      </c>
      <c r="BQ683" s="24">
        <f t="shared" si="517"/>
        <v>3.7100000000000001E-2</v>
      </c>
      <c r="BR683" s="24">
        <f t="shared" si="518"/>
        <v>0.21260000000000001</v>
      </c>
      <c r="BS683" s="24">
        <f t="shared" si="519"/>
        <v>0</v>
      </c>
      <c r="BT683" s="24">
        <f t="shared" si="520"/>
        <v>0.30230000000000001</v>
      </c>
      <c r="BU683" s="24">
        <f t="shared" si="521"/>
        <v>0.7772</v>
      </c>
      <c r="BV683" s="24">
        <f t="shared" si="522"/>
        <v>0.36230000000000001</v>
      </c>
      <c r="BW683" s="24">
        <f t="shared" si="523"/>
        <v>0.93169999999999997</v>
      </c>
      <c r="BX683" s="24"/>
      <c r="BY683" s="24"/>
      <c r="BZ683" s="24"/>
      <c r="CA683" s="25">
        <f t="shared" si="524"/>
        <v>7.1102999999999996</v>
      </c>
      <c r="CB683" s="25">
        <f t="shared" si="525"/>
        <v>5.5736999999999997</v>
      </c>
      <c r="CC683" s="26">
        <f t="shared" si="526"/>
        <v>6.0659999999999998</v>
      </c>
      <c r="CD683" s="26">
        <f t="shared" si="527"/>
        <v>5.0987999999999998</v>
      </c>
      <c r="CE683" s="26">
        <f t="shared" si="528"/>
        <v>6.06</v>
      </c>
      <c r="CF683" s="26">
        <f t="shared" si="529"/>
        <v>5.09</v>
      </c>
      <c r="CG683" s="26">
        <f t="shared" si="530"/>
        <v>6.8529999999999998</v>
      </c>
      <c r="CH683" s="13"/>
      <c r="CI683" s="13"/>
    </row>
    <row r="684" spans="2:87" x14ac:dyDescent="0.2">
      <c r="B684" s="11">
        <f t="shared" si="531"/>
        <v>680</v>
      </c>
      <c r="C684" s="3" t="s">
        <v>435</v>
      </c>
      <c r="D684" s="3" t="s">
        <v>447</v>
      </c>
      <c r="E684" s="10">
        <v>1.5473311299318324</v>
      </c>
      <c r="F684" s="10">
        <v>0.53543972732906431</v>
      </c>
      <c r="G684" s="10"/>
      <c r="H684" s="10">
        <v>0</v>
      </c>
      <c r="I684" s="10">
        <v>0.45029999999999998</v>
      </c>
      <c r="J684" s="10">
        <v>0.1207</v>
      </c>
      <c r="K684" s="10">
        <v>0.77303400123941335</v>
      </c>
      <c r="L684" s="10">
        <v>1.83E-2</v>
      </c>
      <c r="M684" s="10">
        <v>2.06E-2</v>
      </c>
      <c r="N684" s="10">
        <v>0.1154</v>
      </c>
      <c r="O684" s="10">
        <v>0.20159514149969016</v>
      </c>
      <c r="P684" s="10">
        <v>0.20150000000000001</v>
      </c>
      <c r="Q684" s="10">
        <v>3.7600000000000001E-2</v>
      </c>
      <c r="R684" s="10">
        <v>0.17680000000000001</v>
      </c>
      <c r="S684" s="10">
        <v>0</v>
      </c>
      <c r="T684" s="10">
        <v>0.23730000000000001</v>
      </c>
      <c r="U684" s="10"/>
      <c r="V684" s="10">
        <v>0.24879999999999999</v>
      </c>
      <c r="W684" s="10"/>
      <c r="X684" s="10">
        <v>4.6847000000000012</v>
      </c>
      <c r="Y684" s="10">
        <v>6.2962368000000026</v>
      </c>
      <c r="Z684" s="10">
        <v>6.3</v>
      </c>
      <c r="AA684" s="10">
        <v>5.36</v>
      </c>
      <c r="AB684" s="10">
        <f t="shared" si="484"/>
        <v>5.3566464000000016</v>
      </c>
      <c r="AC684" s="10"/>
      <c r="AD684" s="10">
        <f t="shared" si="485"/>
        <v>2.0796130386283829</v>
      </c>
      <c r="AE684" s="10">
        <f t="shared" si="486"/>
        <v>0.7196309935302625</v>
      </c>
      <c r="AF684" s="10"/>
      <c r="AG684" s="10">
        <v>0</v>
      </c>
      <c r="AH684" s="10">
        <f t="shared" si="487"/>
        <v>0.60520319999999994</v>
      </c>
      <c r="AI684" s="10">
        <f t="shared" si="488"/>
        <v>0.16222080000000003</v>
      </c>
      <c r="AJ684" s="10">
        <f t="shared" si="489"/>
        <v>1.0389576976657717</v>
      </c>
      <c r="AK684" s="10">
        <f t="shared" si="490"/>
        <v>2.4595200000000005E-2</v>
      </c>
      <c r="AL684" s="10">
        <f t="shared" si="491"/>
        <v>2.7686400000000003E-2</v>
      </c>
      <c r="AM684" s="10">
        <f t="shared" si="492"/>
        <v>0.16617599999999999</v>
      </c>
      <c r="AN684" s="10">
        <f t="shared" si="493"/>
        <v>0.27094387017558358</v>
      </c>
      <c r="AO684" s="10">
        <f t="shared" si="494"/>
        <v>0.27081600000000006</v>
      </c>
      <c r="AP684" s="10">
        <f t="shared" si="495"/>
        <v>5.05344E-2</v>
      </c>
      <c r="AQ684" s="10">
        <f t="shared" si="496"/>
        <v>0.23761920000000003</v>
      </c>
      <c r="AR684" s="10">
        <v>0</v>
      </c>
      <c r="AS684" s="10">
        <f t="shared" si="497"/>
        <v>0.31893120000000003</v>
      </c>
      <c r="AT684" s="10">
        <f t="shared" si="498"/>
        <v>0.82009968768000008</v>
      </c>
      <c r="AU684" s="10">
        <f t="shared" si="499"/>
        <v>0.3343872</v>
      </c>
      <c r="AV684" s="10">
        <f t="shared" si="500"/>
        <v>0.85984324608000007</v>
      </c>
      <c r="AW684" s="10">
        <f t="shared" si="501"/>
        <v>7.333939733760003</v>
      </c>
      <c r="AX684" s="10">
        <f t="shared" si="502"/>
        <v>7.333939733760003</v>
      </c>
      <c r="AY684" s="10">
        <v>6.2962368000000026</v>
      </c>
      <c r="AZ684" s="10">
        <f t="shared" si="503"/>
        <v>-1.0377029337600003</v>
      </c>
      <c r="BA684" s="10">
        <v>6.3</v>
      </c>
      <c r="BB684" s="10">
        <v>5.36</v>
      </c>
      <c r="BC684" s="10">
        <f t="shared" si="504"/>
        <v>7.2142221312000032</v>
      </c>
      <c r="BD684" s="9"/>
      <c r="BE684" s="24">
        <f t="shared" si="505"/>
        <v>2.0796000000000001</v>
      </c>
      <c r="BF684" s="24">
        <f t="shared" si="506"/>
        <v>0.71960000000000002</v>
      </c>
      <c r="BG684" s="24">
        <f t="shared" si="507"/>
        <v>0</v>
      </c>
      <c r="BH684" s="24">
        <f t="shared" si="508"/>
        <v>0</v>
      </c>
      <c r="BI684" s="24">
        <f t="shared" si="509"/>
        <v>0.60519999999999996</v>
      </c>
      <c r="BJ684" s="24">
        <f t="shared" si="510"/>
        <v>0.16220000000000001</v>
      </c>
      <c r="BK684" s="24">
        <f t="shared" si="511"/>
        <v>1.0389999999999999</v>
      </c>
      <c r="BL684" s="24">
        <f t="shared" si="512"/>
        <v>2.46E-2</v>
      </c>
      <c r="BM684" s="24">
        <f t="shared" si="513"/>
        <v>2.7699999999999999E-2</v>
      </c>
      <c r="BN684" s="24">
        <f t="shared" si="514"/>
        <v>0.16619999999999999</v>
      </c>
      <c r="BO684" s="24">
        <f t="shared" si="515"/>
        <v>0.27089999999999997</v>
      </c>
      <c r="BP684" s="24">
        <f t="shared" si="516"/>
        <v>0.27079999999999999</v>
      </c>
      <c r="BQ684" s="24">
        <f t="shared" si="517"/>
        <v>5.0500000000000003E-2</v>
      </c>
      <c r="BR684" s="24">
        <f t="shared" si="518"/>
        <v>0.23760000000000001</v>
      </c>
      <c r="BS684" s="24">
        <f t="shared" si="519"/>
        <v>0</v>
      </c>
      <c r="BT684" s="24">
        <f t="shared" si="520"/>
        <v>0.31890000000000002</v>
      </c>
      <c r="BU684" s="24">
        <f t="shared" si="521"/>
        <v>0.82010000000000005</v>
      </c>
      <c r="BV684" s="24">
        <f t="shared" si="522"/>
        <v>0.33439999999999998</v>
      </c>
      <c r="BW684" s="24">
        <f t="shared" si="523"/>
        <v>0.85980000000000001</v>
      </c>
      <c r="BX684" s="24"/>
      <c r="BY684" s="24"/>
      <c r="BZ684" s="24"/>
      <c r="CA684" s="25">
        <f t="shared" si="524"/>
        <v>7.333800000000001</v>
      </c>
      <c r="CB684" s="25">
        <f t="shared" si="525"/>
        <v>5.8688000000000011</v>
      </c>
      <c r="CC684" s="26">
        <f t="shared" si="526"/>
        <v>6.3072000000000008</v>
      </c>
      <c r="CD684" s="26">
        <f t="shared" si="527"/>
        <v>5.3676000000000013</v>
      </c>
      <c r="CE684" s="26">
        <f t="shared" si="528"/>
        <v>6.3</v>
      </c>
      <c r="CF684" s="26">
        <f t="shared" si="529"/>
        <v>5.36</v>
      </c>
      <c r="CG684" s="26">
        <f t="shared" si="530"/>
        <v>7.2140000000000004</v>
      </c>
      <c r="CH684" s="13"/>
      <c r="CI684" s="13"/>
    </row>
    <row r="685" spans="2:87" x14ac:dyDescent="0.2">
      <c r="B685" s="11">
        <f t="shared" si="531"/>
        <v>681</v>
      </c>
      <c r="C685" s="3" t="s">
        <v>435</v>
      </c>
      <c r="D685" s="3" t="s">
        <v>448</v>
      </c>
      <c r="E685" s="10">
        <v>1.5117078228047616</v>
      </c>
      <c r="F685" s="10">
        <v>0.5339627317599237</v>
      </c>
      <c r="G685" s="10"/>
      <c r="H685" s="10">
        <v>0</v>
      </c>
      <c r="I685" s="10">
        <v>0.45700000000000002</v>
      </c>
      <c r="J685" s="10">
        <v>0.12139999999999999</v>
      </c>
      <c r="K685" s="10">
        <v>0.76428490190385334</v>
      </c>
      <c r="L685" s="10">
        <v>1.8800000000000001E-2</v>
      </c>
      <c r="M685" s="10">
        <v>2.12E-2</v>
      </c>
      <c r="N685" s="10">
        <v>0.1164</v>
      </c>
      <c r="O685" s="10">
        <v>0.20134454353146131</v>
      </c>
      <c r="P685" s="10">
        <v>0.2014</v>
      </c>
      <c r="Q685" s="10">
        <v>3.7199999999999997E-2</v>
      </c>
      <c r="R685" s="10">
        <v>0.17469999999999999</v>
      </c>
      <c r="S685" s="10">
        <v>0</v>
      </c>
      <c r="T685" s="10">
        <v>0.24229999999999999</v>
      </c>
      <c r="U685" s="10"/>
      <c r="V685" s="10">
        <v>0.2525</v>
      </c>
      <c r="W685" s="10"/>
      <c r="X685" s="10">
        <v>4.6542000000000003</v>
      </c>
      <c r="Y685" s="10">
        <v>6.2552448000000007</v>
      </c>
      <c r="Z685" s="10">
        <v>6.26</v>
      </c>
      <c r="AA685" s="10">
        <v>5.3</v>
      </c>
      <c r="AB685" s="10">
        <f t="shared" si="484"/>
        <v>5.3016768000000001</v>
      </c>
      <c r="AC685" s="10"/>
      <c r="AD685" s="10">
        <f t="shared" si="485"/>
        <v>2.0317353138495995</v>
      </c>
      <c r="AE685" s="10">
        <f t="shared" si="486"/>
        <v>0.71764591148533741</v>
      </c>
      <c r="AF685" s="10"/>
      <c r="AG685" s="10">
        <v>0</v>
      </c>
      <c r="AH685" s="10">
        <f t="shared" si="487"/>
        <v>0.61420800000000009</v>
      </c>
      <c r="AI685" s="10">
        <f t="shared" si="488"/>
        <v>0.16316159999999999</v>
      </c>
      <c r="AJ685" s="10">
        <f t="shared" si="489"/>
        <v>1.0271989081587789</v>
      </c>
      <c r="AK685" s="10">
        <f t="shared" si="490"/>
        <v>2.52672E-2</v>
      </c>
      <c r="AL685" s="10">
        <f t="shared" si="491"/>
        <v>2.8492799999999999E-2</v>
      </c>
      <c r="AM685" s="10">
        <f t="shared" si="492"/>
        <v>0.16761599999999999</v>
      </c>
      <c r="AN685" s="10">
        <f t="shared" si="493"/>
        <v>0.27060706650628402</v>
      </c>
      <c r="AO685" s="10">
        <f t="shared" si="494"/>
        <v>0.27068160000000002</v>
      </c>
      <c r="AP685" s="10">
        <f t="shared" si="495"/>
        <v>4.9996800000000001E-2</v>
      </c>
      <c r="AQ685" s="10">
        <f t="shared" si="496"/>
        <v>0.2347968</v>
      </c>
      <c r="AR685" s="10">
        <v>0</v>
      </c>
      <c r="AS685" s="10">
        <f t="shared" si="497"/>
        <v>0.32565119999999997</v>
      </c>
      <c r="AT685" s="10">
        <f t="shared" si="498"/>
        <v>0.83737949568000003</v>
      </c>
      <c r="AU685" s="10">
        <f t="shared" si="499"/>
        <v>0.33936000000000005</v>
      </c>
      <c r="AV685" s="10">
        <f t="shared" si="500"/>
        <v>0.87263030400000019</v>
      </c>
      <c r="AW685" s="10">
        <f t="shared" si="501"/>
        <v>7.3114177996799992</v>
      </c>
      <c r="AX685" s="10">
        <f t="shared" si="502"/>
        <v>7.3114177996800001</v>
      </c>
      <c r="AY685" s="10">
        <v>6.2552448000000007</v>
      </c>
      <c r="AZ685" s="10">
        <f t="shared" si="503"/>
        <v>-1.0561729996799984</v>
      </c>
      <c r="BA685" s="10">
        <v>6.26</v>
      </c>
      <c r="BB685" s="10">
        <v>5.3</v>
      </c>
      <c r="BC685" s="10">
        <f t="shared" si="504"/>
        <v>7.1404720128000001</v>
      </c>
      <c r="BD685" s="9"/>
      <c r="BE685" s="24">
        <f t="shared" si="505"/>
        <v>2.0316999999999998</v>
      </c>
      <c r="BF685" s="24">
        <f t="shared" si="506"/>
        <v>0.71760000000000002</v>
      </c>
      <c r="BG685" s="24">
        <f t="shared" si="507"/>
        <v>0</v>
      </c>
      <c r="BH685" s="24">
        <f t="shared" si="508"/>
        <v>0</v>
      </c>
      <c r="BI685" s="24">
        <f t="shared" si="509"/>
        <v>0.61419999999999997</v>
      </c>
      <c r="BJ685" s="24">
        <f t="shared" si="510"/>
        <v>0.16320000000000001</v>
      </c>
      <c r="BK685" s="24">
        <f t="shared" si="511"/>
        <v>1.0271999999999999</v>
      </c>
      <c r="BL685" s="24">
        <f t="shared" si="512"/>
        <v>2.53E-2</v>
      </c>
      <c r="BM685" s="24">
        <f t="shared" si="513"/>
        <v>2.8500000000000001E-2</v>
      </c>
      <c r="BN685" s="24">
        <f t="shared" si="514"/>
        <v>0.1676</v>
      </c>
      <c r="BO685" s="24">
        <f t="shared" si="515"/>
        <v>0.27060000000000001</v>
      </c>
      <c r="BP685" s="24">
        <f t="shared" si="516"/>
        <v>0.2707</v>
      </c>
      <c r="BQ685" s="24">
        <f t="shared" si="517"/>
        <v>0.05</v>
      </c>
      <c r="BR685" s="24">
        <f t="shared" si="518"/>
        <v>0.23480000000000001</v>
      </c>
      <c r="BS685" s="24">
        <f t="shared" si="519"/>
        <v>0</v>
      </c>
      <c r="BT685" s="24">
        <f t="shared" si="520"/>
        <v>0.32569999999999999</v>
      </c>
      <c r="BU685" s="24">
        <f t="shared" si="521"/>
        <v>0.83740000000000003</v>
      </c>
      <c r="BV685" s="24">
        <f t="shared" si="522"/>
        <v>0.33939999999999998</v>
      </c>
      <c r="BW685" s="24">
        <f t="shared" si="523"/>
        <v>0.87260000000000004</v>
      </c>
      <c r="BX685" s="24"/>
      <c r="BY685" s="24"/>
      <c r="BZ685" s="24"/>
      <c r="CA685" s="25">
        <f t="shared" si="524"/>
        <v>7.311399999999999</v>
      </c>
      <c r="CB685" s="25">
        <f t="shared" si="525"/>
        <v>5.8245999999999984</v>
      </c>
      <c r="CC685" s="26">
        <f t="shared" si="526"/>
        <v>6.2664999999999997</v>
      </c>
      <c r="CD685" s="26">
        <f t="shared" si="527"/>
        <v>5.3128999999999991</v>
      </c>
      <c r="CE685" s="26">
        <f t="shared" si="528"/>
        <v>6.26</v>
      </c>
      <c r="CF685" s="26">
        <f t="shared" si="529"/>
        <v>5.3</v>
      </c>
      <c r="CG685" s="26">
        <f t="shared" si="530"/>
        <v>7.14</v>
      </c>
      <c r="CH685" s="13"/>
      <c r="CI685" s="13"/>
    </row>
    <row r="686" spans="2:87" x14ac:dyDescent="0.2">
      <c r="B686" s="11">
        <f t="shared" si="531"/>
        <v>682</v>
      </c>
      <c r="C686" s="3" t="s">
        <v>435</v>
      </c>
      <c r="D686" s="2" t="s">
        <v>449</v>
      </c>
      <c r="E686" s="10">
        <v>1.6339045093378608</v>
      </c>
      <c r="F686" s="10">
        <v>0.85784284550084888</v>
      </c>
      <c r="G686" s="10"/>
      <c r="H686" s="10">
        <v>0</v>
      </c>
      <c r="I686" s="10">
        <v>0.29249999999999998</v>
      </c>
      <c r="J686" s="10">
        <v>0.1245</v>
      </c>
      <c r="K686" s="10">
        <v>0.75125716129032261</v>
      </c>
      <c r="L686" s="10">
        <v>2.29E-2</v>
      </c>
      <c r="M686" s="10">
        <v>2.5899999999999999E-2</v>
      </c>
      <c r="N686" s="10">
        <v>0.22359999999999999</v>
      </c>
      <c r="O686" s="10">
        <v>0.37329548387096773</v>
      </c>
      <c r="P686" s="10">
        <v>0.1139</v>
      </c>
      <c r="Q686" s="10">
        <v>5.1700000000000003E-2</v>
      </c>
      <c r="R686" s="10">
        <v>0.19209999999999999</v>
      </c>
      <c r="S686" s="10">
        <v>0</v>
      </c>
      <c r="T686" s="10">
        <v>0.31369999999999998</v>
      </c>
      <c r="U686" s="10"/>
      <c r="V686" s="10">
        <v>0.1399</v>
      </c>
      <c r="W686" s="10"/>
      <c r="X686" s="10">
        <v>5.117</v>
      </c>
      <c r="Y686" s="10">
        <v>6.8772479999999998</v>
      </c>
      <c r="Z686" s="10">
        <v>6.88</v>
      </c>
      <c r="AA686" s="10">
        <v>6.3</v>
      </c>
      <c r="AB686" s="10">
        <f t="shared" si="484"/>
        <v>6.2961023999999997</v>
      </c>
      <c r="AC686" s="10"/>
      <c r="AD686" s="10">
        <f t="shared" si="485"/>
        <v>2.1959676605500849</v>
      </c>
      <c r="AE686" s="10">
        <f t="shared" si="486"/>
        <v>1.152940784353141</v>
      </c>
      <c r="AF686" s="10"/>
      <c r="AG686" s="10">
        <v>0</v>
      </c>
      <c r="AH686" s="10">
        <f t="shared" si="487"/>
        <v>0.39311999999999997</v>
      </c>
      <c r="AI686" s="10">
        <f t="shared" si="488"/>
        <v>0.167328</v>
      </c>
      <c r="AJ686" s="10">
        <f t="shared" si="489"/>
        <v>1.0096896247741936</v>
      </c>
      <c r="AK686" s="10">
        <f t="shared" si="490"/>
        <v>3.0777600000000002E-2</v>
      </c>
      <c r="AL686" s="10">
        <f t="shared" si="491"/>
        <v>3.4809600000000003E-2</v>
      </c>
      <c r="AM686" s="10">
        <f t="shared" si="492"/>
        <v>0.32198399999999999</v>
      </c>
      <c r="AN686" s="10">
        <f t="shared" si="493"/>
        <v>0.50170913032258069</v>
      </c>
      <c r="AO686" s="10">
        <f t="shared" si="494"/>
        <v>0.15308160000000001</v>
      </c>
      <c r="AP686" s="10">
        <f t="shared" si="495"/>
        <v>6.9484800000000013E-2</v>
      </c>
      <c r="AQ686" s="10">
        <f t="shared" si="496"/>
        <v>0.25818239999999998</v>
      </c>
      <c r="AR686" s="10">
        <v>0</v>
      </c>
      <c r="AS686" s="10">
        <f t="shared" si="497"/>
        <v>0.42161279999999995</v>
      </c>
      <c r="AT686" s="10">
        <f t="shared" si="498"/>
        <v>1.0841351539199999</v>
      </c>
      <c r="AU686" s="10">
        <f t="shared" si="499"/>
        <v>0.18802560000000001</v>
      </c>
      <c r="AV686" s="10">
        <f t="shared" si="500"/>
        <v>0.48348902784000009</v>
      </c>
      <c r="AW686" s="10">
        <f t="shared" si="501"/>
        <v>7.8566993817600004</v>
      </c>
      <c r="AX686" s="10">
        <f t="shared" si="502"/>
        <v>7.8566993817600004</v>
      </c>
      <c r="AY686" s="10">
        <v>6.8772479999999998</v>
      </c>
      <c r="AZ686" s="10">
        <f t="shared" si="503"/>
        <v>-0.97945138176000057</v>
      </c>
      <c r="BA686" s="10">
        <v>6.88</v>
      </c>
      <c r="BB686" s="10">
        <v>6.3</v>
      </c>
      <c r="BC686" s="10">
        <f t="shared" si="504"/>
        <v>8.4908113920000012</v>
      </c>
      <c r="BD686" s="9"/>
      <c r="BE686" s="24">
        <f t="shared" si="505"/>
        <v>2.1960000000000002</v>
      </c>
      <c r="BF686" s="24">
        <f t="shared" si="506"/>
        <v>1.1529</v>
      </c>
      <c r="BG686" s="24">
        <f t="shared" si="507"/>
        <v>0</v>
      </c>
      <c r="BH686" s="24">
        <f t="shared" si="508"/>
        <v>0</v>
      </c>
      <c r="BI686" s="24">
        <f t="shared" si="509"/>
        <v>0.3931</v>
      </c>
      <c r="BJ686" s="24">
        <f t="shared" si="510"/>
        <v>0.1673</v>
      </c>
      <c r="BK686" s="24">
        <f t="shared" si="511"/>
        <v>1.0097</v>
      </c>
      <c r="BL686" s="24">
        <f t="shared" si="512"/>
        <v>3.0800000000000001E-2</v>
      </c>
      <c r="BM686" s="24">
        <f t="shared" si="513"/>
        <v>3.4799999999999998E-2</v>
      </c>
      <c r="BN686" s="24">
        <f t="shared" si="514"/>
        <v>0.32200000000000001</v>
      </c>
      <c r="BO686" s="24">
        <f t="shared" si="515"/>
        <v>0.50170000000000003</v>
      </c>
      <c r="BP686" s="24">
        <f t="shared" si="516"/>
        <v>0.15310000000000001</v>
      </c>
      <c r="BQ686" s="24">
        <f t="shared" si="517"/>
        <v>6.9500000000000006E-2</v>
      </c>
      <c r="BR686" s="24">
        <f t="shared" si="518"/>
        <v>0.25819999999999999</v>
      </c>
      <c r="BS686" s="24">
        <f t="shared" si="519"/>
        <v>0</v>
      </c>
      <c r="BT686" s="24">
        <f t="shared" si="520"/>
        <v>0.42159999999999997</v>
      </c>
      <c r="BU686" s="24">
        <f t="shared" si="521"/>
        <v>1.0841000000000001</v>
      </c>
      <c r="BV686" s="24">
        <f t="shared" si="522"/>
        <v>0.188</v>
      </c>
      <c r="BW686" s="24">
        <f t="shared" si="523"/>
        <v>0.48349999999999999</v>
      </c>
      <c r="BX686" s="24"/>
      <c r="BY686" s="24"/>
      <c r="BZ686" s="24"/>
      <c r="CA686" s="25">
        <f t="shared" si="524"/>
        <v>7.8567000000000018</v>
      </c>
      <c r="CB686" s="25">
        <f t="shared" si="525"/>
        <v>6.9801000000000011</v>
      </c>
      <c r="CC686" s="26">
        <f t="shared" si="526"/>
        <v>6.8987000000000007</v>
      </c>
      <c r="CD686" s="26">
        <f t="shared" si="527"/>
        <v>6.3176000000000005</v>
      </c>
      <c r="CE686" s="26">
        <f t="shared" si="528"/>
        <v>6.88</v>
      </c>
      <c r="CF686" s="26">
        <f t="shared" si="529"/>
        <v>6.3</v>
      </c>
      <c r="CG686" s="26">
        <f t="shared" si="530"/>
        <v>8.4909999999999997</v>
      </c>
      <c r="CH686" s="13"/>
      <c r="CI686" s="13"/>
    </row>
    <row r="687" spans="2:87" x14ac:dyDescent="0.2">
      <c r="B687" s="11">
        <f t="shared" si="531"/>
        <v>683</v>
      </c>
      <c r="C687" s="3" t="s">
        <v>435</v>
      </c>
      <c r="D687" s="3" t="s">
        <v>450</v>
      </c>
      <c r="E687" s="10">
        <v>1.5859728220002149</v>
      </c>
      <c r="F687" s="10">
        <v>0.91542213628388303</v>
      </c>
      <c r="G687" s="10"/>
      <c r="H687" s="10">
        <v>0</v>
      </c>
      <c r="I687" s="10">
        <v>0.29270000000000002</v>
      </c>
      <c r="J687" s="10">
        <v>0.1201</v>
      </c>
      <c r="K687" s="10">
        <v>0.80992886812045695</v>
      </c>
      <c r="L687" s="10">
        <v>2.2700000000000001E-2</v>
      </c>
      <c r="M687" s="10">
        <v>2.58E-2</v>
      </c>
      <c r="N687" s="10">
        <v>0.22339999999999999</v>
      </c>
      <c r="O687" s="10">
        <v>0.38517617359544526</v>
      </c>
      <c r="P687" s="10">
        <v>0</v>
      </c>
      <c r="Q687" s="10">
        <v>5.4300000000000001E-2</v>
      </c>
      <c r="R687" s="10">
        <v>0.1729</v>
      </c>
      <c r="S687" s="10">
        <v>0</v>
      </c>
      <c r="T687" s="10">
        <v>0.2447</v>
      </c>
      <c r="U687" s="10"/>
      <c r="V687" s="10">
        <v>0.26979999999999998</v>
      </c>
      <c r="W687" s="10"/>
      <c r="X687" s="10">
        <v>5.1228999999999996</v>
      </c>
      <c r="Y687" s="10">
        <v>6.8851775999999996</v>
      </c>
      <c r="Z687" s="10">
        <v>6.89</v>
      </c>
      <c r="AA687" s="10">
        <v>6.13</v>
      </c>
      <c r="AB687" s="10">
        <f t="shared" si="484"/>
        <v>6.1291776000000002</v>
      </c>
      <c r="AC687" s="10"/>
      <c r="AD687" s="10">
        <f t="shared" si="485"/>
        <v>2.1315474727682888</v>
      </c>
      <c r="AE687" s="10">
        <f t="shared" si="486"/>
        <v>1.2303273511655388</v>
      </c>
      <c r="AF687" s="10"/>
      <c r="AG687" s="10">
        <v>0</v>
      </c>
      <c r="AH687" s="10">
        <f t="shared" si="487"/>
        <v>0.39338880000000004</v>
      </c>
      <c r="AI687" s="10">
        <f t="shared" si="488"/>
        <v>0.16141440000000001</v>
      </c>
      <c r="AJ687" s="10">
        <f t="shared" si="489"/>
        <v>1.0885443987538941</v>
      </c>
      <c r="AK687" s="10">
        <f t="shared" si="490"/>
        <v>3.0508800000000006E-2</v>
      </c>
      <c r="AL687" s="10">
        <f t="shared" si="491"/>
        <v>3.4675200000000003E-2</v>
      </c>
      <c r="AM687" s="10">
        <f t="shared" si="492"/>
        <v>0.32169599999999998</v>
      </c>
      <c r="AN687" s="10">
        <f t="shared" si="493"/>
        <v>0.51767677731227846</v>
      </c>
      <c r="AO687" s="10">
        <f t="shared" si="494"/>
        <v>0</v>
      </c>
      <c r="AP687" s="10">
        <f t="shared" si="495"/>
        <v>7.2979200000000008E-2</v>
      </c>
      <c r="AQ687" s="10">
        <f t="shared" si="496"/>
        <v>0.23237760000000002</v>
      </c>
      <c r="AR687" s="10">
        <v>0</v>
      </c>
      <c r="AS687" s="10">
        <f t="shared" si="497"/>
        <v>0.32887680000000002</v>
      </c>
      <c r="AT687" s="10">
        <f t="shared" si="498"/>
        <v>0.8456738035200001</v>
      </c>
      <c r="AU687" s="10">
        <f t="shared" si="499"/>
        <v>0.36261119999999997</v>
      </c>
      <c r="AV687" s="10">
        <f t="shared" si="500"/>
        <v>0.93241843967999993</v>
      </c>
      <c r="AW687" s="10">
        <f t="shared" si="501"/>
        <v>7.993228243199999</v>
      </c>
      <c r="AX687" s="10">
        <f t="shared" si="502"/>
        <v>7.9932282431999999</v>
      </c>
      <c r="AY687" s="10">
        <v>6.8851775999999996</v>
      </c>
      <c r="AZ687" s="10">
        <f t="shared" si="503"/>
        <v>-1.1080506431999995</v>
      </c>
      <c r="BA687" s="10">
        <v>6.89</v>
      </c>
      <c r="BB687" s="10">
        <v>6.13</v>
      </c>
      <c r="BC687" s="10">
        <f t="shared" si="504"/>
        <v>8.2664386560000001</v>
      </c>
      <c r="BD687" s="9"/>
      <c r="BE687" s="24">
        <f t="shared" si="505"/>
        <v>2.1315</v>
      </c>
      <c r="BF687" s="24">
        <f t="shared" si="506"/>
        <v>1.2302999999999999</v>
      </c>
      <c r="BG687" s="24">
        <f t="shared" si="507"/>
        <v>0</v>
      </c>
      <c r="BH687" s="24">
        <f t="shared" si="508"/>
        <v>0</v>
      </c>
      <c r="BI687" s="24">
        <f t="shared" si="509"/>
        <v>0.39340000000000003</v>
      </c>
      <c r="BJ687" s="24">
        <f t="shared" si="510"/>
        <v>0.16139999999999999</v>
      </c>
      <c r="BK687" s="24">
        <f t="shared" si="511"/>
        <v>1.0885</v>
      </c>
      <c r="BL687" s="24">
        <f t="shared" si="512"/>
        <v>3.0499999999999999E-2</v>
      </c>
      <c r="BM687" s="24">
        <f t="shared" si="513"/>
        <v>3.4700000000000002E-2</v>
      </c>
      <c r="BN687" s="24">
        <f t="shared" si="514"/>
        <v>0.32169999999999999</v>
      </c>
      <c r="BO687" s="24">
        <f t="shared" si="515"/>
        <v>0.51770000000000005</v>
      </c>
      <c r="BP687" s="24">
        <f t="shared" si="516"/>
        <v>0</v>
      </c>
      <c r="BQ687" s="24">
        <f t="shared" si="517"/>
        <v>7.2999999999999995E-2</v>
      </c>
      <c r="BR687" s="24">
        <f t="shared" si="518"/>
        <v>0.2324</v>
      </c>
      <c r="BS687" s="24">
        <f t="shared" si="519"/>
        <v>0</v>
      </c>
      <c r="BT687" s="24">
        <f t="shared" si="520"/>
        <v>0.32890000000000003</v>
      </c>
      <c r="BU687" s="24">
        <f t="shared" si="521"/>
        <v>0.84570000000000001</v>
      </c>
      <c r="BV687" s="24">
        <f t="shared" si="522"/>
        <v>0.36259999999999998</v>
      </c>
      <c r="BW687" s="24">
        <f t="shared" si="523"/>
        <v>0.93240000000000001</v>
      </c>
      <c r="BX687" s="24"/>
      <c r="BY687" s="24"/>
      <c r="BZ687" s="24"/>
      <c r="CA687" s="25">
        <f t="shared" si="524"/>
        <v>7.9931999999999999</v>
      </c>
      <c r="CB687" s="25">
        <f t="shared" si="525"/>
        <v>6.6673999999999998</v>
      </c>
      <c r="CC687" s="26">
        <f t="shared" si="526"/>
        <v>6.9065999999999992</v>
      </c>
      <c r="CD687" s="26">
        <f t="shared" si="527"/>
        <v>6.1505999999999998</v>
      </c>
      <c r="CE687" s="26">
        <f t="shared" si="528"/>
        <v>6.89</v>
      </c>
      <c r="CF687" s="26">
        <f t="shared" si="529"/>
        <v>6.13</v>
      </c>
      <c r="CG687" s="26">
        <f t="shared" si="530"/>
        <v>8.266</v>
      </c>
      <c r="CH687" s="13"/>
      <c r="CI687" s="13"/>
    </row>
    <row r="688" spans="2:87" x14ac:dyDescent="0.2">
      <c r="B688" s="11">
        <f t="shared" si="531"/>
        <v>684</v>
      </c>
      <c r="C688" s="3" t="s">
        <v>435</v>
      </c>
      <c r="D688" s="3" t="s">
        <v>451</v>
      </c>
      <c r="E688" s="10">
        <v>1.3795374114255976</v>
      </c>
      <c r="F688" s="10">
        <v>1.0248421794307219</v>
      </c>
      <c r="G688" s="10"/>
      <c r="H688" s="10">
        <v>0</v>
      </c>
      <c r="I688" s="10">
        <v>0.28770000000000001</v>
      </c>
      <c r="J688" s="10">
        <v>0.12180000000000001</v>
      </c>
      <c r="K688" s="10">
        <v>0.92019280195364106</v>
      </c>
      <c r="L688" s="10">
        <v>2.24E-2</v>
      </c>
      <c r="M688" s="10">
        <v>2.5499999999999998E-2</v>
      </c>
      <c r="N688" s="10">
        <v>0.22020000000000001</v>
      </c>
      <c r="O688" s="10">
        <v>0.43122760719003961</v>
      </c>
      <c r="P688" s="10">
        <v>0</v>
      </c>
      <c r="Q688" s="10">
        <v>0</v>
      </c>
      <c r="R688" s="10">
        <v>0.1323</v>
      </c>
      <c r="S688" s="10">
        <v>0</v>
      </c>
      <c r="T688" s="10">
        <v>0.2412</v>
      </c>
      <c r="U688" s="10"/>
      <c r="V688" s="10">
        <v>0.32079999999999997</v>
      </c>
      <c r="W688" s="10"/>
      <c r="X688" s="10">
        <v>5.1276999999999999</v>
      </c>
      <c r="Y688" s="10">
        <v>6.8916288000000003</v>
      </c>
      <c r="Z688" s="10">
        <v>6.89</v>
      </c>
      <c r="AA688" s="10">
        <v>6.07</v>
      </c>
      <c r="AB688" s="10">
        <f t="shared" si="484"/>
        <v>6.0738048000000013</v>
      </c>
      <c r="AC688" s="10"/>
      <c r="AD688" s="10">
        <f t="shared" si="485"/>
        <v>1.8540982809560032</v>
      </c>
      <c r="AE688" s="10">
        <f t="shared" si="486"/>
        <v>1.3773878891548901</v>
      </c>
      <c r="AF688" s="10"/>
      <c r="AG688" s="10">
        <v>0</v>
      </c>
      <c r="AH688" s="10">
        <f t="shared" si="487"/>
        <v>0.38666880000000009</v>
      </c>
      <c r="AI688" s="10">
        <f t="shared" si="488"/>
        <v>0.16369920000000002</v>
      </c>
      <c r="AJ688" s="10">
        <f t="shared" si="489"/>
        <v>1.2367391258256937</v>
      </c>
      <c r="AK688" s="10">
        <f t="shared" si="490"/>
        <v>3.0105600000000003E-2</v>
      </c>
      <c r="AL688" s="10">
        <f t="shared" si="491"/>
        <v>3.4272000000000004E-2</v>
      </c>
      <c r="AM688" s="10">
        <f t="shared" si="492"/>
        <v>0.31708799999999998</v>
      </c>
      <c r="AN688" s="10">
        <f t="shared" si="493"/>
        <v>0.57956990406341324</v>
      </c>
      <c r="AO688" s="10">
        <f t="shared" si="494"/>
        <v>0</v>
      </c>
      <c r="AP688" s="10">
        <f t="shared" si="495"/>
        <v>0</v>
      </c>
      <c r="AQ688" s="10">
        <f t="shared" si="496"/>
        <v>0.1778112</v>
      </c>
      <c r="AR688" s="10">
        <v>0</v>
      </c>
      <c r="AS688" s="10">
        <f t="shared" si="497"/>
        <v>0.32417280000000004</v>
      </c>
      <c r="AT688" s="10">
        <f t="shared" si="498"/>
        <v>0.83357793792000012</v>
      </c>
      <c r="AU688" s="10">
        <f t="shared" si="499"/>
        <v>0.43115520000000002</v>
      </c>
      <c r="AV688" s="10">
        <f t="shared" si="500"/>
        <v>1.1086724812800002</v>
      </c>
      <c r="AW688" s="10">
        <f t="shared" si="501"/>
        <v>8.0996904192000017</v>
      </c>
      <c r="AX688" s="10">
        <f t="shared" si="502"/>
        <v>8.0996904192000017</v>
      </c>
      <c r="AY688" s="10">
        <v>6.8916288000000003</v>
      </c>
      <c r="AZ688" s="10">
        <f t="shared" si="503"/>
        <v>-1.2080616192000013</v>
      </c>
      <c r="BA688" s="10">
        <v>6.89</v>
      </c>
      <c r="BB688" s="10">
        <v>6.07</v>
      </c>
      <c r="BC688" s="10">
        <f t="shared" si="504"/>
        <v>8.1916047360000004</v>
      </c>
      <c r="BD688" s="9"/>
      <c r="BE688" s="24">
        <f t="shared" si="505"/>
        <v>1.8541000000000001</v>
      </c>
      <c r="BF688" s="24">
        <f t="shared" si="506"/>
        <v>1.3774</v>
      </c>
      <c r="BG688" s="24">
        <f t="shared" si="507"/>
        <v>0</v>
      </c>
      <c r="BH688" s="24">
        <f t="shared" si="508"/>
        <v>0</v>
      </c>
      <c r="BI688" s="24">
        <f t="shared" si="509"/>
        <v>0.38669999999999999</v>
      </c>
      <c r="BJ688" s="24">
        <f t="shared" si="510"/>
        <v>0.16370000000000001</v>
      </c>
      <c r="BK688" s="24">
        <f t="shared" si="511"/>
        <v>1.2366999999999999</v>
      </c>
      <c r="BL688" s="24">
        <f t="shared" si="512"/>
        <v>3.0099999999999998E-2</v>
      </c>
      <c r="BM688" s="24">
        <f t="shared" si="513"/>
        <v>3.4299999999999997E-2</v>
      </c>
      <c r="BN688" s="24">
        <f t="shared" si="514"/>
        <v>0.31709999999999999</v>
      </c>
      <c r="BO688" s="24">
        <f t="shared" si="515"/>
        <v>0.5796</v>
      </c>
      <c r="BP688" s="24">
        <f t="shared" si="516"/>
        <v>0</v>
      </c>
      <c r="BQ688" s="24">
        <f t="shared" si="517"/>
        <v>0</v>
      </c>
      <c r="BR688" s="24">
        <f t="shared" si="518"/>
        <v>0.17780000000000001</v>
      </c>
      <c r="BS688" s="24">
        <f t="shared" si="519"/>
        <v>0</v>
      </c>
      <c r="BT688" s="24">
        <f t="shared" si="520"/>
        <v>0.32419999999999999</v>
      </c>
      <c r="BU688" s="24">
        <f t="shared" si="521"/>
        <v>0.83360000000000001</v>
      </c>
      <c r="BV688" s="24">
        <f t="shared" si="522"/>
        <v>0.43120000000000003</v>
      </c>
      <c r="BW688" s="24">
        <f t="shared" si="523"/>
        <v>1.1087</v>
      </c>
      <c r="BX688" s="24"/>
      <c r="BY688" s="24"/>
      <c r="BZ688" s="24"/>
      <c r="CA688" s="25">
        <f t="shared" si="524"/>
        <v>8.0998000000000001</v>
      </c>
      <c r="CB688" s="25">
        <f t="shared" si="525"/>
        <v>6.6044</v>
      </c>
      <c r="CC688" s="26">
        <f t="shared" si="526"/>
        <v>6.9129000000000014</v>
      </c>
      <c r="CD688" s="26">
        <f t="shared" si="527"/>
        <v>6.0950000000000006</v>
      </c>
      <c r="CE688" s="26">
        <f t="shared" si="528"/>
        <v>6.89</v>
      </c>
      <c r="CF688" s="26">
        <f t="shared" si="529"/>
        <v>6.07</v>
      </c>
      <c r="CG688" s="26">
        <f t="shared" si="530"/>
        <v>8.1920000000000002</v>
      </c>
      <c r="CH688" s="13"/>
      <c r="CI688" s="13"/>
    </row>
    <row r="689" spans="2:87" x14ac:dyDescent="0.2">
      <c r="B689" s="11">
        <f t="shared" si="531"/>
        <v>685</v>
      </c>
      <c r="C689" s="3" t="s">
        <v>435</v>
      </c>
      <c r="D689" s="3" t="s">
        <v>452</v>
      </c>
      <c r="E689" s="10">
        <v>1.4103223789822095</v>
      </c>
      <c r="F689" s="10">
        <v>0.80476022755482002</v>
      </c>
      <c r="G689" s="10"/>
      <c r="H689" s="10">
        <v>0</v>
      </c>
      <c r="I689" s="10">
        <v>0.49640000000000001</v>
      </c>
      <c r="J689" s="10">
        <v>0.1234</v>
      </c>
      <c r="K689" s="10">
        <v>0.7739003351261895</v>
      </c>
      <c r="L689" s="10">
        <v>2.69E-2</v>
      </c>
      <c r="M689" s="10">
        <v>0.03</v>
      </c>
      <c r="N689" s="10">
        <v>1.7899999999999999E-2</v>
      </c>
      <c r="O689" s="10">
        <v>6.7917058336781133E-2</v>
      </c>
      <c r="P689" s="10">
        <v>0.4536</v>
      </c>
      <c r="Q689" s="10">
        <v>3.3399999999999999E-2</v>
      </c>
      <c r="R689" s="10">
        <v>0.161</v>
      </c>
      <c r="S689" s="10">
        <v>0</v>
      </c>
      <c r="T689" s="10">
        <v>5.5599999999999997E-2</v>
      </c>
      <c r="U689" s="10"/>
      <c r="V689" s="10">
        <v>0.29459999999999997</v>
      </c>
      <c r="W689" s="10"/>
      <c r="X689" s="10">
        <v>4.7496999999999998</v>
      </c>
      <c r="Y689" s="10">
        <v>6.3835968000000003</v>
      </c>
      <c r="Z689" s="10">
        <v>6.38</v>
      </c>
      <c r="AA689" s="10">
        <v>5.32</v>
      </c>
      <c r="AB689" s="10">
        <f t="shared" si="484"/>
        <v>5.3204927999999994</v>
      </c>
      <c r="AC689" s="10"/>
      <c r="AD689" s="10">
        <f t="shared" si="485"/>
        <v>1.8954732773520897</v>
      </c>
      <c r="AE689" s="10">
        <f t="shared" si="486"/>
        <v>1.0815977458336783</v>
      </c>
      <c r="AF689" s="10"/>
      <c r="AG689" s="10">
        <v>0</v>
      </c>
      <c r="AH689" s="10">
        <f t="shared" si="487"/>
        <v>0.66716160000000002</v>
      </c>
      <c r="AI689" s="10">
        <f t="shared" si="488"/>
        <v>0.16584959999999999</v>
      </c>
      <c r="AJ689" s="10">
        <f t="shared" si="489"/>
        <v>1.0401220504095987</v>
      </c>
      <c r="AK689" s="10">
        <f t="shared" si="490"/>
        <v>3.6153600000000001E-2</v>
      </c>
      <c r="AL689" s="10">
        <f t="shared" si="491"/>
        <v>4.0320000000000002E-2</v>
      </c>
      <c r="AM689" s="10">
        <f t="shared" si="492"/>
        <v>2.5775999999999997E-2</v>
      </c>
      <c r="AN689" s="10">
        <f t="shared" si="493"/>
        <v>9.1280526404633855E-2</v>
      </c>
      <c r="AO689" s="10">
        <f t="shared" si="494"/>
        <v>0.60963840000000002</v>
      </c>
      <c r="AP689" s="10">
        <f t="shared" si="495"/>
        <v>4.4889600000000002E-2</v>
      </c>
      <c r="AQ689" s="10">
        <f t="shared" si="496"/>
        <v>0.21638399999999999</v>
      </c>
      <c r="AR689" s="10">
        <v>0</v>
      </c>
      <c r="AS689" s="10">
        <f t="shared" si="497"/>
        <v>7.4726399999999998E-2</v>
      </c>
      <c r="AT689" s="10">
        <f t="shared" si="498"/>
        <v>0.19215146496000002</v>
      </c>
      <c r="AU689" s="10">
        <f t="shared" si="499"/>
        <v>0.39594240000000003</v>
      </c>
      <c r="AV689" s="10">
        <f t="shared" si="500"/>
        <v>1.0181262873600001</v>
      </c>
      <c r="AW689" s="10">
        <f t="shared" si="501"/>
        <v>7.1249241523200002</v>
      </c>
      <c r="AX689" s="10">
        <f t="shared" si="502"/>
        <v>7.1249241523200002</v>
      </c>
      <c r="AY689" s="10">
        <v>6.3835968000000003</v>
      </c>
      <c r="AZ689" s="10">
        <f t="shared" si="503"/>
        <v>-0.74132735231999991</v>
      </c>
      <c r="BA689" s="10">
        <v>6.38</v>
      </c>
      <c r="BB689" s="10">
        <v>5.32</v>
      </c>
      <c r="BC689" s="10">
        <f t="shared" si="504"/>
        <v>7.1530518528</v>
      </c>
      <c r="BD689" s="9"/>
      <c r="BE689" s="24">
        <f t="shared" si="505"/>
        <v>1.8955</v>
      </c>
      <c r="BF689" s="24">
        <f t="shared" si="506"/>
        <v>1.0815999999999999</v>
      </c>
      <c r="BG689" s="24">
        <f t="shared" si="507"/>
        <v>0</v>
      </c>
      <c r="BH689" s="24">
        <f t="shared" si="508"/>
        <v>0</v>
      </c>
      <c r="BI689" s="24">
        <f t="shared" si="509"/>
        <v>0.66720000000000002</v>
      </c>
      <c r="BJ689" s="24">
        <f t="shared" si="510"/>
        <v>0.1658</v>
      </c>
      <c r="BK689" s="24">
        <f t="shared" si="511"/>
        <v>1.0401</v>
      </c>
      <c r="BL689" s="24">
        <f t="shared" si="512"/>
        <v>3.6200000000000003E-2</v>
      </c>
      <c r="BM689" s="24">
        <f t="shared" si="513"/>
        <v>4.0300000000000002E-2</v>
      </c>
      <c r="BN689" s="24">
        <f t="shared" si="514"/>
        <v>2.58E-2</v>
      </c>
      <c r="BO689" s="24">
        <f t="shared" si="515"/>
        <v>9.1300000000000006E-2</v>
      </c>
      <c r="BP689" s="24">
        <f t="shared" si="516"/>
        <v>0.60960000000000003</v>
      </c>
      <c r="BQ689" s="24">
        <f t="shared" si="517"/>
        <v>4.4900000000000002E-2</v>
      </c>
      <c r="BR689" s="24">
        <f t="shared" si="518"/>
        <v>0.21640000000000001</v>
      </c>
      <c r="BS689" s="24">
        <f t="shared" si="519"/>
        <v>0</v>
      </c>
      <c r="BT689" s="24">
        <f t="shared" si="520"/>
        <v>7.4700000000000003E-2</v>
      </c>
      <c r="BU689" s="24">
        <f t="shared" si="521"/>
        <v>0.19220000000000001</v>
      </c>
      <c r="BV689" s="24">
        <f t="shared" si="522"/>
        <v>0.39589999999999997</v>
      </c>
      <c r="BW689" s="24">
        <f t="shared" si="523"/>
        <v>1.0181</v>
      </c>
      <c r="BX689" s="24"/>
      <c r="BY689" s="24"/>
      <c r="BZ689" s="24"/>
      <c r="CA689" s="25">
        <f t="shared" si="524"/>
        <v>7.1250000000000018</v>
      </c>
      <c r="CB689" s="25">
        <f t="shared" si="525"/>
        <v>5.4397000000000011</v>
      </c>
      <c r="CC689" s="26">
        <f t="shared" si="526"/>
        <v>6.3853000000000018</v>
      </c>
      <c r="CD689" s="26">
        <f t="shared" si="527"/>
        <v>5.3222000000000014</v>
      </c>
      <c r="CE689" s="26">
        <f t="shared" si="528"/>
        <v>6.38</v>
      </c>
      <c r="CF689" s="26">
        <f t="shared" si="529"/>
        <v>5.32</v>
      </c>
      <c r="CG689" s="26">
        <f t="shared" si="530"/>
        <v>7.1529999999999996</v>
      </c>
      <c r="CH689" s="13"/>
      <c r="CI689" s="13"/>
    </row>
    <row r="690" spans="2:87" x14ac:dyDescent="0.2">
      <c r="B690" s="11">
        <f t="shared" si="531"/>
        <v>686</v>
      </c>
      <c r="C690" s="3" t="s">
        <v>435</v>
      </c>
      <c r="D690" s="3" t="s">
        <v>453</v>
      </c>
      <c r="E690" s="10">
        <v>1.4876686433608857</v>
      </c>
      <c r="F690" s="10">
        <v>0.88931808978539473</v>
      </c>
      <c r="G690" s="10"/>
      <c r="H690" s="10">
        <v>0</v>
      </c>
      <c r="I690" s="10">
        <v>0.77590000000000003</v>
      </c>
      <c r="J690" s="10">
        <v>0.12559999999999999</v>
      </c>
      <c r="K690" s="10">
        <v>0.76701648972472891</v>
      </c>
      <c r="L690" s="10">
        <v>2.1000000000000001E-2</v>
      </c>
      <c r="M690" s="10">
        <v>2.35E-2</v>
      </c>
      <c r="N690" s="10">
        <v>9.3899999999999997E-2</v>
      </c>
      <c r="O690" s="10">
        <v>0.16089677712899064</v>
      </c>
      <c r="P690" s="10">
        <v>0</v>
      </c>
      <c r="Q690" s="10">
        <v>2.0500000000000001E-2</v>
      </c>
      <c r="R690" s="10">
        <v>0.1714</v>
      </c>
      <c r="S690" s="10">
        <v>0</v>
      </c>
      <c r="T690" s="10">
        <v>0.33329999999999999</v>
      </c>
      <c r="U690" s="10"/>
      <c r="V690" s="10">
        <v>0.247</v>
      </c>
      <c r="W690" s="10"/>
      <c r="X690" s="10">
        <v>5.117</v>
      </c>
      <c r="Y690" s="10">
        <v>6.8772479999999998</v>
      </c>
      <c r="Z690" s="10">
        <v>6.88</v>
      </c>
      <c r="AA690" s="10">
        <v>5.5</v>
      </c>
      <c r="AB690" s="10">
        <f t="shared" si="484"/>
        <v>5.5024704000000009</v>
      </c>
      <c r="AC690" s="10"/>
      <c r="AD690" s="10">
        <f t="shared" si="485"/>
        <v>1.9994266566770302</v>
      </c>
      <c r="AE690" s="10">
        <f t="shared" si="486"/>
        <v>1.1952435126715706</v>
      </c>
      <c r="AF690" s="10"/>
      <c r="AG690" s="10">
        <v>0</v>
      </c>
      <c r="AH690" s="10">
        <f t="shared" si="487"/>
        <v>1.0428096</v>
      </c>
      <c r="AI690" s="10">
        <f t="shared" si="488"/>
        <v>0.1688064</v>
      </c>
      <c r="AJ690" s="10">
        <f t="shared" si="489"/>
        <v>1.0308701621900356</v>
      </c>
      <c r="AK690" s="10">
        <f t="shared" si="490"/>
        <v>2.8224000000000003E-2</v>
      </c>
      <c r="AL690" s="10">
        <f t="shared" si="491"/>
        <v>3.1584000000000001E-2</v>
      </c>
      <c r="AM690" s="10">
        <f t="shared" si="492"/>
        <v>0.13521599999999998</v>
      </c>
      <c r="AN690" s="10">
        <f t="shared" si="493"/>
        <v>0.21624526846136344</v>
      </c>
      <c r="AO690" s="10">
        <f t="shared" si="494"/>
        <v>0</v>
      </c>
      <c r="AP690" s="10">
        <f t="shared" si="495"/>
        <v>2.7552000000000004E-2</v>
      </c>
      <c r="AQ690" s="10">
        <f t="shared" si="496"/>
        <v>0.23036160000000003</v>
      </c>
      <c r="AR690" s="10">
        <v>0</v>
      </c>
      <c r="AS690" s="10">
        <f t="shared" si="497"/>
        <v>0.4479552</v>
      </c>
      <c r="AT690" s="10">
        <f t="shared" si="498"/>
        <v>1.1518720012800001</v>
      </c>
      <c r="AU690" s="10">
        <f t="shared" si="499"/>
        <v>0.33196799999999999</v>
      </c>
      <c r="AV690" s="10">
        <f t="shared" si="500"/>
        <v>0.85362251519999999</v>
      </c>
      <c r="AW690" s="10">
        <f t="shared" si="501"/>
        <v>8.1118337164799996</v>
      </c>
      <c r="AX690" s="10">
        <f t="shared" si="502"/>
        <v>8.1118337164799996</v>
      </c>
      <c r="AY690" s="10">
        <v>6.8772479999999998</v>
      </c>
      <c r="AZ690" s="10">
        <f t="shared" si="503"/>
        <v>-1.2345857164799998</v>
      </c>
      <c r="BA690" s="10">
        <v>6.88</v>
      </c>
      <c r="BB690" s="10">
        <v>5.5</v>
      </c>
      <c r="BC690" s="10">
        <f t="shared" si="504"/>
        <v>7.4074355711999988</v>
      </c>
      <c r="BD690" s="9"/>
      <c r="BE690" s="24">
        <f t="shared" si="505"/>
        <v>1.9994000000000001</v>
      </c>
      <c r="BF690" s="24">
        <f t="shared" si="506"/>
        <v>1.1952</v>
      </c>
      <c r="BG690" s="24">
        <f t="shared" si="507"/>
        <v>0</v>
      </c>
      <c r="BH690" s="24">
        <f t="shared" si="508"/>
        <v>0</v>
      </c>
      <c r="BI690" s="24">
        <f t="shared" si="509"/>
        <v>1.0427999999999999</v>
      </c>
      <c r="BJ690" s="24">
        <f t="shared" si="510"/>
        <v>0.16880000000000001</v>
      </c>
      <c r="BK690" s="24">
        <f t="shared" si="511"/>
        <v>1.0308999999999999</v>
      </c>
      <c r="BL690" s="24">
        <f t="shared" si="512"/>
        <v>2.8199999999999999E-2</v>
      </c>
      <c r="BM690" s="24">
        <f t="shared" si="513"/>
        <v>3.1600000000000003E-2</v>
      </c>
      <c r="BN690" s="24">
        <f t="shared" si="514"/>
        <v>0.13519999999999999</v>
      </c>
      <c r="BO690" s="24">
        <f t="shared" si="515"/>
        <v>0.2162</v>
      </c>
      <c r="BP690" s="24">
        <f t="shared" si="516"/>
        <v>0</v>
      </c>
      <c r="BQ690" s="24">
        <f t="shared" si="517"/>
        <v>2.76E-2</v>
      </c>
      <c r="BR690" s="24">
        <f t="shared" si="518"/>
        <v>0.23039999999999999</v>
      </c>
      <c r="BS690" s="24">
        <f t="shared" si="519"/>
        <v>0</v>
      </c>
      <c r="BT690" s="24">
        <f t="shared" si="520"/>
        <v>0.44800000000000001</v>
      </c>
      <c r="BU690" s="24">
        <f t="shared" si="521"/>
        <v>1.1518999999999999</v>
      </c>
      <c r="BV690" s="24">
        <f t="shared" si="522"/>
        <v>0.33200000000000002</v>
      </c>
      <c r="BW690" s="24">
        <f t="shared" si="523"/>
        <v>0.85360000000000003</v>
      </c>
      <c r="BX690" s="24"/>
      <c r="BY690" s="24"/>
      <c r="BZ690" s="24"/>
      <c r="CA690" s="25">
        <f t="shared" si="524"/>
        <v>8.1118000000000006</v>
      </c>
      <c r="CB690" s="25">
        <f t="shared" si="525"/>
        <v>6.2154000000000007</v>
      </c>
      <c r="CC690" s="26">
        <f t="shared" si="526"/>
        <v>6.8863000000000012</v>
      </c>
      <c r="CD690" s="26">
        <f t="shared" si="527"/>
        <v>5.5115000000000016</v>
      </c>
      <c r="CE690" s="26">
        <f t="shared" si="528"/>
        <v>6.88</v>
      </c>
      <c r="CF690" s="26">
        <f t="shared" si="529"/>
        <v>5.5</v>
      </c>
      <c r="CG690" s="26">
        <f t="shared" si="530"/>
        <v>7.407</v>
      </c>
      <c r="CH690" s="13"/>
      <c r="CI690" s="13"/>
    </row>
    <row r="691" spans="2:87" x14ac:dyDescent="0.2">
      <c r="B691" s="11">
        <f t="shared" si="531"/>
        <v>687</v>
      </c>
      <c r="C691" s="3" t="s">
        <v>435</v>
      </c>
      <c r="D691" s="3" t="s">
        <v>454</v>
      </c>
      <c r="E691" s="10">
        <v>1.4935420644936679</v>
      </c>
      <c r="F691" s="10">
        <v>0.49729023891379082</v>
      </c>
      <c r="G691" s="10"/>
      <c r="H691" s="10">
        <v>0</v>
      </c>
      <c r="I691" s="10">
        <v>0.7762</v>
      </c>
      <c r="J691" s="10">
        <v>0.12859999999999999</v>
      </c>
      <c r="K691" s="10">
        <v>0.7863048348492101</v>
      </c>
      <c r="L691" s="10">
        <v>2.12E-2</v>
      </c>
      <c r="M691" s="10">
        <v>2.3699999999999999E-2</v>
      </c>
      <c r="N691" s="10">
        <v>9.5500000000000002E-2</v>
      </c>
      <c r="O691" s="10">
        <v>0.17716286174333087</v>
      </c>
      <c r="P691" s="10">
        <v>0.42149999999999999</v>
      </c>
      <c r="Q691" s="10">
        <v>2.3300000000000001E-2</v>
      </c>
      <c r="R691" s="10">
        <v>0.16769999999999999</v>
      </c>
      <c r="S691" s="10">
        <v>0</v>
      </c>
      <c r="T691" s="10">
        <v>0.2394</v>
      </c>
      <c r="U691" s="10"/>
      <c r="V691" s="10">
        <v>0.24709999999999999</v>
      </c>
      <c r="W691" s="10"/>
      <c r="X691" s="10">
        <v>5.0984999999999987</v>
      </c>
      <c r="Y691" s="10">
        <v>6.8523839999999989</v>
      </c>
      <c r="Z691" s="10">
        <v>6.85</v>
      </c>
      <c r="AA691" s="10">
        <v>5.48</v>
      </c>
      <c r="AB691" s="10">
        <f t="shared" si="484"/>
        <v>5.4770687999999987</v>
      </c>
      <c r="AC691" s="10"/>
      <c r="AD691" s="10">
        <f t="shared" si="485"/>
        <v>2.0073205346794896</v>
      </c>
      <c r="AE691" s="10">
        <f t="shared" si="486"/>
        <v>0.66835808110013495</v>
      </c>
      <c r="AF691" s="10"/>
      <c r="AG691" s="10">
        <v>0</v>
      </c>
      <c r="AH691" s="10">
        <f t="shared" si="487"/>
        <v>1.0432128000000001</v>
      </c>
      <c r="AI691" s="10">
        <f t="shared" si="488"/>
        <v>0.17283839999999998</v>
      </c>
      <c r="AJ691" s="10">
        <f t="shared" si="489"/>
        <v>1.0567936980373385</v>
      </c>
      <c r="AK691" s="10">
        <f t="shared" si="490"/>
        <v>2.8492799999999999E-2</v>
      </c>
      <c r="AL691" s="10">
        <f t="shared" si="491"/>
        <v>3.1852800000000001E-2</v>
      </c>
      <c r="AM691" s="10">
        <f t="shared" si="492"/>
        <v>0.13751999999999998</v>
      </c>
      <c r="AN691" s="10">
        <f t="shared" si="493"/>
        <v>0.23810688618303671</v>
      </c>
      <c r="AO691" s="10">
        <f t="shared" si="494"/>
        <v>0.566496</v>
      </c>
      <c r="AP691" s="10">
        <f t="shared" si="495"/>
        <v>3.1315200000000001E-2</v>
      </c>
      <c r="AQ691" s="10">
        <f t="shared" si="496"/>
        <v>0.22538879999999997</v>
      </c>
      <c r="AR691" s="10">
        <v>0</v>
      </c>
      <c r="AS691" s="10">
        <f t="shared" si="497"/>
        <v>0.32175360000000003</v>
      </c>
      <c r="AT691" s="10">
        <f t="shared" si="498"/>
        <v>0.82735720704000015</v>
      </c>
      <c r="AU691" s="10">
        <f t="shared" si="499"/>
        <v>0.33210239999999996</v>
      </c>
      <c r="AV691" s="10">
        <f t="shared" si="500"/>
        <v>0.85396811135999995</v>
      </c>
      <c r="AW691" s="10">
        <f t="shared" si="501"/>
        <v>7.8890213184000011</v>
      </c>
      <c r="AX691" s="10">
        <f t="shared" si="502"/>
        <v>7.8890213184000011</v>
      </c>
      <c r="AY691" s="10">
        <v>6.8523839999999989</v>
      </c>
      <c r="AZ691" s="10">
        <f t="shared" si="503"/>
        <v>-1.0366373184000022</v>
      </c>
      <c r="BA691" s="10">
        <v>6.85</v>
      </c>
      <c r="BB691" s="10">
        <v>5.48</v>
      </c>
      <c r="BC691" s="10">
        <f t="shared" si="504"/>
        <v>7.3735022592000004</v>
      </c>
      <c r="BD691" s="9"/>
      <c r="BE691" s="24">
        <f t="shared" si="505"/>
        <v>2.0072999999999999</v>
      </c>
      <c r="BF691" s="24">
        <f t="shared" si="506"/>
        <v>0.66839999999999999</v>
      </c>
      <c r="BG691" s="24">
        <f t="shared" si="507"/>
        <v>0</v>
      </c>
      <c r="BH691" s="24">
        <f t="shared" si="508"/>
        <v>0</v>
      </c>
      <c r="BI691" s="24">
        <f t="shared" si="509"/>
        <v>1.0431999999999999</v>
      </c>
      <c r="BJ691" s="24">
        <f t="shared" si="510"/>
        <v>0.17280000000000001</v>
      </c>
      <c r="BK691" s="24">
        <f t="shared" si="511"/>
        <v>1.0568</v>
      </c>
      <c r="BL691" s="24">
        <f t="shared" si="512"/>
        <v>2.8500000000000001E-2</v>
      </c>
      <c r="BM691" s="24">
        <f t="shared" si="513"/>
        <v>3.1899999999999998E-2</v>
      </c>
      <c r="BN691" s="24">
        <f t="shared" si="514"/>
        <v>0.13750000000000001</v>
      </c>
      <c r="BO691" s="24">
        <f t="shared" si="515"/>
        <v>0.23810000000000001</v>
      </c>
      <c r="BP691" s="24">
        <f t="shared" si="516"/>
        <v>0.5665</v>
      </c>
      <c r="BQ691" s="24">
        <f t="shared" si="517"/>
        <v>3.1300000000000001E-2</v>
      </c>
      <c r="BR691" s="24">
        <f t="shared" si="518"/>
        <v>0.22539999999999999</v>
      </c>
      <c r="BS691" s="24">
        <f t="shared" si="519"/>
        <v>0</v>
      </c>
      <c r="BT691" s="24">
        <f t="shared" si="520"/>
        <v>0.32179999999999997</v>
      </c>
      <c r="BU691" s="24">
        <f t="shared" si="521"/>
        <v>0.82740000000000002</v>
      </c>
      <c r="BV691" s="24">
        <f t="shared" si="522"/>
        <v>0.33210000000000001</v>
      </c>
      <c r="BW691" s="24">
        <f t="shared" si="523"/>
        <v>0.85399999999999998</v>
      </c>
      <c r="BX691" s="24"/>
      <c r="BY691" s="24"/>
      <c r="BZ691" s="24"/>
      <c r="CA691" s="25">
        <f t="shared" si="524"/>
        <v>7.8891</v>
      </c>
      <c r="CB691" s="25">
        <f t="shared" si="525"/>
        <v>5.9918999999999993</v>
      </c>
      <c r="CC691" s="26">
        <f t="shared" si="526"/>
        <v>6.8615999999999993</v>
      </c>
      <c r="CD691" s="26">
        <f t="shared" si="527"/>
        <v>5.4862999999999991</v>
      </c>
      <c r="CE691" s="26">
        <f t="shared" si="528"/>
        <v>6.85</v>
      </c>
      <c r="CF691" s="26">
        <f t="shared" si="529"/>
        <v>5.48</v>
      </c>
      <c r="CG691" s="26">
        <f t="shared" si="530"/>
        <v>7.3739999999999997</v>
      </c>
      <c r="CH691" s="13"/>
      <c r="CI691" s="13"/>
    </row>
    <row r="692" spans="2:87" x14ac:dyDescent="0.2">
      <c r="B692" s="11">
        <f t="shared" si="531"/>
        <v>688</v>
      </c>
      <c r="C692" s="3" t="s">
        <v>435</v>
      </c>
      <c r="D692" s="3" t="s">
        <v>455</v>
      </c>
      <c r="E692" s="10">
        <v>1.7029400612904579</v>
      </c>
      <c r="F692" s="10">
        <v>0.46147042525502713</v>
      </c>
      <c r="G692" s="10"/>
      <c r="H692" s="10">
        <v>0</v>
      </c>
      <c r="I692" s="10">
        <v>0.77549999999999997</v>
      </c>
      <c r="J692" s="10">
        <v>0.1225</v>
      </c>
      <c r="K692" s="10">
        <v>0.82258614667730146</v>
      </c>
      <c r="L692" s="10">
        <v>1.9699999999999999E-2</v>
      </c>
      <c r="M692" s="10">
        <v>2.23E-2</v>
      </c>
      <c r="N692" s="10">
        <v>0.1004</v>
      </c>
      <c r="O692" s="10">
        <v>0.21320336677721341</v>
      </c>
      <c r="P692" s="10">
        <v>0</v>
      </c>
      <c r="Q692" s="10">
        <v>1.7000000000000001E-2</v>
      </c>
      <c r="R692" s="10">
        <v>0.183</v>
      </c>
      <c r="S692" s="10">
        <v>0</v>
      </c>
      <c r="T692" s="10">
        <v>0.25609999999999999</v>
      </c>
      <c r="U692" s="10"/>
      <c r="V692" s="10">
        <v>0.40310000000000001</v>
      </c>
      <c r="W692" s="10"/>
      <c r="X692" s="10">
        <v>5.0997999999999992</v>
      </c>
      <c r="Y692" s="10">
        <v>6.8541311999999994</v>
      </c>
      <c r="Z692" s="10">
        <v>6.85</v>
      </c>
      <c r="AA692" s="10">
        <v>5.27</v>
      </c>
      <c r="AB692" s="10">
        <f t="shared" si="484"/>
        <v>5.2700927999999996</v>
      </c>
      <c r="AC692" s="10"/>
      <c r="AD692" s="10">
        <f t="shared" si="485"/>
        <v>2.2887514423743753</v>
      </c>
      <c r="AE692" s="10">
        <f t="shared" si="486"/>
        <v>0.6202162515427565</v>
      </c>
      <c r="AF692" s="10"/>
      <c r="AG692" s="10">
        <v>0</v>
      </c>
      <c r="AH692" s="10">
        <f t="shared" si="487"/>
        <v>1.0422719999999999</v>
      </c>
      <c r="AI692" s="10">
        <f t="shared" si="488"/>
        <v>0.16464000000000001</v>
      </c>
      <c r="AJ692" s="10">
        <f t="shared" si="489"/>
        <v>1.1055557811342931</v>
      </c>
      <c r="AK692" s="10">
        <f t="shared" si="490"/>
        <v>2.6476799999999998E-2</v>
      </c>
      <c r="AL692" s="10">
        <f t="shared" si="491"/>
        <v>2.99712E-2</v>
      </c>
      <c r="AM692" s="10">
        <f t="shared" si="492"/>
        <v>0.14457600000000001</v>
      </c>
      <c r="AN692" s="10">
        <f t="shared" si="493"/>
        <v>0.28654532494857488</v>
      </c>
      <c r="AO692" s="10">
        <f t="shared" si="494"/>
        <v>0</v>
      </c>
      <c r="AP692" s="10">
        <f t="shared" si="495"/>
        <v>2.2848000000000004E-2</v>
      </c>
      <c r="AQ692" s="10">
        <f t="shared" si="496"/>
        <v>0.245952</v>
      </c>
      <c r="AR692" s="10">
        <v>0</v>
      </c>
      <c r="AS692" s="10">
        <f t="shared" si="497"/>
        <v>0.34419840000000002</v>
      </c>
      <c r="AT692" s="10">
        <f t="shared" si="498"/>
        <v>0.88507176576000013</v>
      </c>
      <c r="AU692" s="10">
        <f t="shared" si="499"/>
        <v>0.54176639999999998</v>
      </c>
      <c r="AV692" s="10">
        <f t="shared" si="500"/>
        <v>1.39309812096</v>
      </c>
      <c r="AW692" s="10">
        <f t="shared" si="501"/>
        <v>8.2559746867200001</v>
      </c>
      <c r="AX692" s="10">
        <f t="shared" si="502"/>
        <v>8.2559746867200001</v>
      </c>
      <c r="AY692" s="10">
        <v>6.8541311999999994</v>
      </c>
      <c r="AZ692" s="10">
        <f t="shared" si="503"/>
        <v>-1.4018434867200007</v>
      </c>
      <c r="BA692" s="10">
        <v>6.85</v>
      </c>
      <c r="BB692" s="10">
        <v>5.27</v>
      </c>
      <c r="BC692" s="10">
        <f t="shared" si="504"/>
        <v>7.0959587327999998</v>
      </c>
      <c r="BD692" s="9"/>
      <c r="BE692" s="24">
        <f t="shared" si="505"/>
        <v>2.2888000000000002</v>
      </c>
      <c r="BF692" s="24">
        <f t="shared" si="506"/>
        <v>0.62019999999999997</v>
      </c>
      <c r="BG692" s="24">
        <f t="shared" si="507"/>
        <v>0</v>
      </c>
      <c r="BH692" s="24">
        <f t="shared" si="508"/>
        <v>0</v>
      </c>
      <c r="BI692" s="24">
        <f t="shared" si="509"/>
        <v>1.0423</v>
      </c>
      <c r="BJ692" s="24">
        <f t="shared" si="510"/>
        <v>0.1646</v>
      </c>
      <c r="BK692" s="24">
        <f t="shared" si="511"/>
        <v>1.1055999999999999</v>
      </c>
      <c r="BL692" s="24">
        <f t="shared" si="512"/>
        <v>2.6499999999999999E-2</v>
      </c>
      <c r="BM692" s="24">
        <f t="shared" si="513"/>
        <v>0.03</v>
      </c>
      <c r="BN692" s="24">
        <f t="shared" si="514"/>
        <v>0.14460000000000001</v>
      </c>
      <c r="BO692" s="24">
        <f t="shared" si="515"/>
        <v>0.28649999999999998</v>
      </c>
      <c r="BP692" s="24">
        <f t="shared" si="516"/>
        <v>0</v>
      </c>
      <c r="BQ692" s="24">
        <f t="shared" si="517"/>
        <v>2.2800000000000001E-2</v>
      </c>
      <c r="BR692" s="24">
        <f t="shared" si="518"/>
        <v>0.246</v>
      </c>
      <c r="BS692" s="24">
        <f t="shared" si="519"/>
        <v>0</v>
      </c>
      <c r="BT692" s="24">
        <f t="shared" si="520"/>
        <v>0.34420000000000001</v>
      </c>
      <c r="BU692" s="24">
        <f t="shared" si="521"/>
        <v>0.8851</v>
      </c>
      <c r="BV692" s="24">
        <f t="shared" si="522"/>
        <v>0.54179999999999995</v>
      </c>
      <c r="BW692" s="24">
        <f t="shared" si="523"/>
        <v>1.3931</v>
      </c>
      <c r="BX692" s="24"/>
      <c r="BY692" s="24"/>
      <c r="BZ692" s="24"/>
      <c r="CA692" s="25">
        <f t="shared" si="524"/>
        <v>8.2561</v>
      </c>
      <c r="CB692" s="25">
        <f t="shared" si="525"/>
        <v>5.8207000000000004</v>
      </c>
      <c r="CC692" s="26">
        <f t="shared" si="526"/>
        <v>6.8639000000000001</v>
      </c>
      <c r="CD692" s="26">
        <f t="shared" si="527"/>
        <v>5.2798000000000007</v>
      </c>
      <c r="CE692" s="26">
        <f t="shared" si="528"/>
        <v>6.85</v>
      </c>
      <c r="CF692" s="26">
        <f t="shared" si="529"/>
        <v>5.27</v>
      </c>
      <c r="CG692" s="26">
        <f t="shared" si="530"/>
        <v>7.0960000000000001</v>
      </c>
      <c r="CH692" s="13"/>
      <c r="CI692" s="13"/>
    </row>
    <row r="693" spans="2:87" x14ac:dyDescent="0.2">
      <c r="B693" s="11">
        <f t="shared" si="531"/>
        <v>689</v>
      </c>
      <c r="C693" s="3" t="s">
        <v>435</v>
      </c>
      <c r="D693" s="3" t="s">
        <v>456</v>
      </c>
      <c r="E693" s="10">
        <v>1.0726941176470588</v>
      </c>
      <c r="F693" s="10">
        <v>0.98342955757373773</v>
      </c>
      <c r="G693" s="10"/>
      <c r="H693" s="10">
        <v>0</v>
      </c>
      <c r="I693" s="10">
        <v>0.88060000000000005</v>
      </c>
      <c r="J693" s="10">
        <v>0.1706</v>
      </c>
      <c r="K693" s="10">
        <v>0.77501896767205469</v>
      </c>
      <c r="L693" s="10">
        <v>1.8E-3</v>
      </c>
      <c r="M693" s="10">
        <v>1.4E-3</v>
      </c>
      <c r="N693" s="10">
        <v>9.7100000000000006E-2</v>
      </c>
      <c r="O693" s="10">
        <v>0.2081573571071488</v>
      </c>
      <c r="P693" s="10">
        <v>0</v>
      </c>
      <c r="Q693" s="10">
        <v>1.6000000000000001E-3</v>
      </c>
      <c r="R693" s="10">
        <v>0.12239999999999999</v>
      </c>
      <c r="S693" s="10">
        <v>0</v>
      </c>
      <c r="T693" s="10">
        <v>0.35659999999999997</v>
      </c>
      <c r="U693" s="10"/>
      <c r="V693" s="10">
        <v>0.4577</v>
      </c>
      <c r="W693" s="10"/>
      <c r="X693" s="10">
        <v>5.1290999999999993</v>
      </c>
      <c r="Y693" s="10">
        <v>6.8935103999999994</v>
      </c>
      <c r="Z693" s="10">
        <v>6.89</v>
      </c>
      <c r="AA693" s="10">
        <v>5.09</v>
      </c>
      <c r="AB693" s="10">
        <f t="shared" si="484"/>
        <v>5.0948351999999995</v>
      </c>
      <c r="AC693" s="10"/>
      <c r="AD693" s="10">
        <f t="shared" si="485"/>
        <v>1.4417008941176472</v>
      </c>
      <c r="AE693" s="10">
        <f t="shared" si="486"/>
        <v>1.3217293253791038</v>
      </c>
      <c r="AF693" s="10"/>
      <c r="AG693" s="10">
        <v>0</v>
      </c>
      <c r="AH693" s="10">
        <f t="shared" si="487"/>
        <v>1.1835264000000001</v>
      </c>
      <c r="AI693" s="10">
        <f t="shared" si="488"/>
        <v>0.2292864</v>
      </c>
      <c r="AJ693" s="10">
        <f t="shared" si="489"/>
        <v>1.0416254925512416</v>
      </c>
      <c r="AK693" s="10">
        <f t="shared" si="490"/>
        <v>2.4191999999999998E-3</v>
      </c>
      <c r="AL693" s="10">
        <f t="shared" si="491"/>
        <v>1.8816000000000002E-3</v>
      </c>
      <c r="AM693" s="10">
        <f t="shared" si="492"/>
        <v>0.139824</v>
      </c>
      <c r="AN693" s="10">
        <f t="shared" si="493"/>
        <v>0.27976348795200801</v>
      </c>
      <c r="AO693" s="10">
        <f t="shared" si="494"/>
        <v>0</v>
      </c>
      <c r="AP693" s="10">
        <f t="shared" si="495"/>
        <v>2.1504000000000002E-3</v>
      </c>
      <c r="AQ693" s="10">
        <f t="shared" si="496"/>
        <v>0.1645056</v>
      </c>
      <c r="AR693" s="10">
        <v>0</v>
      </c>
      <c r="AS693" s="10">
        <f t="shared" si="497"/>
        <v>0.47927039999999999</v>
      </c>
      <c r="AT693" s="10">
        <f t="shared" si="498"/>
        <v>1.2323959065600001</v>
      </c>
      <c r="AU693" s="10">
        <f t="shared" si="499"/>
        <v>0.61514880000000005</v>
      </c>
      <c r="AV693" s="10">
        <f t="shared" si="500"/>
        <v>1.5817936243200001</v>
      </c>
      <c r="AW693" s="10">
        <f t="shared" si="501"/>
        <v>8.6226023308799995</v>
      </c>
      <c r="AX693" s="10">
        <f t="shared" si="502"/>
        <v>8.6226023308799995</v>
      </c>
      <c r="AY693" s="10">
        <v>6.8935103999999994</v>
      </c>
      <c r="AZ693" s="10">
        <f t="shared" si="503"/>
        <v>-1.7290919308800001</v>
      </c>
      <c r="BA693" s="10">
        <v>6.89</v>
      </c>
      <c r="BB693" s="10">
        <v>5.09</v>
      </c>
      <c r="BC693" s="10">
        <f t="shared" si="504"/>
        <v>6.8599867392000009</v>
      </c>
      <c r="BD693" s="9"/>
      <c r="BE693" s="24">
        <f t="shared" si="505"/>
        <v>1.4417</v>
      </c>
      <c r="BF693" s="24">
        <f t="shared" si="506"/>
        <v>1.3217000000000001</v>
      </c>
      <c r="BG693" s="24">
        <f t="shared" si="507"/>
        <v>0</v>
      </c>
      <c r="BH693" s="24">
        <f t="shared" si="508"/>
        <v>0</v>
      </c>
      <c r="BI693" s="24">
        <f t="shared" si="509"/>
        <v>1.1835</v>
      </c>
      <c r="BJ693" s="24">
        <f t="shared" si="510"/>
        <v>0.2293</v>
      </c>
      <c r="BK693" s="24">
        <f t="shared" si="511"/>
        <v>1.0416000000000001</v>
      </c>
      <c r="BL693" s="24">
        <f t="shared" si="512"/>
        <v>2.3999999999999998E-3</v>
      </c>
      <c r="BM693" s="24">
        <f t="shared" si="513"/>
        <v>1.9E-3</v>
      </c>
      <c r="BN693" s="24">
        <f t="shared" si="514"/>
        <v>0.13980000000000001</v>
      </c>
      <c r="BO693" s="24">
        <f t="shared" si="515"/>
        <v>0.27979999999999999</v>
      </c>
      <c r="BP693" s="24">
        <f t="shared" si="516"/>
        <v>0</v>
      </c>
      <c r="BQ693" s="24">
        <f t="shared" si="517"/>
        <v>2.2000000000000001E-3</v>
      </c>
      <c r="BR693" s="24">
        <f t="shared" si="518"/>
        <v>0.16450000000000001</v>
      </c>
      <c r="BS693" s="24">
        <f t="shared" si="519"/>
        <v>0</v>
      </c>
      <c r="BT693" s="24">
        <f t="shared" si="520"/>
        <v>0.4793</v>
      </c>
      <c r="BU693" s="24">
        <f t="shared" si="521"/>
        <v>1.2323999999999999</v>
      </c>
      <c r="BV693" s="24">
        <f t="shared" si="522"/>
        <v>0.61509999999999998</v>
      </c>
      <c r="BW693" s="24">
        <f t="shared" si="523"/>
        <v>1.5818000000000001</v>
      </c>
      <c r="BX693" s="24"/>
      <c r="BY693" s="24"/>
      <c r="BZ693" s="24"/>
      <c r="CA693" s="25">
        <f t="shared" si="524"/>
        <v>8.6226000000000003</v>
      </c>
      <c r="CB693" s="25">
        <f t="shared" si="525"/>
        <v>5.8573000000000004</v>
      </c>
      <c r="CC693" s="26">
        <f t="shared" si="526"/>
        <v>6.9028</v>
      </c>
      <c r="CD693" s="26">
        <f t="shared" si="527"/>
        <v>5.1042000000000005</v>
      </c>
      <c r="CE693" s="26">
        <f t="shared" si="528"/>
        <v>6.89</v>
      </c>
      <c r="CF693" s="26">
        <f t="shared" si="529"/>
        <v>5.09</v>
      </c>
      <c r="CG693" s="26">
        <f t="shared" si="530"/>
        <v>6.86</v>
      </c>
      <c r="CH693" s="13"/>
      <c r="CI693" s="13"/>
    </row>
    <row r="694" spans="2:87" x14ac:dyDescent="0.2">
      <c r="B694" s="11">
        <f t="shared" si="531"/>
        <v>690</v>
      </c>
      <c r="C694" s="3" t="s">
        <v>457</v>
      </c>
      <c r="D694" s="3" t="s">
        <v>458</v>
      </c>
      <c r="E694" s="10">
        <v>1.8298741023797813</v>
      </c>
      <c r="F694" s="10">
        <v>0.68904804963868194</v>
      </c>
      <c r="G694" s="10"/>
      <c r="H694" s="10">
        <v>0</v>
      </c>
      <c r="I694" s="10">
        <v>0.67200000000000004</v>
      </c>
      <c r="J694" s="10">
        <v>0</v>
      </c>
      <c r="K694" s="10">
        <v>0.5941647724263176</v>
      </c>
      <c r="L694" s="10">
        <v>1.44E-2</v>
      </c>
      <c r="M694" s="10">
        <v>1.6E-2</v>
      </c>
      <c r="N694" s="10">
        <v>0.09</v>
      </c>
      <c r="O694" s="10">
        <v>0.15661307555521925</v>
      </c>
      <c r="P694" s="10">
        <v>8.0100000000000005E-2</v>
      </c>
      <c r="Q694" s="10">
        <v>3.6200000000000003E-2</v>
      </c>
      <c r="R694" s="10">
        <v>0.2135</v>
      </c>
      <c r="S694" s="10">
        <v>0</v>
      </c>
      <c r="T694" s="10">
        <v>0.25309999999999999</v>
      </c>
      <c r="U694" s="10"/>
      <c r="V694" s="10">
        <v>0.3916</v>
      </c>
      <c r="W694" s="10"/>
      <c r="X694" s="10">
        <v>5.0366000000000009</v>
      </c>
      <c r="Y694" s="10">
        <v>6.7691904000000021</v>
      </c>
      <c r="Z694" s="10">
        <v>6.77</v>
      </c>
      <c r="AA694" s="10">
        <v>5.34</v>
      </c>
      <c r="AB694" s="10">
        <f t="shared" si="484"/>
        <v>5.3397120000000005</v>
      </c>
      <c r="AC694" s="10"/>
      <c r="AD694" s="10">
        <f t="shared" si="485"/>
        <v>2.4593507935984262</v>
      </c>
      <c r="AE694" s="10">
        <f t="shared" si="486"/>
        <v>0.92608057871438854</v>
      </c>
      <c r="AF694" s="10"/>
      <c r="AG694" s="10">
        <v>0</v>
      </c>
      <c r="AH694" s="10">
        <f t="shared" si="487"/>
        <v>0.90316800000000008</v>
      </c>
      <c r="AI694" s="10">
        <f t="shared" si="488"/>
        <v>0</v>
      </c>
      <c r="AJ694" s="10">
        <f t="shared" si="489"/>
        <v>0.7985574541409709</v>
      </c>
      <c r="AK694" s="10">
        <f t="shared" si="490"/>
        <v>1.9353599999999999E-2</v>
      </c>
      <c r="AL694" s="10">
        <f t="shared" si="491"/>
        <v>2.1504000000000002E-2</v>
      </c>
      <c r="AM694" s="10">
        <f t="shared" si="492"/>
        <v>0.12959999999999999</v>
      </c>
      <c r="AN694" s="10">
        <f t="shared" si="493"/>
        <v>0.21048797354621468</v>
      </c>
      <c r="AO694" s="10">
        <f t="shared" si="494"/>
        <v>0.10765440000000001</v>
      </c>
      <c r="AP694" s="10">
        <f t="shared" si="495"/>
        <v>4.865280000000001E-2</v>
      </c>
      <c r="AQ694" s="10">
        <f t="shared" si="496"/>
        <v>0.28694400000000003</v>
      </c>
      <c r="AR694" s="10">
        <v>0</v>
      </c>
      <c r="AS694" s="10">
        <f t="shared" si="497"/>
        <v>0.34016639999999998</v>
      </c>
      <c r="AT694" s="10">
        <f t="shared" si="498"/>
        <v>0.87470388095999996</v>
      </c>
      <c r="AU694" s="10">
        <f t="shared" si="499"/>
        <v>0.52631040000000007</v>
      </c>
      <c r="AV694" s="10">
        <f t="shared" si="500"/>
        <v>1.3533545625600003</v>
      </c>
      <c r="AW694" s="10">
        <f t="shared" si="501"/>
        <v>8.1394120435200019</v>
      </c>
      <c r="AX694" s="10">
        <f t="shared" si="502"/>
        <v>8.1394120435200019</v>
      </c>
      <c r="AY694" s="10">
        <v>6.7691904000000021</v>
      </c>
      <c r="AZ694" s="10">
        <f t="shared" si="503"/>
        <v>-1.3702216435199999</v>
      </c>
      <c r="BA694" s="10">
        <v>6.77</v>
      </c>
      <c r="BB694" s="10">
        <v>5.34</v>
      </c>
      <c r="BC694" s="10">
        <f t="shared" si="504"/>
        <v>7.1881850880000018</v>
      </c>
      <c r="BD694" s="9"/>
      <c r="BE694" s="24">
        <f t="shared" si="505"/>
        <v>2.4594</v>
      </c>
      <c r="BF694" s="24">
        <f t="shared" si="506"/>
        <v>0.92610000000000003</v>
      </c>
      <c r="BG694" s="24">
        <f t="shared" si="507"/>
        <v>0</v>
      </c>
      <c r="BH694" s="24">
        <f t="shared" si="508"/>
        <v>0</v>
      </c>
      <c r="BI694" s="24">
        <f t="shared" si="509"/>
        <v>0.9032</v>
      </c>
      <c r="BJ694" s="24">
        <f t="shared" si="510"/>
        <v>0</v>
      </c>
      <c r="BK694" s="24">
        <f t="shared" si="511"/>
        <v>0.79859999999999998</v>
      </c>
      <c r="BL694" s="24">
        <f t="shared" si="512"/>
        <v>1.9400000000000001E-2</v>
      </c>
      <c r="BM694" s="24">
        <f t="shared" si="513"/>
        <v>2.1499999999999998E-2</v>
      </c>
      <c r="BN694" s="24">
        <f t="shared" si="514"/>
        <v>0.12959999999999999</v>
      </c>
      <c r="BO694" s="24">
        <f t="shared" si="515"/>
        <v>0.21049999999999999</v>
      </c>
      <c r="BP694" s="24">
        <f t="shared" si="516"/>
        <v>0.1077</v>
      </c>
      <c r="BQ694" s="24">
        <f t="shared" si="517"/>
        <v>4.87E-2</v>
      </c>
      <c r="BR694" s="24">
        <f t="shared" si="518"/>
        <v>0.28689999999999999</v>
      </c>
      <c r="BS694" s="24">
        <f t="shared" si="519"/>
        <v>0</v>
      </c>
      <c r="BT694" s="24">
        <f t="shared" si="520"/>
        <v>0.3402</v>
      </c>
      <c r="BU694" s="24">
        <f t="shared" si="521"/>
        <v>0.87470000000000003</v>
      </c>
      <c r="BV694" s="24">
        <f t="shared" si="522"/>
        <v>0.52629999999999999</v>
      </c>
      <c r="BW694" s="24">
        <f t="shared" si="523"/>
        <v>1.3533999999999999</v>
      </c>
      <c r="BX694" s="24"/>
      <c r="BY694" s="24"/>
      <c r="BZ694" s="24"/>
      <c r="CA694" s="25">
        <f t="shared" si="524"/>
        <v>8.1397000000000013</v>
      </c>
      <c r="CB694" s="25">
        <f t="shared" si="525"/>
        <v>5.8830999999999998</v>
      </c>
      <c r="CC694" s="26">
        <f t="shared" si="526"/>
        <v>6.778100000000002</v>
      </c>
      <c r="CD694" s="26">
        <f t="shared" si="527"/>
        <v>5.3486000000000002</v>
      </c>
      <c r="CE694" s="26">
        <f t="shared" si="528"/>
        <v>6.77</v>
      </c>
      <c r="CF694" s="26">
        <f t="shared" si="529"/>
        <v>5.34</v>
      </c>
      <c r="CG694" s="26">
        <f t="shared" si="530"/>
        <v>7.1879999999999997</v>
      </c>
      <c r="CH694" s="13"/>
      <c r="CI694" s="13"/>
    </row>
    <row r="695" spans="2:87" x14ac:dyDescent="0.2">
      <c r="B695" s="11">
        <f t="shared" si="531"/>
        <v>691</v>
      </c>
      <c r="C695" s="3" t="s">
        <v>457</v>
      </c>
      <c r="D695" s="3" t="s">
        <v>207</v>
      </c>
      <c r="E695" s="10">
        <v>1.5706738565444132</v>
      </c>
      <c r="F695" s="10">
        <v>0.67481461058391035</v>
      </c>
      <c r="G695" s="10"/>
      <c r="H695" s="10">
        <v>0</v>
      </c>
      <c r="I695" s="10">
        <v>0.68389999999999995</v>
      </c>
      <c r="J695" s="10">
        <v>0.1022</v>
      </c>
      <c r="K695" s="10">
        <v>0.56054684961956058</v>
      </c>
      <c r="L695" s="10">
        <v>1.55E-2</v>
      </c>
      <c r="M695" s="10">
        <v>1.72E-2</v>
      </c>
      <c r="N695" s="10">
        <v>9.1899999999999996E-2</v>
      </c>
      <c r="O695" s="10">
        <v>0.16416468325211592</v>
      </c>
      <c r="P695" s="10">
        <v>0.16239999999999999</v>
      </c>
      <c r="Q695" s="10">
        <v>0</v>
      </c>
      <c r="R695" s="10">
        <v>0.17860000000000001</v>
      </c>
      <c r="S695" s="10">
        <v>0</v>
      </c>
      <c r="T695" s="10">
        <v>0.46929999999999999</v>
      </c>
      <c r="U695" s="10"/>
      <c r="V695" s="10">
        <v>0.3926</v>
      </c>
      <c r="W695" s="10"/>
      <c r="X695" s="10">
        <v>5.0837999999999992</v>
      </c>
      <c r="Y695" s="10">
        <v>6.8326271999999992</v>
      </c>
      <c r="Z695" s="10">
        <v>6.83</v>
      </c>
      <c r="AA695" s="10">
        <v>5.39</v>
      </c>
      <c r="AB695" s="10">
        <f t="shared" si="484"/>
        <v>5.3858111999999991</v>
      </c>
      <c r="AC695" s="10"/>
      <c r="AD695" s="10">
        <f t="shared" si="485"/>
        <v>2.1109856631956916</v>
      </c>
      <c r="AE695" s="10">
        <f t="shared" si="486"/>
        <v>0.90695083662477549</v>
      </c>
      <c r="AF695" s="10"/>
      <c r="AG695" s="10">
        <v>0</v>
      </c>
      <c r="AH695" s="10">
        <f t="shared" si="487"/>
        <v>0.91916159999999991</v>
      </c>
      <c r="AI695" s="10">
        <f t="shared" si="488"/>
        <v>0.1373568</v>
      </c>
      <c r="AJ695" s="10">
        <f t="shared" si="489"/>
        <v>0.75337496588868957</v>
      </c>
      <c r="AK695" s="10">
        <f t="shared" si="490"/>
        <v>2.0832E-2</v>
      </c>
      <c r="AL695" s="10">
        <f t="shared" si="491"/>
        <v>2.3116800000000003E-2</v>
      </c>
      <c r="AM695" s="10">
        <f t="shared" si="492"/>
        <v>0.13233599999999998</v>
      </c>
      <c r="AN695" s="10">
        <f t="shared" si="493"/>
        <v>0.22063733429084378</v>
      </c>
      <c r="AO695" s="10">
        <f t="shared" si="494"/>
        <v>0.21826559999999998</v>
      </c>
      <c r="AP695" s="10">
        <f t="shared" si="495"/>
        <v>0</v>
      </c>
      <c r="AQ695" s="10">
        <f t="shared" si="496"/>
        <v>0.24003840000000001</v>
      </c>
      <c r="AR695" s="10">
        <v>0</v>
      </c>
      <c r="AS695" s="10">
        <f t="shared" si="497"/>
        <v>0.63073920000000006</v>
      </c>
      <c r="AT695" s="10">
        <f t="shared" si="498"/>
        <v>1.6218827788800003</v>
      </c>
      <c r="AU695" s="10">
        <f t="shared" si="499"/>
        <v>0.52765440000000008</v>
      </c>
      <c r="AV695" s="10">
        <f t="shared" si="500"/>
        <v>1.3568105241600004</v>
      </c>
      <c r="AW695" s="10">
        <f t="shared" si="501"/>
        <v>8.6617493030400006</v>
      </c>
      <c r="AX695" s="10">
        <f t="shared" si="502"/>
        <v>8.6617493030400006</v>
      </c>
      <c r="AY695" s="10">
        <v>6.8326271999999992</v>
      </c>
      <c r="AZ695" s="10">
        <f t="shared" si="503"/>
        <v>-1.8291221030400013</v>
      </c>
      <c r="BA695" s="10">
        <v>6.83</v>
      </c>
      <c r="BB695" s="10">
        <v>5.39</v>
      </c>
      <c r="BC695" s="10">
        <f t="shared" si="504"/>
        <v>7.2503875583999999</v>
      </c>
      <c r="BD695" s="9"/>
      <c r="BE695" s="24">
        <f t="shared" si="505"/>
        <v>2.1110000000000002</v>
      </c>
      <c r="BF695" s="24">
        <f t="shared" si="506"/>
        <v>0.90700000000000003</v>
      </c>
      <c r="BG695" s="24">
        <f t="shared" si="507"/>
        <v>0</v>
      </c>
      <c r="BH695" s="24">
        <f t="shared" si="508"/>
        <v>0</v>
      </c>
      <c r="BI695" s="24">
        <f t="shared" si="509"/>
        <v>0.91920000000000002</v>
      </c>
      <c r="BJ695" s="24">
        <f t="shared" si="510"/>
        <v>0.13739999999999999</v>
      </c>
      <c r="BK695" s="24">
        <f t="shared" si="511"/>
        <v>0.75339999999999996</v>
      </c>
      <c r="BL695" s="24">
        <f t="shared" si="512"/>
        <v>2.0799999999999999E-2</v>
      </c>
      <c r="BM695" s="24">
        <f t="shared" si="513"/>
        <v>2.3099999999999999E-2</v>
      </c>
      <c r="BN695" s="24">
        <f t="shared" si="514"/>
        <v>0.1323</v>
      </c>
      <c r="BO695" s="24">
        <f t="shared" si="515"/>
        <v>0.22059999999999999</v>
      </c>
      <c r="BP695" s="24">
        <f t="shared" si="516"/>
        <v>0.21829999999999999</v>
      </c>
      <c r="BQ695" s="24">
        <f t="shared" si="517"/>
        <v>0</v>
      </c>
      <c r="BR695" s="24">
        <f t="shared" si="518"/>
        <v>0.24</v>
      </c>
      <c r="BS695" s="24">
        <f t="shared" si="519"/>
        <v>0</v>
      </c>
      <c r="BT695" s="24">
        <f t="shared" si="520"/>
        <v>0.63070000000000004</v>
      </c>
      <c r="BU695" s="24">
        <f t="shared" si="521"/>
        <v>1.6218999999999999</v>
      </c>
      <c r="BV695" s="24">
        <f t="shared" si="522"/>
        <v>0.52769999999999995</v>
      </c>
      <c r="BW695" s="24">
        <f t="shared" si="523"/>
        <v>1.3568</v>
      </c>
      <c r="BX695" s="24"/>
      <c r="BY695" s="24"/>
      <c r="BZ695" s="24"/>
      <c r="CA695" s="25">
        <f t="shared" si="524"/>
        <v>8.6618000000000013</v>
      </c>
      <c r="CB695" s="25">
        <f t="shared" si="525"/>
        <v>6.3858000000000006</v>
      </c>
      <c r="CC695" s="26">
        <f t="shared" si="526"/>
        <v>6.8415000000000017</v>
      </c>
      <c r="CD695" s="26">
        <f t="shared" si="527"/>
        <v>5.3946000000000005</v>
      </c>
      <c r="CE695" s="26">
        <f t="shared" si="528"/>
        <v>6.83</v>
      </c>
      <c r="CF695" s="26">
        <f t="shared" si="529"/>
        <v>5.39</v>
      </c>
      <c r="CG695" s="26">
        <f t="shared" si="530"/>
        <v>7.25</v>
      </c>
      <c r="CH695" s="13"/>
      <c r="CI695" s="13"/>
    </row>
    <row r="696" spans="2:87" x14ac:dyDescent="0.2">
      <c r="B696" s="11">
        <f t="shared" si="531"/>
        <v>692</v>
      </c>
      <c r="C696" s="3" t="s">
        <v>457</v>
      </c>
      <c r="D696" s="3" t="s">
        <v>79</v>
      </c>
      <c r="E696" s="10">
        <v>1.477352818239392</v>
      </c>
      <c r="F696" s="10">
        <v>0.99343943424108083</v>
      </c>
      <c r="G696" s="10"/>
      <c r="H696" s="10">
        <v>0</v>
      </c>
      <c r="I696" s="10">
        <v>0.5252</v>
      </c>
      <c r="J696" s="10">
        <v>0.10299999999999999</v>
      </c>
      <c r="K696" s="10">
        <v>0.72557363310111889</v>
      </c>
      <c r="L696" s="10">
        <v>1E-4</v>
      </c>
      <c r="M696" s="10">
        <v>0</v>
      </c>
      <c r="N696" s="10">
        <v>8.9300000000000004E-2</v>
      </c>
      <c r="O696" s="10">
        <v>0.17383411441840829</v>
      </c>
      <c r="P696" s="10">
        <v>0.22589999999999999</v>
      </c>
      <c r="Q696" s="10">
        <v>3.2800000000000003E-2</v>
      </c>
      <c r="R696" s="10">
        <v>0.1799</v>
      </c>
      <c r="S696" s="10">
        <v>0</v>
      </c>
      <c r="T696" s="10">
        <v>0.17610000000000001</v>
      </c>
      <c r="U696" s="10"/>
      <c r="V696" s="10">
        <v>0.35310000000000002</v>
      </c>
      <c r="W696" s="10"/>
      <c r="X696" s="10">
        <v>5.055600000000001</v>
      </c>
      <c r="Y696" s="10">
        <v>6.7947264000000018</v>
      </c>
      <c r="Z696" s="10">
        <v>6.79</v>
      </c>
      <c r="AA696" s="10">
        <v>5.61</v>
      </c>
      <c r="AB696" s="10">
        <f t="shared" si="484"/>
        <v>5.6142912000000011</v>
      </c>
      <c r="AC696" s="10"/>
      <c r="AD696" s="10">
        <f t="shared" si="485"/>
        <v>1.985562187713743</v>
      </c>
      <c r="AE696" s="10">
        <f t="shared" si="486"/>
        <v>1.3351825996200126</v>
      </c>
      <c r="AF696" s="10"/>
      <c r="AG696" s="10">
        <v>0</v>
      </c>
      <c r="AH696" s="10">
        <f t="shared" si="487"/>
        <v>0.70586880000000007</v>
      </c>
      <c r="AI696" s="10">
        <f t="shared" si="488"/>
        <v>0.138432</v>
      </c>
      <c r="AJ696" s="10">
        <f t="shared" si="489"/>
        <v>0.97517096288790384</v>
      </c>
      <c r="AK696" s="10">
        <f t="shared" si="490"/>
        <v>1.3440000000000001E-4</v>
      </c>
      <c r="AL696" s="10">
        <f t="shared" si="491"/>
        <v>0</v>
      </c>
      <c r="AM696" s="10">
        <f t="shared" si="492"/>
        <v>0.12859200000000001</v>
      </c>
      <c r="AN696" s="10">
        <f t="shared" si="493"/>
        <v>0.23363304977834073</v>
      </c>
      <c r="AO696" s="10">
        <f t="shared" si="494"/>
        <v>0.30360959999999998</v>
      </c>
      <c r="AP696" s="10">
        <f t="shared" si="495"/>
        <v>4.4083200000000003E-2</v>
      </c>
      <c r="AQ696" s="10">
        <f t="shared" si="496"/>
        <v>0.24178560000000002</v>
      </c>
      <c r="AR696" s="10">
        <v>0</v>
      </c>
      <c r="AS696" s="10">
        <f t="shared" si="497"/>
        <v>0.23667840000000001</v>
      </c>
      <c r="AT696" s="10">
        <f t="shared" si="498"/>
        <v>0.60859483776000001</v>
      </c>
      <c r="AU696" s="10">
        <f t="shared" si="499"/>
        <v>0.47456640000000005</v>
      </c>
      <c r="AV696" s="10">
        <f t="shared" si="500"/>
        <v>1.2203000409600002</v>
      </c>
      <c r="AW696" s="10">
        <f t="shared" si="501"/>
        <v>7.9209492787200002</v>
      </c>
      <c r="AX696" s="10">
        <f t="shared" si="502"/>
        <v>7.920949278720002</v>
      </c>
      <c r="AY696" s="10">
        <v>6.7947264000000018</v>
      </c>
      <c r="AZ696" s="10">
        <f t="shared" si="503"/>
        <v>-1.1262228787199984</v>
      </c>
      <c r="BA696" s="10">
        <v>6.79</v>
      </c>
      <c r="BB696" s="10">
        <v>5.61</v>
      </c>
      <c r="BC696" s="10">
        <f t="shared" si="504"/>
        <v>7.5571292160000016</v>
      </c>
      <c r="BD696" s="9"/>
      <c r="BE696" s="24">
        <f t="shared" si="505"/>
        <v>1.9856</v>
      </c>
      <c r="BF696" s="24">
        <f t="shared" si="506"/>
        <v>1.3351999999999999</v>
      </c>
      <c r="BG696" s="24">
        <f t="shared" si="507"/>
        <v>0</v>
      </c>
      <c r="BH696" s="24">
        <f t="shared" si="508"/>
        <v>0</v>
      </c>
      <c r="BI696" s="24">
        <f t="shared" si="509"/>
        <v>0.70589999999999997</v>
      </c>
      <c r="BJ696" s="24">
        <f t="shared" si="510"/>
        <v>0.1384</v>
      </c>
      <c r="BK696" s="24">
        <f t="shared" si="511"/>
        <v>0.97519999999999996</v>
      </c>
      <c r="BL696" s="24">
        <f t="shared" si="512"/>
        <v>1E-4</v>
      </c>
      <c r="BM696" s="24">
        <f t="shared" si="513"/>
        <v>0</v>
      </c>
      <c r="BN696" s="24">
        <f t="shared" si="514"/>
        <v>0.12859999999999999</v>
      </c>
      <c r="BO696" s="24">
        <f t="shared" si="515"/>
        <v>0.2336</v>
      </c>
      <c r="BP696" s="24">
        <f t="shared" si="516"/>
        <v>0.30359999999999998</v>
      </c>
      <c r="BQ696" s="24">
        <f t="shared" si="517"/>
        <v>4.41E-2</v>
      </c>
      <c r="BR696" s="24">
        <f t="shared" si="518"/>
        <v>0.24179999999999999</v>
      </c>
      <c r="BS696" s="24">
        <f t="shared" si="519"/>
        <v>0</v>
      </c>
      <c r="BT696" s="24">
        <f t="shared" si="520"/>
        <v>0.23669999999999999</v>
      </c>
      <c r="BU696" s="24">
        <f t="shared" si="521"/>
        <v>0.60860000000000003</v>
      </c>
      <c r="BV696" s="24">
        <f t="shared" si="522"/>
        <v>0.47460000000000002</v>
      </c>
      <c r="BW696" s="24">
        <f t="shared" si="523"/>
        <v>1.2202999999999999</v>
      </c>
      <c r="BX696" s="24"/>
      <c r="BY696" s="24"/>
      <c r="BZ696" s="24"/>
      <c r="CA696" s="25">
        <f t="shared" si="524"/>
        <v>7.9209999999999994</v>
      </c>
      <c r="CB696" s="25">
        <f t="shared" si="525"/>
        <v>5.9947999999999997</v>
      </c>
      <c r="CC696" s="26">
        <f t="shared" si="526"/>
        <v>6.803399999999999</v>
      </c>
      <c r="CD696" s="26">
        <f t="shared" si="527"/>
        <v>5.6228999999999996</v>
      </c>
      <c r="CE696" s="26">
        <f t="shared" si="528"/>
        <v>6.79</v>
      </c>
      <c r="CF696" s="26">
        <f t="shared" si="529"/>
        <v>5.61</v>
      </c>
      <c r="CG696" s="26">
        <f t="shared" si="530"/>
        <v>7.5570000000000004</v>
      </c>
      <c r="CH696" s="13"/>
      <c r="CI696" s="13"/>
    </row>
    <row r="697" spans="2:87" x14ac:dyDescent="0.2">
      <c r="B697" s="11">
        <f t="shared" si="531"/>
        <v>693</v>
      </c>
      <c r="C697" s="3" t="s">
        <v>457</v>
      </c>
      <c r="D697" s="3" t="s">
        <v>275</v>
      </c>
      <c r="E697" s="10">
        <v>0.91240933253918033</v>
      </c>
      <c r="F697" s="10">
        <v>1.4819088374343892</v>
      </c>
      <c r="G697" s="10"/>
      <c r="H697" s="10">
        <v>0</v>
      </c>
      <c r="I697" s="10">
        <v>0.68379999999999996</v>
      </c>
      <c r="J697" s="10">
        <v>0.13489999999999999</v>
      </c>
      <c r="K697" s="10">
        <v>0.75571053121393739</v>
      </c>
      <c r="L697" s="10">
        <v>1E-4</v>
      </c>
      <c r="M697" s="10">
        <v>0</v>
      </c>
      <c r="N697" s="10">
        <v>7.5800000000000006E-2</v>
      </c>
      <c r="O697" s="10">
        <v>0.16707129881249302</v>
      </c>
      <c r="P697" s="10">
        <v>0</v>
      </c>
      <c r="Q697" s="10">
        <v>0</v>
      </c>
      <c r="R697" s="10">
        <v>0.1066</v>
      </c>
      <c r="S697" s="10">
        <v>0</v>
      </c>
      <c r="T697" s="10">
        <v>0.35199999999999998</v>
      </c>
      <c r="U697" s="10"/>
      <c r="V697" s="10">
        <v>0.38340000000000002</v>
      </c>
      <c r="W697" s="10"/>
      <c r="X697" s="10">
        <v>5.0537000000000001</v>
      </c>
      <c r="Y697" s="10">
        <v>6.7921728000000003</v>
      </c>
      <c r="Z697" s="10">
        <v>6.79</v>
      </c>
      <c r="AA697" s="10">
        <v>5.36</v>
      </c>
      <c r="AB697" s="10">
        <f t="shared" si="484"/>
        <v>5.357856</v>
      </c>
      <c r="AC697" s="10"/>
      <c r="AD697" s="10">
        <f t="shared" si="485"/>
        <v>1.2262781429326586</v>
      </c>
      <c r="AE697" s="10">
        <f t="shared" si="486"/>
        <v>1.9916854775118191</v>
      </c>
      <c r="AF697" s="10"/>
      <c r="AG697" s="10">
        <v>0</v>
      </c>
      <c r="AH697" s="10">
        <f t="shared" si="487"/>
        <v>0.91902719999999993</v>
      </c>
      <c r="AI697" s="10">
        <f t="shared" si="488"/>
        <v>0.18130559999999998</v>
      </c>
      <c r="AJ697" s="10">
        <f t="shared" si="489"/>
        <v>1.015674953951532</v>
      </c>
      <c r="AK697" s="10">
        <f t="shared" si="490"/>
        <v>1.3440000000000001E-4</v>
      </c>
      <c r="AL697" s="10">
        <f t="shared" si="491"/>
        <v>0</v>
      </c>
      <c r="AM697" s="10">
        <f t="shared" si="492"/>
        <v>0.109152</v>
      </c>
      <c r="AN697" s="10">
        <f t="shared" si="493"/>
        <v>0.22454382560399064</v>
      </c>
      <c r="AO697" s="10">
        <f t="shared" si="494"/>
        <v>0</v>
      </c>
      <c r="AP697" s="10">
        <f t="shared" si="495"/>
        <v>0</v>
      </c>
      <c r="AQ697" s="10">
        <f t="shared" si="496"/>
        <v>0.14327040000000002</v>
      </c>
      <c r="AR697" s="10">
        <v>0</v>
      </c>
      <c r="AS697" s="10">
        <f t="shared" si="497"/>
        <v>0.47308800000000001</v>
      </c>
      <c r="AT697" s="10">
        <f t="shared" si="498"/>
        <v>1.2164984832000001</v>
      </c>
      <c r="AU697" s="10">
        <f t="shared" si="499"/>
        <v>0.51528960000000001</v>
      </c>
      <c r="AV697" s="10">
        <f t="shared" si="500"/>
        <v>1.3250156774400002</v>
      </c>
      <c r="AW697" s="10">
        <f t="shared" si="501"/>
        <v>8.3525861606399978</v>
      </c>
      <c r="AX697" s="10">
        <f t="shared" si="502"/>
        <v>8.3525861606399996</v>
      </c>
      <c r="AY697" s="10">
        <v>6.7921728000000003</v>
      </c>
      <c r="AZ697" s="10">
        <f t="shared" si="503"/>
        <v>-1.5604133606399975</v>
      </c>
      <c r="BA697" s="10">
        <v>6.79</v>
      </c>
      <c r="BB697" s="10">
        <v>5.36</v>
      </c>
      <c r="BC697" s="10">
        <f t="shared" si="504"/>
        <v>7.2107384832000001</v>
      </c>
      <c r="BD697" s="9"/>
      <c r="BE697" s="24">
        <f t="shared" si="505"/>
        <v>1.2262999999999999</v>
      </c>
      <c r="BF697" s="24">
        <f t="shared" si="506"/>
        <v>1.9917</v>
      </c>
      <c r="BG697" s="24">
        <f t="shared" si="507"/>
        <v>0</v>
      </c>
      <c r="BH697" s="24">
        <f t="shared" si="508"/>
        <v>0</v>
      </c>
      <c r="BI697" s="24">
        <f t="shared" si="509"/>
        <v>0.91900000000000004</v>
      </c>
      <c r="BJ697" s="24">
        <f t="shared" si="510"/>
        <v>0.18129999999999999</v>
      </c>
      <c r="BK697" s="24">
        <f t="shared" si="511"/>
        <v>1.0157</v>
      </c>
      <c r="BL697" s="24">
        <f t="shared" si="512"/>
        <v>1E-4</v>
      </c>
      <c r="BM697" s="24">
        <f t="shared" si="513"/>
        <v>0</v>
      </c>
      <c r="BN697" s="24">
        <f t="shared" si="514"/>
        <v>0.10920000000000001</v>
      </c>
      <c r="BO697" s="24">
        <f t="shared" si="515"/>
        <v>0.22450000000000001</v>
      </c>
      <c r="BP697" s="24">
        <f t="shared" si="516"/>
        <v>0</v>
      </c>
      <c r="BQ697" s="24">
        <f t="shared" si="517"/>
        <v>0</v>
      </c>
      <c r="BR697" s="24">
        <f t="shared" si="518"/>
        <v>0.14330000000000001</v>
      </c>
      <c r="BS697" s="24">
        <f t="shared" si="519"/>
        <v>0</v>
      </c>
      <c r="BT697" s="24">
        <f t="shared" si="520"/>
        <v>0.47310000000000002</v>
      </c>
      <c r="BU697" s="24">
        <f t="shared" si="521"/>
        <v>1.2164999999999999</v>
      </c>
      <c r="BV697" s="24">
        <f t="shared" si="522"/>
        <v>0.51529999999999998</v>
      </c>
      <c r="BW697" s="24">
        <f t="shared" si="523"/>
        <v>1.325</v>
      </c>
      <c r="BX697" s="24"/>
      <c r="BY697" s="24"/>
      <c r="BZ697" s="24"/>
      <c r="CA697" s="25">
        <f t="shared" si="524"/>
        <v>8.3526000000000007</v>
      </c>
      <c r="CB697" s="25">
        <f t="shared" si="525"/>
        <v>6.1086</v>
      </c>
      <c r="CC697" s="26">
        <f t="shared" si="526"/>
        <v>6.7995000000000001</v>
      </c>
      <c r="CD697" s="26">
        <f t="shared" si="527"/>
        <v>5.3651999999999997</v>
      </c>
      <c r="CE697" s="26">
        <f t="shared" si="528"/>
        <v>6.79</v>
      </c>
      <c r="CF697" s="26">
        <f t="shared" si="529"/>
        <v>5.36</v>
      </c>
      <c r="CG697" s="26">
        <f t="shared" si="530"/>
        <v>7.2110000000000003</v>
      </c>
      <c r="CH697" s="13"/>
      <c r="CI697" s="13"/>
    </row>
    <row r="698" spans="2:87" x14ac:dyDescent="0.2">
      <c r="B698" s="11">
        <f t="shared" si="531"/>
        <v>694</v>
      </c>
      <c r="C698" s="3" t="s">
        <v>457</v>
      </c>
      <c r="D698" s="3" t="s">
        <v>29</v>
      </c>
      <c r="E698" s="10">
        <v>1.6244753557199774</v>
      </c>
      <c r="F698" s="10">
        <v>0.66583403528742169</v>
      </c>
      <c r="G698" s="10"/>
      <c r="H698" s="10">
        <v>0</v>
      </c>
      <c r="I698" s="10">
        <v>0.68010000000000004</v>
      </c>
      <c r="J698" s="10">
        <v>0.1023</v>
      </c>
      <c r="K698" s="10">
        <v>0.61867546955037001</v>
      </c>
      <c r="L698" s="10">
        <v>1.37E-2</v>
      </c>
      <c r="M698" s="10">
        <v>1.52E-2</v>
      </c>
      <c r="N698" s="10">
        <v>9.0999999999999998E-2</v>
      </c>
      <c r="O698" s="10">
        <v>0.15981513944223108</v>
      </c>
      <c r="P698" s="10">
        <v>6.2199999999999998E-2</v>
      </c>
      <c r="Q698" s="10">
        <v>1.8499999999999999E-2</v>
      </c>
      <c r="R698" s="10">
        <v>0.18790000000000001</v>
      </c>
      <c r="S698" s="10">
        <v>0</v>
      </c>
      <c r="T698" s="10">
        <v>0.41289999999999999</v>
      </c>
      <c r="U698" s="10"/>
      <c r="V698" s="10">
        <v>0.37030000000000002</v>
      </c>
      <c r="W698" s="10"/>
      <c r="X698" s="10">
        <v>5.0229000000000008</v>
      </c>
      <c r="Y698" s="10">
        <v>6.7507776000000019</v>
      </c>
      <c r="Z698" s="10">
        <v>6.75</v>
      </c>
      <c r="AA698" s="10">
        <v>5.34</v>
      </c>
      <c r="AB698" s="10">
        <f t="shared" si="484"/>
        <v>5.3390399999999998</v>
      </c>
      <c r="AC698" s="10"/>
      <c r="AD698" s="10">
        <f t="shared" si="485"/>
        <v>2.1832948780876498</v>
      </c>
      <c r="AE698" s="10">
        <f t="shared" si="486"/>
        <v>0.89488094342629487</v>
      </c>
      <c r="AF698" s="10"/>
      <c r="AG698" s="10">
        <v>0</v>
      </c>
      <c r="AH698" s="10">
        <f t="shared" si="487"/>
        <v>0.91405440000000016</v>
      </c>
      <c r="AI698" s="10">
        <f t="shared" si="488"/>
        <v>0.13749120000000001</v>
      </c>
      <c r="AJ698" s="10">
        <f t="shared" si="489"/>
        <v>0.83149983107569736</v>
      </c>
      <c r="AK698" s="10">
        <f t="shared" si="490"/>
        <v>1.84128E-2</v>
      </c>
      <c r="AL698" s="10">
        <f t="shared" si="491"/>
        <v>2.04288E-2</v>
      </c>
      <c r="AM698" s="10">
        <f t="shared" si="492"/>
        <v>0.13103999999999999</v>
      </c>
      <c r="AN698" s="10">
        <f t="shared" si="493"/>
        <v>0.21479154741035861</v>
      </c>
      <c r="AO698" s="10">
        <f t="shared" si="494"/>
        <v>8.3596799999999999E-2</v>
      </c>
      <c r="AP698" s="10">
        <f t="shared" si="495"/>
        <v>2.4864000000000001E-2</v>
      </c>
      <c r="AQ698" s="10">
        <f t="shared" si="496"/>
        <v>0.25253760000000003</v>
      </c>
      <c r="AR698" s="10">
        <v>0</v>
      </c>
      <c r="AS698" s="10">
        <f t="shared" si="497"/>
        <v>0.55493760000000003</v>
      </c>
      <c r="AT698" s="10">
        <f t="shared" si="498"/>
        <v>1.4269665446400002</v>
      </c>
      <c r="AU698" s="10">
        <f t="shared" si="499"/>
        <v>0.49768320000000005</v>
      </c>
      <c r="AV698" s="10">
        <f t="shared" si="500"/>
        <v>1.2797425804800002</v>
      </c>
      <c r="AW698" s="10">
        <f t="shared" si="501"/>
        <v>8.41360192512</v>
      </c>
      <c r="AX698" s="10">
        <f t="shared" si="502"/>
        <v>8.4136019251200018</v>
      </c>
      <c r="AY698" s="10">
        <v>6.7507776000000019</v>
      </c>
      <c r="AZ698" s="10">
        <f t="shared" si="503"/>
        <v>-1.6628243251199981</v>
      </c>
      <c r="BA698" s="10">
        <v>6.75</v>
      </c>
      <c r="BB698" s="10">
        <v>5.34</v>
      </c>
      <c r="BC698" s="10">
        <f t="shared" si="504"/>
        <v>7.1874109440000007</v>
      </c>
      <c r="BD698" s="9"/>
      <c r="BE698" s="24">
        <f t="shared" si="505"/>
        <v>2.1833</v>
      </c>
      <c r="BF698" s="24">
        <f t="shared" si="506"/>
        <v>0.89490000000000003</v>
      </c>
      <c r="BG698" s="24">
        <f t="shared" si="507"/>
        <v>0</v>
      </c>
      <c r="BH698" s="24">
        <f t="shared" si="508"/>
        <v>0</v>
      </c>
      <c r="BI698" s="24">
        <f t="shared" si="509"/>
        <v>0.91410000000000002</v>
      </c>
      <c r="BJ698" s="24">
        <f t="shared" si="510"/>
        <v>0.13750000000000001</v>
      </c>
      <c r="BK698" s="24">
        <f t="shared" si="511"/>
        <v>0.83150000000000002</v>
      </c>
      <c r="BL698" s="24">
        <f t="shared" si="512"/>
        <v>1.84E-2</v>
      </c>
      <c r="BM698" s="24">
        <f t="shared" si="513"/>
        <v>2.0400000000000001E-2</v>
      </c>
      <c r="BN698" s="24">
        <f t="shared" si="514"/>
        <v>0.13100000000000001</v>
      </c>
      <c r="BO698" s="24">
        <f t="shared" si="515"/>
        <v>0.21479999999999999</v>
      </c>
      <c r="BP698" s="24">
        <f t="shared" si="516"/>
        <v>8.3599999999999994E-2</v>
      </c>
      <c r="BQ698" s="24">
        <f t="shared" si="517"/>
        <v>2.4899999999999999E-2</v>
      </c>
      <c r="BR698" s="24">
        <f t="shared" si="518"/>
        <v>0.2525</v>
      </c>
      <c r="BS698" s="24">
        <f t="shared" si="519"/>
        <v>0</v>
      </c>
      <c r="BT698" s="24">
        <f t="shared" si="520"/>
        <v>0.55489999999999995</v>
      </c>
      <c r="BU698" s="24">
        <f t="shared" si="521"/>
        <v>1.427</v>
      </c>
      <c r="BV698" s="24">
        <f t="shared" si="522"/>
        <v>0.49769999999999998</v>
      </c>
      <c r="BW698" s="24">
        <f t="shared" si="523"/>
        <v>1.2797000000000001</v>
      </c>
      <c r="BX698" s="24"/>
      <c r="BY698" s="24"/>
      <c r="BZ698" s="24"/>
      <c r="CA698" s="25">
        <f t="shared" si="524"/>
        <v>8.4136000000000006</v>
      </c>
      <c r="CB698" s="25">
        <f t="shared" si="525"/>
        <v>6.2198000000000011</v>
      </c>
      <c r="CC698" s="26">
        <f t="shared" si="526"/>
        <v>6.759500000000001</v>
      </c>
      <c r="CD698" s="26">
        <f t="shared" si="527"/>
        <v>5.3477000000000015</v>
      </c>
      <c r="CE698" s="26">
        <f t="shared" si="528"/>
        <v>6.75</v>
      </c>
      <c r="CF698" s="26">
        <f t="shared" si="529"/>
        <v>5.34</v>
      </c>
      <c r="CG698" s="26">
        <f t="shared" si="530"/>
        <v>7.1870000000000003</v>
      </c>
      <c r="CH698" s="13"/>
      <c r="CI698" s="13"/>
    </row>
    <row r="699" spans="2:87" x14ac:dyDescent="0.2">
      <c r="B699" s="11">
        <f t="shared" si="531"/>
        <v>695</v>
      </c>
      <c r="C699" s="3" t="s">
        <v>457</v>
      </c>
      <c r="D699" s="3" t="s">
        <v>42</v>
      </c>
      <c r="E699" s="10">
        <v>1.5493616523897205</v>
      </c>
      <c r="F699" s="10">
        <v>0.85203029381154427</v>
      </c>
      <c r="G699" s="10"/>
      <c r="H699" s="10">
        <v>0</v>
      </c>
      <c r="I699" s="10">
        <v>0.67989999999999995</v>
      </c>
      <c r="J699" s="10">
        <v>0.1104</v>
      </c>
      <c r="K699" s="10">
        <v>0.53476637579056918</v>
      </c>
      <c r="L699" s="10">
        <v>2.0000000000000001E-4</v>
      </c>
      <c r="M699" s="10">
        <v>0</v>
      </c>
      <c r="N699" s="10">
        <v>9.5100000000000004E-2</v>
      </c>
      <c r="O699" s="10">
        <v>0.1830416780081659</v>
      </c>
      <c r="P699" s="10">
        <v>0.19980000000000001</v>
      </c>
      <c r="Q699" s="10">
        <v>2.2599999999999999E-2</v>
      </c>
      <c r="R699" s="10">
        <v>0.17910000000000001</v>
      </c>
      <c r="S699" s="10">
        <v>0</v>
      </c>
      <c r="T699" s="10">
        <v>0.30919999999999997</v>
      </c>
      <c r="U699" s="10"/>
      <c r="V699" s="10">
        <v>0.35420000000000001</v>
      </c>
      <c r="W699" s="10"/>
      <c r="X699" s="10">
        <v>5.0696999999999983</v>
      </c>
      <c r="Y699" s="10">
        <v>6.8136767999999979</v>
      </c>
      <c r="Z699" s="10">
        <v>6.81</v>
      </c>
      <c r="AA699" s="10">
        <v>5.42</v>
      </c>
      <c r="AB699" s="10">
        <f t="shared" si="484"/>
        <v>5.4238464000000004</v>
      </c>
      <c r="AC699" s="10"/>
      <c r="AD699" s="10">
        <f t="shared" si="485"/>
        <v>2.0823420608117842</v>
      </c>
      <c r="AE699" s="10">
        <f t="shared" si="486"/>
        <v>1.1451287148827156</v>
      </c>
      <c r="AF699" s="10"/>
      <c r="AG699" s="10">
        <v>0</v>
      </c>
      <c r="AH699" s="10">
        <f t="shared" si="487"/>
        <v>0.91378559999999998</v>
      </c>
      <c r="AI699" s="10">
        <f t="shared" si="488"/>
        <v>0.1483776</v>
      </c>
      <c r="AJ699" s="10">
        <f t="shared" si="489"/>
        <v>0.71872600906252504</v>
      </c>
      <c r="AK699" s="10">
        <f t="shared" si="490"/>
        <v>2.6880000000000003E-4</v>
      </c>
      <c r="AL699" s="10">
        <f t="shared" si="491"/>
        <v>0</v>
      </c>
      <c r="AM699" s="10">
        <f t="shared" si="492"/>
        <v>0.13694399999999998</v>
      </c>
      <c r="AN699" s="10">
        <f t="shared" si="493"/>
        <v>0.24600801524297497</v>
      </c>
      <c r="AO699" s="10">
        <f t="shared" si="494"/>
        <v>0.26853120000000003</v>
      </c>
      <c r="AP699" s="10">
        <f t="shared" si="495"/>
        <v>3.0374399999999999E-2</v>
      </c>
      <c r="AQ699" s="10">
        <f t="shared" si="496"/>
        <v>0.24071040000000002</v>
      </c>
      <c r="AR699" s="10">
        <v>0</v>
      </c>
      <c r="AS699" s="10">
        <f t="shared" si="497"/>
        <v>0.41556480000000001</v>
      </c>
      <c r="AT699" s="10">
        <f t="shared" si="498"/>
        <v>1.06858332672</v>
      </c>
      <c r="AU699" s="10">
        <f t="shared" si="499"/>
        <v>0.47604480000000005</v>
      </c>
      <c r="AV699" s="10">
        <f t="shared" si="500"/>
        <v>1.2241015987200001</v>
      </c>
      <c r="AW699" s="10">
        <f t="shared" si="501"/>
        <v>8.2238817254400001</v>
      </c>
      <c r="AX699" s="10">
        <f t="shared" si="502"/>
        <v>8.2238817254400001</v>
      </c>
      <c r="AY699" s="10">
        <v>6.8136767999999979</v>
      </c>
      <c r="AZ699" s="10">
        <f t="shared" si="503"/>
        <v>-1.4102049254400022</v>
      </c>
      <c r="BA699" s="10">
        <v>6.81</v>
      </c>
      <c r="BB699" s="10">
        <v>5.42</v>
      </c>
      <c r="BC699" s="10">
        <f t="shared" si="504"/>
        <v>7.3019197440000001</v>
      </c>
      <c r="BD699" s="9"/>
      <c r="BE699" s="24">
        <f t="shared" si="505"/>
        <v>2.0823</v>
      </c>
      <c r="BF699" s="24">
        <f t="shared" si="506"/>
        <v>1.1451</v>
      </c>
      <c r="BG699" s="24">
        <f t="shared" si="507"/>
        <v>0</v>
      </c>
      <c r="BH699" s="24">
        <f t="shared" si="508"/>
        <v>0</v>
      </c>
      <c r="BI699" s="24">
        <f t="shared" si="509"/>
        <v>0.91379999999999995</v>
      </c>
      <c r="BJ699" s="24">
        <f t="shared" si="510"/>
        <v>0.1484</v>
      </c>
      <c r="BK699" s="24">
        <f t="shared" si="511"/>
        <v>0.71870000000000001</v>
      </c>
      <c r="BL699" s="24">
        <f t="shared" si="512"/>
        <v>2.9999999999999997E-4</v>
      </c>
      <c r="BM699" s="24">
        <f t="shared" si="513"/>
        <v>0</v>
      </c>
      <c r="BN699" s="24">
        <f t="shared" si="514"/>
        <v>0.13689999999999999</v>
      </c>
      <c r="BO699" s="24">
        <f t="shared" si="515"/>
        <v>0.246</v>
      </c>
      <c r="BP699" s="24">
        <f t="shared" si="516"/>
        <v>0.26850000000000002</v>
      </c>
      <c r="BQ699" s="24">
        <f t="shared" si="517"/>
        <v>3.04E-2</v>
      </c>
      <c r="BR699" s="24">
        <f t="shared" si="518"/>
        <v>0.2407</v>
      </c>
      <c r="BS699" s="24">
        <f t="shared" si="519"/>
        <v>0</v>
      </c>
      <c r="BT699" s="24">
        <f t="shared" si="520"/>
        <v>0.41560000000000002</v>
      </c>
      <c r="BU699" s="24">
        <f t="shared" si="521"/>
        <v>1.0686</v>
      </c>
      <c r="BV699" s="24">
        <f t="shared" si="522"/>
        <v>0.47599999999999998</v>
      </c>
      <c r="BW699" s="24">
        <f t="shared" si="523"/>
        <v>1.2241</v>
      </c>
      <c r="BX699" s="24"/>
      <c r="BY699" s="24"/>
      <c r="BZ699" s="24"/>
      <c r="CA699" s="25">
        <f t="shared" si="524"/>
        <v>8.2238000000000007</v>
      </c>
      <c r="CB699" s="25">
        <f t="shared" si="525"/>
        <v>6.0859000000000014</v>
      </c>
      <c r="CC699" s="26">
        <f t="shared" si="526"/>
        <v>6.8227000000000011</v>
      </c>
      <c r="CD699" s="26">
        <f t="shared" si="527"/>
        <v>5.4329000000000018</v>
      </c>
      <c r="CE699" s="26">
        <f t="shared" si="528"/>
        <v>6.81</v>
      </c>
      <c r="CF699" s="26">
        <f t="shared" si="529"/>
        <v>5.42</v>
      </c>
      <c r="CG699" s="26">
        <f t="shared" si="530"/>
        <v>7.3019999999999996</v>
      </c>
      <c r="CH699" s="13"/>
      <c r="CI699" s="13"/>
    </row>
    <row r="700" spans="2:87" x14ac:dyDescent="0.2">
      <c r="B700" s="11">
        <f t="shared" si="531"/>
        <v>696</v>
      </c>
      <c r="C700" s="3" t="s">
        <v>457</v>
      </c>
      <c r="D700" s="3" t="s">
        <v>31</v>
      </c>
      <c r="E700" s="10">
        <v>0.94644078352586647</v>
      </c>
      <c r="F700" s="10">
        <v>1.0057280763435459</v>
      </c>
      <c r="G700" s="10"/>
      <c r="H700" s="10">
        <v>0</v>
      </c>
      <c r="I700" s="10">
        <v>0.57199999999999995</v>
      </c>
      <c r="J700" s="10">
        <v>0.10639999999999999</v>
      </c>
      <c r="K700" s="10">
        <v>0.73216812322116187</v>
      </c>
      <c r="L700" s="10">
        <v>1E-4</v>
      </c>
      <c r="M700" s="10">
        <v>0</v>
      </c>
      <c r="N700" s="10">
        <v>9.01E-2</v>
      </c>
      <c r="O700" s="10">
        <v>0.17726301690942575</v>
      </c>
      <c r="P700" s="10">
        <v>0</v>
      </c>
      <c r="Q700" s="10">
        <v>1.9199999999999998E-2</v>
      </c>
      <c r="R700" s="10">
        <v>0.11409999999999999</v>
      </c>
      <c r="S700" s="10">
        <v>0</v>
      </c>
      <c r="T700" s="10">
        <v>0.6804</v>
      </c>
      <c r="U700" s="10"/>
      <c r="V700" s="10">
        <v>0.60640000000000005</v>
      </c>
      <c r="W700" s="10"/>
      <c r="X700" s="10">
        <v>5.0503</v>
      </c>
      <c r="Y700" s="10">
        <v>6.7876032000000004</v>
      </c>
      <c r="Z700" s="10">
        <v>6.79</v>
      </c>
      <c r="AA700" s="10">
        <v>5.2</v>
      </c>
      <c r="AB700" s="10">
        <f t="shared" si="484"/>
        <v>5.2038336000000012</v>
      </c>
      <c r="AC700" s="10"/>
      <c r="AD700" s="10">
        <f t="shared" si="485"/>
        <v>1.2720164130587646</v>
      </c>
      <c r="AE700" s="10">
        <f t="shared" si="486"/>
        <v>1.3516985346057258</v>
      </c>
      <c r="AF700" s="10"/>
      <c r="AG700" s="10">
        <v>0</v>
      </c>
      <c r="AH700" s="10">
        <f t="shared" si="487"/>
        <v>0.76876800000000001</v>
      </c>
      <c r="AI700" s="10">
        <f t="shared" si="488"/>
        <v>0.14300160000000001</v>
      </c>
      <c r="AJ700" s="10">
        <f t="shared" si="489"/>
        <v>0.98403395760924162</v>
      </c>
      <c r="AK700" s="10">
        <f t="shared" si="490"/>
        <v>1.3440000000000001E-4</v>
      </c>
      <c r="AL700" s="10">
        <f t="shared" si="491"/>
        <v>0</v>
      </c>
      <c r="AM700" s="10">
        <f t="shared" si="492"/>
        <v>0.129744</v>
      </c>
      <c r="AN700" s="10">
        <f t="shared" si="493"/>
        <v>0.23824149472626821</v>
      </c>
      <c r="AO700" s="10">
        <f t="shared" si="494"/>
        <v>0</v>
      </c>
      <c r="AP700" s="10">
        <f t="shared" si="495"/>
        <v>2.5804799999999999E-2</v>
      </c>
      <c r="AQ700" s="10">
        <f t="shared" si="496"/>
        <v>0.15335040000000003</v>
      </c>
      <c r="AR700" s="10">
        <v>0</v>
      </c>
      <c r="AS700" s="10">
        <f t="shared" si="497"/>
        <v>0.91445759999999998</v>
      </c>
      <c r="AT700" s="10">
        <f t="shared" si="498"/>
        <v>2.35143627264</v>
      </c>
      <c r="AU700" s="10">
        <f t="shared" si="499"/>
        <v>0.8150016000000001</v>
      </c>
      <c r="AV700" s="10">
        <f t="shared" si="500"/>
        <v>2.0956951142400002</v>
      </c>
      <c r="AW700" s="10">
        <f t="shared" si="501"/>
        <v>9.5139249868799993</v>
      </c>
      <c r="AX700" s="10">
        <f t="shared" si="502"/>
        <v>9.5139249868800011</v>
      </c>
      <c r="AY700" s="10">
        <v>6.7876032000000004</v>
      </c>
      <c r="AZ700" s="10">
        <f t="shared" si="503"/>
        <v>-2.7263217868799989</v>
      </c>
      <c r="BA700" s="10">
        <v>6.79</v>
      </c>
      <c r="BB700" s="10">
        <v>5.2</v>
      </c>
      <c r="BC700" s="10">
        <f t="shared" si="504"/>
        <v>7.0055774208000026</v>
      </c>
      <c r="BD700" s="9"/>
      <c r="BE700" s="24">
        <f t="shared" si="505"/>
        <v>1.272</v>
      </c>
      <c r="BF700" s="24">
        <f t="shared" si="506"/>
        <v>1.3516999999999999</v>
      </c>
      <c r="BG700" s="24">
        <f t="shared" si="507"/>
        <v>0</v>
      </c>
      <c r="BH700" s="24">
        <f t="shared" si="508"/>
        <v>0</v>
      </c>
      <c r="BI700" s="24">
        <f t="shared" si="509"/>
        <v>0.76880000000000004</v>
      </c>
      <c r="BJ700" s="24">
        <f t="shared" si="510"/>
        <v>0.14299999999999999</v>
      </c>
      <c r="BK700" s="24">
        <f t="shared" si="511"/>
        <v>0.98399999999999999</v>
      </c>
      <c r="BL700" s="24">
        <f t="shared" si="512"/>
        <v>1E-4</v>
      </c>
      <c r="BM700" s="24">
        <f t="shared" si="513"/>
        <v>0</v>
      </c>
      <c r="BN700" s="24">
        <f t="shared" si="514"/>
        <v>0.12970000000000001</v>
      </c>
      <c r="BO700" s="24">
        <f t="shared" si="515"/>
        <v>0.2382</v>
      </c>
      <c r="BP700" s="24">
        <f t="shared" si="516"/>
        <v>0</v>
      </c>
      <c r="BQ700" s="24">
        <f t="shared" si="517"/>
        <v>2.58E-2</v>
      </c>
      <c r="BR700" s="24">
        <f t="shared" si="518"/>
        <v>0.15340000000000001</v>
      </c>
      <c r="BS700" s="24">
        <f t="shared" si="519"/>
        <v>0</v>
      </c>
      <c r="BT700" s="24">
        <f t="shared" si="520"/>
        <v>0.91449999999999998</v>
      </c>
      <c r="BU700" s="24">
        <f t="shared" si="521"/>
        <v>2.3513999999999999</v>
      </c>
      <c r="BV700" s="24">
        <f t="shared" si="522"/>
        <v>0.81499999999999995</v>
      </c>
      <c r="BW700" s="24">
        <f t="shared" si="523"/>
        <v>2.0956999999999999</v>
      </c>
      <c r="BX700" s="24"/>
      <c r="BY700" s="24"/>
      <c r="BZ700" s="24"/>
      <c r="CA700" s="25">
        <f t="shared" si="524"/>
        <v>9.5137999999999998</v>
      </c>
      <c r="CB700" s="25">
        <f t="shared" si="525"/>
        <v>6.6493000000000011</v>
      </c>
      <c r="CC700" s="26">
        <f t="shared" si="526"/>
        <v>6.7962000000000007</v>
      </c>
      <c r="CD700" s="26">
        <f t="shared" si="527"/>
        <v>5.2124000000000015</v>
      </c>
      <c r="CE700" s="26">
        <f t="shared" si="528"/>
        <v>6.79</v>
      </c>
      <c r="CF700" s="26">
        <f t="shared" si="529"/>
        <v>5.2</v>
      </c>
      <c r="CG700" s="26">
        <f t="shared" si="530"/>
        <v>7.0060000000000002</v>
      </c>
      <c r="CH700" s="13"/>
      <c r="CI700" s="13"/>
    </row>
    <row r="701" spans="2:87" x14ac:dyDescent="0.2">
      <c r="B701" s="11">
        <f t="shared" si="531"/>
        <v>697</v>
      </c>
      <c r="C701" s="3" t="s">
        <v>457</v>
      </c>
      <c r="D701" s="3" t="s">
        <v>47</v>
      </c>
      <c r="E701" s="10">
        <v>1.5301560939852603</v>
      </c>
      <c r="F701" s="10">
        <v>0.85329717093272051</v>
      </c>
      <c r="G701" s="10"/>
      <c r="H701" s="10">
        <v>0</v>
      </c>
      <c r="I701" s="10">
        <v>0.70689999999999997</v>
      </c>
      <c r="J701" s="10">
        <v>0.11840000000000001</v>
      </c>
      <c r="K701" s="10">
        <v>0.56484830018226484</v>
      </c>
      <c r="L701" s="10">
        <v>1.6299999999999999E-2</v>
      </c>
      <c r="M701" s="10">
        <v>1.8200000000000001E-2</v>
      </c>
      <c r="N701" s="10">
        <v>9.2499999999999999E-2</v>
      </c>
      <c r="O701" s="10">
        <v>0.15479843489975437</v>
      </c>
      <c r="P701" s="10">
        <v>0.13150000000000001</v>
      </c>
      <c r="Q701" s="10">
        <v>2.9000000000000001E-2</v>
      </c>
      <c r="R701" s="10">
        <v>0.1797</v>
      </c>
      <c r="S701" s="10">
        <v>0</v>
      </c>
      <c r="T701" s="10">
        <v>0.2949</v>
      </c>
      <c r="U701" s="10"/>
      <c r="V701" s="10">
        <v>0.3805</v>
      </c>
      <c r="W701" s="10"/>
      <c r="X701" s="10">
        <v>5.0709999999999997</v>
      </c>
      <c r="Y701" s="10">
        <v>6.8154240000000001</v>
      </c>
      <c r="Z701" s="10">
        <v>6.82</v>
      </c>
      <c r="AA701" s="10">
        <v>5.35</v>
      </c>
      <c r="AB701" s="10">
        <f t="shared" si="484"/>
        <v>5.3539584000000007</v>
      </c>
      <c r="AC701" s="10"/>
      <c r="AD701" s="10">
        <f t="shared" si="485"/>
        <v>2.0565297903161901</v>
      </c>
      <c r="AE701" s="10">
        <f t="shared" si="486"/>
        <v>1.1468313977335765</v>
      </c>
      <c r="AF701" s="10"/>
      <c r="AG701" s="10">
        <v>0</v>
      </c>
      <c r="AH701" s="10">
        <f t="shared" si="487"/>
        <v>0.95007360000000007</v>
      </c>
      <c r="AI701" s="10">
        <f t="shared" si="488"/>
        <v>0.15912960000000004</v>
      </c>
      <c r="AJ701" s="10">
        <f t="shared" si="489"/>
        <v>0.75915611544496397</v>
      </c>
      <c r="AK701" s="10">
        <f t="shared" si="490"/>
        <v>2.1907200000000002E-2</v>
      </c>
      <c r="AL701" s="10">
        <f t="shared" si="491"/>
        <v>2.4460800000000001E-2</v>
      </c>
      <c r="AM701" s="10">
        <f t="shared" si="492"/>
        <v>0.13319999999999999</v>
      </c>
      <c r="AN701" s="10">
        <f t="shared" si="493"/>
        <v>0.2080490965052699</v>
      </c>
      <c r="AO701" s="10">
        <f t="shared" si="494"/>
        <v>0.17673600000000003</v>
      </c>
      <c r="AP701" s="10">
        <f t="shared" si="495"/>
        <v>3.8976000000000004E-2</v>
      </c>
      <c r="AQ701" s="10">
        <f t="shared" si="496"/>
        <v>0.24151680000000003</v>
      </c>
      <c r="AR701" s="10">
        <v>0</v>
      </c>
      <c r="AS701" s="10">
        <f t="shared" si="497"/>
        <v>0.39634560000000002</v>
      </c>
      <c r="AT701" s="10">
        <f t="shared" si="498"/>
        <v>1.0191630758400001</v>
      </c>
      <c r="AU701" s="10">
        <f t="shared" si="499"/>
        <v>0.51139200000000007</v>
      </c>
      <c r="AV701" s="10">
        <f t="shared" si="500"/>
        <v>1.3149933888000003</v>
      </c>
      <c r="AW701" s="10">
        <f t="shared" si="501"/>
        <v>8.2507228646400002</v>
      </c>
      <c r="AX701" s="10">
        <f t="shared" si="502"/>
        <v>8.2507228646400002</v>
      </c>
      <c r="AY701" s="10">
        <v>6.8154240000000001</v>
      </c>
      <c r="AZ701" s="10">
        <f t="shared" si="503"/>
        <v>-1.43529886464</v>
      </c>
      <c r="BA701" s="10">
        <v>6.82</v>
      </c>
      <c r="BB701" s="10">
        <v>5.35</v>
      </c>
      <c r="BC701" s="10">
        <f t="shared" si="504"/>
        <v>7.207654809600001</v>
      </c>
      <c r="BD701" s="9"/>
      <c r="BE701" s="24">
        <f t="shared" si="505"/>
        <v>2.0565000000000002</v>
      </c>
      <c r="BF701" s="24">
        <f t="shared" si="506"/>
        <v>1.1468</v>
      </c>
      <c r="BG701" s="24">
        <f t="shared" si="507"/>
        <v>0</v>
      </c>
      <c r="BH701" s="24">
        <f t="shared" si="508"/>
        <v>0</v>
      </c>
      <c r="BI701" s="24">
        <f t="shared" si="509"/>
        <v>0.95009999999999994</v>
      </c>
      <c r="BJ701" s="24">
        <f t="shared" si="510"/>
        <v>0.15909999999999999</v>
      </c>
      <c r="BK701" s="24">
        <f t="shared" si="511"/>
        <v>0.75919999999999999</v>
      </c>
      <c r="BL701" s="24">
        <f t="shared" si="512"/>
        <v>2.1899999999999999E-2</v>
      </c>
      <c r="BM701" s="24">
        <f t="shared" si="513"/>
        <v>2.4500000000000001E-2</v>
      </c>
      <c r="BN701" s="24">
        <f t="shared" si="514"/>
        <v>0.13320000000000001</v>
      </c>
      <c r="BO701" s="24">
        <f t="shared" si="515"/>
        <v>0.20799999999999999</v>
      </c>
      <c r="BP701" s="24">
        <f t="shared" si="516"/>
        <v>0.1767</v>
      </c>
      <c r="BQ701" s="24">
        <f t="shared" si="517"/>
        <v>3.9E-2</v>
      </c>
      <c r="BR701" s="24">
        <f t="shared" si="518"/>
        <v>0.24149999999999999</v>
      </c>
      <c r="BS701" s="24">
        <f t="shared" si="519"/>
        <v>0</v>
      </c>
      <c r="BT701" s="24">
        <f t="shared" si="520"/>
        <v>0.39629999999999999</v>
      </c>
      <c r="BU701" s="24">
        <f t="shared" si="521"/>
        <v>1.0192000000000001</v>
      </c>
      <c r="BV701" s="24">
        <f t="shared" si="522"/>
        <v>0.51139999999999997</v>
      </c>
      <c r="BW701" s="24">
        <f t="shared" si="523"/>
        <v>1.3149999999999999</v>
      </c>
      <c r="BX701" s="24"/>
      <c r="BY701" s="24"/>
      <c r="BZ701" s="24"/>
      <c r="CA701" s="25">
        <f t="shared" si="524"/>
        <v>8.2507000000000001</v>
      </c>
      <c r="CB701" s="25">
        <f t="shared" si="525"/>
        <v>5.9856000000000016</v>
      </c>
      <c r="CC701" s="26">
        <f t="shared" si="526"/>
        <v>6.8242000000000012</v>
      </c>
      <c r="CD701" s="26">
        <f t="shared" si="527"/>
        <v>5.362700000000002</v>
      </c>
      <c r="CE701" s="26">
        <f t="shared" si="528"/>
        <v>6.82</v>
      </c>
      <c r="CF701" s="26">
        <f t="shared" si="529"/>
        <v>5.35</v>
      </c>
      <c r="CG701" s="26">
        <f t="shared" si="530"/>
        <v>7.2080000000000002</v>
      </c>
      <c r="CH701" s="13"/>
      <c r="CI701" s="13"/>
    </row>
    <row r="702" spans="2:87" x14ac:dyDescent="0.2">
      <c r="B702" s="11">
        <f t="shared" si="531"/>
        <v>698</v>
      </c>
      <c r="C702" s="3" t="s">
        <v>457</v>
      </c>
      <c r="D702" s="5" t="s">
        <v>107</v>
      </c>
      <c r="E702" s="10">
        <v>1.5914769819274757</v>
      </c>
      <c r="F702" s="10">
        <v>0.85777320738514384</v>
      </c>
      <c r="G702" s="10"/>
      <c r="H702" s="10">
        <v>0</v>
      </c>
      <c r="I702" s="10">
        <v>0.68269999999999997</v>
      </c>
      <c r="J702" s="10">
        <v>0</v>
      </c>
      <c r="K702" s="10">
        <v>0.59854781607400753</v>
      </c>
      <c r="L702" s="10">
        <v>2.0000000000000001E-4</v>
      </c>
      <c r="M702" s="10">
        <v>0</v>
      </c>
      <c r="N702" s="10">
        <v>9.5799999999999996E-2</v>
      </c>
      <c r="O702" s="10">
        <v>0.14350199461337287</v>
      </c>
      <c r="P702" s="10">
        <v>0.12230000000000001</v>
      </c>
      <c r="Q702" s="10">
        <v>3.3500000000000002E-2</v>
      </c>
      <c r="R702" s="10">
        <v>0.18440000000000001</v>
      </c>
      <c r="S702" s="10">
        <v>0</v>
      </c>
      <c r="T702" s="10">
        <v>0.35830000000000001</v>
      </c>
      <c r="U702" s="10"/>
      <c r="V702" s="10">
        <v>0.37680000000000002</v>
      </c>
      <c r="W702" s="10"/>
      <c r="X702" s="10">
        <v>5.0453000000000001</v>
      </c>
      <c r="Y702" s="10">
        <v>6.7808832000000008</v>
      </c>
      <c r="Z702" s="10">
        <v>6.78</v>
      </c>
      <c r="AA702" s="10">
        <v>5.36</v>
      </c>
      <c r="AB702" s="10">
        <f t="shared" si="484"/>
        <v>5.3569152000000004</v>
      </c>
      <c r="AC702" s="10"/>
      <c r="AD702" s="10">
        <f t="shared" si="485"/>
        <v>2.1389450637105276</v>
      </c>
      <c r="AE702" s="10">
        <f t="shared" si="486"/>
        <v>1.1528471907256335</v>
      </c>
      <c r="AF702" s="10"/>
      <c r="AG702" s="10">
        <v>0</v>
      </c>
      <c r="AH702" s="10">
        <f t="shared" si="487"/>
        <v>0.91754880000000005</v>
      </c>
      <c r="AI702" s="10">
        <f t="shared" si="488"/>
        <v>0</v>
      </c>
      <c r="AJ702" s="10">
        <f t="shared" si="489"/>
        <v>0.8044482648034661</v>
      </c>
      <c r="AK702" s="10">
        <f t="shared" si="490"/>
        <v>2.6880000000000003E-4</v>
      </c>
      <c r="AL702" s="10">
        <f t="shared" si="491"/>
        <v>0</v>
      </c>
      <c r="AM702" s="10">
        <f t="shared" si="492"/>
        <v>0.13795199999999999</v>
      </c>
      <c r="AN702" s="10">
        <f t="shared" si="493"/>
        <v>0.19286668076037314</v>
      </c>
      <c r="AO702" s="10">
        <f t="shared" si="494"/>
        <v>0.16437120000000002</v>
      </c>
      <c r="AP702" s="10">
        <f t="shared" si="495"/>
        <v>4.5024000000000002E-2</v>
      </c>
      <c r="AQ702" s="10">
        <f t="shared" si="496"/>
        <v>0.24783360000000001</v>
      </c>
      <c r="AR702" s="10">
        <v>0</v>
      </c>
      <c r="AS702" s="10">
        <f t="shared" si="497"/>
        <v>0.48155520000000002</v>
      </c>
      <c r="AT702" s="10">
        <f t="shared" si="498"/>
        <v>1.2382710412800002</v>
      </c>
      <c r="AU702" s="10">
        <f t="shared" si="499"/>
        <v>0.50641920000000007</v>
      </c>
      <c r="AV702" s="10">
        <f t="shared" si="500"/>
        <v>1.3022063308800003</v>
      </c>
      <c r="AW702" s="10">
        <f t="shared" si="501"/>
        <v>8.3425829721599989</v>
      </c>
      <c r="AX702" s="10">
        <f t="shared" si="502"/>
        <v>8.3425829721599989</v>
      </c>
      <c r="AY702" s="10">
        <v>6.7808832000000008</v>
      </c>
      <c r="AZ702" s="10">
        <f t="shared" si="503"/>
        <v>-1.5616997721599981</v>
      </c>
      <c r="BA702" s="10">
        <v>6.78</v>
      </c>
      <c r="BB702" s="10">
        <v>5.36</v>
      </c>
      <c r="BC702" s="10">
        <f t="shared" si="504"/>
        <v>7.2120545279999995</v>
      </c>
      <c r="BD702" s="9"/>
      <c r="BE702" s="24">
        <f t="shared" si="505"/>
        <v>2.1389</v>
      </c>
      <c r="BF702" s="24">
        <f t="shared" si="506"/>
        <v>1.1528</v>
      </c>
      <c r="BG702" s="24">
        <f t="shared" si="507"/>
        <v>0</v>
      </c>
      <c r="BH702" s="24">
        <f t="shared" si="508"/>
        <v>0</v>
      </c>
      <c r="BI702" s="24">
        <f t="shared" si="509"/>
        <v>0.91749999999999998</v>
      </c>
      <c r="BJ702" s="24">
        <f t="shared" si="510"/>
        <v>0</v>
      </c>
      <c r="BK702" s="24">
        <f t="shared" si="511"/>
        <v>0.8044</v>
      </c>
      <c r="BL702" s="24">
        <f t="shared" si="512"/>
        <v>2.9999999999999997E-4</v>
      </c>
      <c r="BM702" s="24">
        <f t="shared" si="513"/>
        <v>0</v>
      </c>
      <c r="BN702" s="24">
        <f t="shared" si="514"/>
        <v>0.13800000000000001</v>
      </c>
      <c r="BO702" s="24">
        <f t="shared" si="515"/>
        <v>0.19289999999999999</v>
      </c>
      <c r="BP702" s="24">
        <f t="shared" si="516"/>
        <v>0.16439999999999999</v>
      </c>
      <c r="BQ702" s="24">
        <f t="shared" si="517"/>
        <v>4.4999999999999998E-2</v>
      </c>
      <c r="BR702" s="24">
        <f t="shared" si="518"/>
        <v>0.24779999999999999</v>
      </c>
      <c r="BS702" s="24">
        <f t="shared" si="519"/>
        <v>0</v>
      </c>
      <c r="BT702" s="24">
        <f t="shared" si="520"/>
        <v>0.48159999999999997</v>
      </c>
      <c r="BU702" s="24">
        <f t="shared" si="521"/>
        <v>1.2383</v>
      </c>
      <c r="BV702" s="24">
        <f t="shared" si="522"/>
        <v>0.50639999999999996</v>
      </c>
      <c r="BW702" s="24">
        <f t="shared" si="523"/>
        <v>1.3022</v>
      </c>
      <c r="BX702" s="24"/>
      <c r="BY702" s="24"/>
      <c r="BZ702" s="24"/>
      <c r="CA702" s="25">
        <f t="shared" si="524"/>
        <v>8.3424999999999994</v>
      </c>
      <c r="CB702" s="25">
        <f t="shared" si="525"/>
        <v>6.1227999999999989</v>
      </c>
      <c r="CC702" s="26">
        <f t="shared" si="526"/>
        <v>6.79</v>
      </c>
      <c r="CD702" s="26">
        <f t="shared" si="527"/>
        <v>5.3660999999999994</v>
      </c>
      <c r="CE702" s="26">
        <f t="shared" si="528"/>
        <v>6.78</v>
      </c>
      <c r="CF702" s="26">
        <f t="shared" si="529"/>
        <v>5.36</v>
      </c>
      <c r="CG702" s="26">
        <f t="shared" si="530"/>
        <v>7.2119999999999997</v>
      </c>
      <c r="CH702" s="13"/>
      <c r="CI702" s="13"/>
    </row>
    <row r="703" spans="2:87" x14ac:dyDescent="0.2">
      <c r="B703" s="11">
        <f t="shared" si="531"/>
        <v>699</v>
      </c>
      <c r="C703" s="3" t="s">
        <v>457</v>
      </c>
      <c r="D703" s="6" t="s">
        <v>50</v>
      </c>
      <c r="E703" s="10">
        <v>1.3234323871396405</v>
      </c>
      <c r="F703" s="10">
        <v>1.0110850909896274</v>
      </c>
      <c r="G703" s="10"/>
      <c r="H703" s="10">
        <v>0</v>
      </c>
      <c r="I703" s="10">
        <v>0.57530000000000003</v>
      </c>
      <c r="J703" s="10">
        <v>0</v>
      </c>
      <c r="K703" s="10">
        <v>0.7328839319331143</v>
      </c>
      <c r="L703" s="10">
        <v>1E-4</v>
      </c>
      <c r="M703" s="10">
        <v>0</v>
      </c>
      <c r="N703" s="10">
        <v>9.06E-2</v>
      </c>
      <c r="O703" s="10">
        <v>0.17839858993761765</v>
      </c>
      <c r="P703" s="10">
        <v>0</v>
      </c>
      <c r="Q703" s="10">
        <v>0</v>
      </c>
      <c r="R703" s="10">
        <v>0.1595</v>
      </c>
      <c r="S703" s="10">
        <v>0</v>
      </c>
      <c r="T703" s="10">
        <v>0.63949999999999996</v>
      </c>
      <c r="U703" s="10"/>
      <c r="V703" s="10">
        <v>0.34549999999999997</v>
      </c>
      <c r="W703" s="10"/>
      <c r="X703" s="10">
        <v>5.0563000000000002</v>
      </c>
      <c r="Y703" s="10">
        <v>6.7956672000000014</v>
      </c>
      <c r="Z703" s="10">
        <v>6.8</v>
      </c>
      <c r="AA703" s="10">
        <v>5.56</v>
      </c>
      <c r="AB703" s="10">
        <f t="shared" si="484"/>
        <v>5.5581119999999995</v>
      </c>
      <c r="AC703" s="10"/>
      <c r="AD703" s="10">
        <f t="shared" si="485"/>
        <v>1.7786931283156768</v>
      </c>
      <c r="AE703" s="10">
        <f t="shared" si="486"/>
        <v>1.3588983622900592</v>
      </c>
      <c r="AF703" s="10"/>
      <c r="AG703" s="10">
        <v>0</v>
      </c>
      <c r="AH703" s="10">
        <f t="shared" si="487"/>
        <v>0.77320320000000009</v>
      </c>
      <c r="AI703" s="10">
        <f t="shared" si="488"/>
        <v>0</v>
      </c>
      <c r="AJ703" s="10">
        <f t="shared" si="489"/>
        <v>0.98499600451810565</v>
      </c>
      <c r="AK703" s="10">
        <f t="shared" si="490"/>
        <v>1.3440000000000001E-4</v>
      </c>
      <c r="AL703" s="10">
        <f t="shared" si="491"/>
        <v>0</v>
      </c>
      <c r="AM703" s="10">
        <f t="shared" si="492"/>
        <v>0.130464</v>
      </c>
      <c r="AN703" s="10">
        <f t="shared" si="493"/>
        <v>0.23976770487615812</v>
      </c>
      <c r="AO703" s="10">
        <f t="shared" si="494"/>
        <v>0</v>
      </c>
      <c r="AP703" s="10">
        <f t="shared" si="495"/>
        <v>0</v>
      </c>
      <c r="AQ703" s="10">
        <f t="shared" si="496"/>
        <v>0.21436800000000003</v>
      </c>
      <c r="AR703" s="10">
        <v>0</v>
      </c>
      <c r="AS703" s="10">
        <f t="shared" si="497"/>
        <v>0.85948799999999992</v>
      </c>
      <c r="AT703" s="10">
        <f t="shared" si="498"/>
        <v>2.2100874431999999</v>
      </c>
      <c r="AU703" s="10">
        <f t="shared" si="499"/>
        <v>0.46435199999999999</v>
      </c>
      <c r="AV703" s="10">
        <f t="shared" si="500"/>
        <v>1.1940347328000001</v>
      </c>
      <c r="AW703" s="10">
        <f t="shared" si="501"/>
        <v>8.8846469759999991</v>
      </c>
      <c r="AX703" s="10">
        <f t="shared" si="502"/>
        <v>8.8846469760000009</v>
      </c>
      <c r="AY703" s="10">
        <v>6.7956672000000014</v>
      </c>
      <c r="AZ703" s="10">
        <f t="shared" si="503"/>
        <v>-2.0889797759999977</v>
      </c>
      <c r="BA703" s="10">
        <v>6.8</v>
      </c>
      <c r="BB703" s="10">
        <v>5.56</v>
      </c>
      <c r="BC703" s="10">
        <f t="shared" si="504"/>
        <v>7.4817921024000009</v>
      </c>
      <c r="BD703" s="9"/>
      <c r="BE703" s="24">
        <f t="shared" si="505"/>
        <v>1.7786999999999999</v>
      </c>
      <c r="BF703" s="24">
        <f t="shared" si="506"/>
        <v>1.3589</v>
      </c>
      <c r="BG703" s="24">
        <f t="shared" si="507"/>
        <v>0</v>
      </c>
      <c r="BH703" s="24">
        <f t="shared" si="508"/>
        <v>0</v>
      </c>
      <c r="BI703" s="24">
        <f t="shared" si="509"/>
        <v>0.7732</v>
      </c>
      <c r="BJ703" s="24">
        <f t="shared" si="510"/>
        <v>0</v>
      </c>
      <c r="BK703" s="24">
        <f t="shared" si="511"/>
        <v>0.98499999999999999</v>
      </c>
      <c r="BL703" s="24">
        <f t="shared" si="512"/>
        <v>1E-4</v>
      </c>
      <c r="BM703" s="24">
        <f t="shared" si="513"/>
        <v>0</v>
      </c>
      <c r="BN703" s="24">
        <f t="shared" si="514"/>
        <v>0.1305</v>
      </c>
      <c r="BO703" s="24">
        <f t="shared" si="515"/>
        <v>0.23980000000000001</v>
      </c>
      <c r="BP703" s="24">
        <f t="shared" si="516"/>
        <v>0</v>
      </c>
      <c r="BQ703" s="24">
        <f t="shared" si="517"/>
        <v>0</v>
      </c>
      <c r="BR703" s="24">
        <f t="shared" si="518"/>
        <v>0.21440000000000001</v>
      </c>
      <c r="BS703" s="24">
        <f t="shared" si="519"/>
        <v>0</v>
      </c>
      <c r="BT703" s="24">
        <f t="shared" si="520"/>
        <v>0.85950000000000004</v>
      </c>
      <c r="BU703" s="24">
        <f t="shared" si="521"/>
        <v>2.2101000000000002</v>
      </c>
      <c r="BV703" s="24">
        <f t="shared" si="522"/>
        <v>0.46439999999999998</v>
      </c>
      <c r="BW703" s="24">
        <f t="shared" si="523"/>
        <v>1.194</v>
      </c>
      <c r="BX703" s="24"/>
      <c r="BY703" s="24"/>
      <c r="BZ703" s="24"/>
      <c r="CA703" s="25">
        <f t="shared" si="524"/>
        <v>8.8846999999999987</v>
      </c>
      <c r="CB703" s="25">
        <f t="shared" si="525"/>
        <v>6.9175000000000004</v>
      </c>
      <c r="CC703" s="26">
        <f t="shared" si="526"/>
        <v>6.8044999999999982</v>
      </c>
      <c r="CD703" s="26">
        <f t="shared" si="527"/>
        <v>5.5668999999999995</v>
      </c>
      <c r="CE703" s="26">
        <f t="shared" si="528"/>
        <v>6.8</v>
      </c>
      <c r="CF703" s="26">
        <f t="shared" si="529"/>
        <v>5.56</v>
      </c>
      <c r="CG703" s="26">
        <f t="shared" si="530"/>
        <v>7.4820000000000002</v>
      </c>
      <c r="CH703" s="13"/>
      <c r="CI703" s="13"/>
    </row>
    <row r="704" spans="2:87" x14ac:dyDescent="0.2">
      <c r="B704" s="11">
        <f t="shared" si="531"/>
        <v>700</v>
      </c>
      <c r="C704" s="3" t="s">
        <v>457</v>
      </c>
      <c r="D704" s="6" t="s">
        <v>459</v>
      </c>
      <c r="E704" s="10">
        <v>2.2260564790706989</v>
      </c>
      <c r="F704" s="10">
        <v>0.44286156953067624</v>
      </c>
      <c r="G704" s="10"/>
      <c r="H704" s="10">
        <v>0</v>
      </c>
      <c r="I704" s="10">
        <v>0</v>
      </c>
      <c r="J704" s="10">
        <v>0</v>
      </c>
      <c r="K704" s="10">
        <v>0.75698287268843045</v>
      </c>
      <c r="L704" s="10">
        <v>1.8E-3</v>
      </c>
      <c r="M704" s="10">
        <v>2.0999999999999999E-3</v>
      </c>
      <c r="N704" s="10">
        <v>0.13830000000000001</v>
      </c>
      <c r="O704" s="10">
        <v>0.27899907871019425</v>
      </c>
      <c r="P704" s="10">
        <v>0.86780000000000002</v>
      </c>
      <c r="Q704" s="10">
        <v>2.4500000000000001E-2</v>
      </c>
      <c r="R704" s="10">
        <v>0.25979999999999998</v>
      </c>
      <c r="S704" s="10">
        <v>0</v>
      </c>
      <c r="T704" s="10">
        <v>9.5799999999999996E-2</v>
      </c>
      <c r="U704" s="10"/>
      <c r="V704" s="10">
        <v>0</v>
      </c>
      <c r="W704" s="10"/>
      <c r="X704" s="10">
        <v>5.0949999999999998</v>
      </c>
      <c r="Y704" s="10">
        <v>6.8476800000000004</v>
      </c>
      <c r="Z704" s="10">
        <v>6.85</v>
      </c>
      <c r="AA704" s="10">
        <v>6.85</v>
      </c>
      <c r="AB704" s="10">
        <f t="shared" si="484"/>
        <v>6.8476800000000004</v>
      </c>
      <c r="AC704" s="10"/>
      <c r="AD704" s="10">
        <f t="shared" si="485"/>
        <v>2.9918199078710193</v>
      </c>
      <c r="AE704" s="10">
        <f t="shared" si="486"/>
        <v>0.59520594944922889</v>
      </c>
      <c r="AF704" s="10"/>
      <c r="AG704" s="10">
        <v>0</v>
      </c>
      <c r="AH704" s="10">
        <f t="shared" si="487"/>
        <v>0</v>
      </c>
      <c r="AI704" s="10">
        <f t="shared" si="488"/>
        <v>0</v>
      </c>
      <c r="AJ704" s="10">
        <f t="shared" si="489"/>
        <v>1.0173849808932507</v>
      </c>
      <c r="AK704" s="10">
        <f t="shared" si="490"/>
        <v>2.4191999999999998E-3</v>
      </c>
      <c r="AL704" s="10">
        <f t="shared" si="491"/>
        <v>2.8223999999999996E-3</v>
      </c>
      <c r="AM704" s="10">
        <f t="shared" si="492"/>
        <v>0.199152</v>
      </c>
      <c r="AN704" s="10">
        <f t="shared" si="493"/>
        <v>0.37497476178650108</v>
      </c>
      <c r="AO704" s="10">
        <f t="shared" si="494"/>
        <v>1.1663232000000001</v>
      </c>
      <c r="AP704" s="10">
        <f t="shared" si="495"/>
        <v>3.2927999999999999E-2</v>
      </c>
      <c r="AQ704" s="10">
        <f t="shared" si="496"/>
        <v>0.34917120000000001</v>
      </c>
      <c r="AR704" s="10">
        <v>0</v>
      </c>
      <c r="AS704" s="10">
        <f t="shared" si="497"/>
        <v>0.12875519999999999</v>
      </c>
      <c r="AT704" s="10">
        <f t="shared" si="498"/>
        <v>0.33108112128</v>
      </c>
      <c r="AU704" s="10">
        <f t="shared" si="499"/>
        <v>0</v>
      </c>
      <c r="AV704" s="10">
        <f t="shared" si="500"/>
        <v>0</v>
      </c>
      <c r="AW704" s="10">
        <f t="shared" si="501"/>
        <v>7.0632827212800011</v>
      </c>
      <c r="AX704" s="10">
        <f t="shared" si="502"/>
        <v>7.0632827212800002</v>
      </c>
      <c r="AY704" s="10">
        <v>6.8476800000000004</v>
      </c>
      <c r="AZ704" s="10">
        <f t="shared" si="503"/>
        <v>-0.21560272128000069</v>
      </c>
      <c r="BA704" s="10">
        <v>6.85</v>
      </c>
      <c r="BB704" s="10">
        <v>6.85</v>
      </c>
      <c r="BC704" s="10">
        <f t="shared" si="504"/>
        <v>9.2211259392000002</v>
      </c>
      <c r="BD704" s="9"/>
      <c r="BE704" s="24">
        <f t="shared" si="505"/>
        <v>2.9918</v>
      </c>
      <c r="BF704" s="24">
        <f t="shared" si="506"/>
        <v>0.59519999999999995</v>
      </c>
      <c r="BG704" s="24">
        <f t="shared" si="507"/>
        <v>0</v>
      </c>
      <c r="BH704" s="24">
        <f t="shared" si="508"/>
        <v>0</v>
      </c>
      <c r="BI704" s="24">
        <f t="shared" si="509"/>
        <v>0</v>
      </c>
      <c r="BJ704" s="24">
        <f t="shared" si="510"/>
        <v>0</v>
      </c>
      <c r="BK704" s="24">
        <f t="shared" si="511"/>
        <v>1.0174000000000001</v>
      </c>
      <c r="BL704" s="24">
        <f t="shared" si="512"/>
        <v>2.3999999999999998E-3</v>
      </c>
      <c r="BM704" s="24">
        <f t="shared" si="513"/>
        <v>2.8E-3</v>
      </c>
      <c r="BN704" s="24">
        <f t="shared" si="514"/>
        <v>0.19919999999999999</v>
      </c>
      <c r="BO704" s="24">
        <f t="shared" si="515"/>
        <v>0.375</v>
      </c>
      <c r="BP704" s="24">
        <f t="shared" si="516"/>
        <v>1.1662999999999999</v>
      </c>
      <c r="BQ704" s="24">
        <f t="shared" si="517"/>
        <v>3.2899999999999999E-2</v>
      </c>
      <c r="BR704" s="24">
        <f t="shared" si="518"/>
        <v>0.34920000000000001</v>
      </c>
      <c r="BS704" s="24">
        <f t="shared" si="519"/>
        <v>0</v>
      </c>
      <c r="BT704" s="24">
        <f t="shared" si="520"/>
        <v>0.1288</v>
      </c>
      <c r="BU704" s="24">
        <f t="shared" si="521"/>
        <v>0.33110000000000001</v>
      </c>
      <c r="BV704" s="24">
        <f t="shared" si="522"/>
        <v>0</v>
      </c>
      <c r="BW704" s="24">
        <f t="shared" si="523"/>
        <v>0</v>
      </c>
      <c r="BX704" s="24"/>
      <c r="BY704" s="24"/>
      <c r="BZ704" s="24"/>
      <c r="CA704" s="25">
        <f t="shared" si="524"/>
        <v>7.063299999999999</v>
      </c>
      <c r="CB704" s="25">
        <f t="shared" si="525"/>
        <v>7.063299999999999</v>
      </c>
      <c r="CC704" s="26">
        <f t="shared" si="526"/>
        <v>6.8609999999999989</v>
      </c>
      <c r="CD704" s="26">
        <f t="shared" si="527"/>
        <v>6.8609999999999989</v>
      </c>
      <c r="CE704" s="26">
        <f t="shared" si="528"/>
        <v>6.85</v>
      </c>
      <c r="CF704" s="26">
        <f t="shared" si="529"/>
        <v>6.85</v>
      </c>
      <c r="CG704" s="26">
        <f t="shared" si="530"/>
        <v>9.2210000000000001</v>
      </c>
      <c r="CH704" s="13"/>
      <c r="CI704" s="13"/>
    </row>
    <row r="705" spans="2:87" x14ac:dyDescent="0.2">
      <c r="B705" s="11">
        <f t="shared" si="531"/>
        <v>701</v>
      </c>
      <c r="C705" s="3" t="s">
        <v>457</v>
      </c>
      <c r="D705" s="5" t="s">
        <v>44</v>
      </c>
      <c r="E705" s="10">
        <v>1.0908744083999373</v>
      </c>
      <c r="F705" s="10">
        <v>0.49548235908687249</v>
      </c>
      <c r="G705" s="10"/>
      <c r="H705" s="10">
        <v>0</v>
      </c>
      <c r="I705" s="10">
        <v>0</v>
      </c>
      <c r="J705" s="10">
        <v>0</v>
      </c>
      <c r="K705" s="10">
        <v>0.88844111163349537</v>
      </c>
      <c r="L705" s="10">
        <v>1.2999999999999999E-3</v>
      </c>
      <c r="M705" s="10">
        <v>1.5E-3</v>
      </c>
      <c r="N705" s="10">
        <v>0.1181</v>
      </c>
      <c r="O705" s="10">
        <v>0.30510212087969496</v>
      </c>
      <c r="P705" s="10">
        <v>1.3205</v>
      </c>
      <c r="Q705" s="10">
        <v>3.6499999999999998E-2</v>
      </c>
      <c r="R705" s="10">
        <v>0.1084</v>
      </c>
      <c r="S705" s="10">
        <v>0</v>
      </c>
      <c r="T705" s="10">
        <v>0.26450000000000001</v>
      </c>
      <c r="U705" s="10"/>
      <c r="V705" s="10">
        <v>0</v>
      </c>
      <c r="W705" s="10"/>
      <c r="X705" s="10">
        <v>4.6307</v>
      </c>
      <c r="Y705" s="10">
        <v>6.2236608000000002</v>
      </c>
      <c r="Z705" s="10">
        <v>6.22</v>
      </c>
      <c r="AA705" s="10">
        <v>6.22</v>
      </c>
      <c r="AB705" s="10">
        <f t="shared" si="484"/>
        <v>6.2236608000000002</v>
      </c>
      <c r="AC705" s="10"/>
      <c r="AD705" s="10">
        <f t="shared" si="485"/>
        <v>1.466135204889516</v>
      </c>
      <c r="AE705" s="10">
        <f t="shared" si="486"/>
        <v>0.6659282906127566</v>
      </c>
      <c r="AF705" s="10"/>
      <c r="AG705" s="10">
        <v>0</v>
      </c>
      <c r="AH705" s="10">
        <f t="shared" si="487"/>
        <v>0</v>
      </c>
      <c r="AI705" s="10">
        <f t="shared" si="488"/>
        <v>0</v>
      </c>
      <c r="AJ705" s="10">
        <f t="shared" si="489"/>
        <v>1.1940648540354177</v>
      </c>
      <c r="AK705" s="10">
        <f t="shared" si="490"/>
        <v>1.7472E-3</v>
      </c>
      <c r="AL705" s="10">
        <f t="shared" si="491"/>
        <v>2.0160000000000004E-3</v>
      </c>
      <c r="AM705" s="10">
        <f t="shared" si="492"/>
        <v>0.17006399999999997</v>
      </c>
      <c r="AN705" s="10">
        <f t="shared" si="493"/>
        <v>0.41005725046231006</v>
      </c>
      <c r="AO705" s="10">
        <f t="shared" si="494"/>
        <v>1.7747520000000001</v>
      </c>
      <c r="AP705" s="10">
        <f t="shared" si="495"/>
        <v>4.9055999999999995E-2</v>
      </c>
      <c r="AQ705" s="10">
        <f t="shared" si="496"/>
        <v>0.1456896</v>
      </c>
      <c r="AR705" s="10">
        <v>0</v>
      </c>
      <c r="AS705" s="10">
        <f t="shared" si="497"/>
        <v>0.35548800000000008</v>
      </c>
      <c r="AT705" s="10">
        <f t="shared" si="498"/>
        <v>0.91410184320000021</v>
      </c>
      <c r="AU705" s="10">
        <f t="shared" si="499"/>
        <v>0</v>
      </c>
      <c r="AV705" s="10">
        <f t="shared" si="500"/>
        <v>0</v>
      </c>
      <c r="AW705" s="10">
        <f t="shared" si="501"/>
        <v>6.7936122432000001</v>
      </c>
      <c r="AX705" s="10">
        <f t="shared" si="502"/>
        <v>6.7936122432000001</v>
      </c>
      <c r="AY705" s="10">
        <v>6.2236608000000002</v>
      </c>
      <c r="AZ705" s="10">
        <f t="shared" si="503"/>
        <v>-0.56995144319999991</v>
      </c>
      <c r="BA705" s="10">
        <v>6.22</v>
      </c>
      <c r="BB705" s="10">
        <v>6.22</v>
      </c>
      <c r="BC705" s="10">
        <f t="shared" si="504"/>
        <v>8.3798378496000012</v>
      </c>
      <c r="BD705" s="9"/>
      <c r="BE705" s="24">
        <f t="shared" si="505"/>
        <v>1.4661</v>
      </c>
      <c r="BF705" s="24">
        <f t="shared" si="506"/>
        <v>0.66590000000000005</v>
      </c>
      <c r="BG705" s="24">
        <f t="shared" si="507"/>
        <v>0</v>
      </c>
      <c r="BH705" s="24">
        <f t="shared" si="508"/>
        <v>0</v>
      </c>
      <c r="BI705" s="24">
        <f t="shared" si="509"/>
        <v>0</v>
      </c>
      <c r="BJ705" s="24">
        <f t="shared" si="510"/>
        <v>0</v>
      </c>
      <c r="BK705" s="24">
        <f t="shared" si="511"/>
        <v>1.1940999999999999</v>
      </c>
      <c r="BL705" s="24">
        <f t="shared" si="512"/>
        <v>1.6999999999999999E-3</v>
      </c>
      <c r="BM705" s="24">
        <f t="shared" si="513"/>
        <v>2E-3</v>
      </c>
      <c r="BN705" s="24">
        <f t="shared" si="514"/>
        <v>0.1701</v>
      </c>
      <c r="BO705" s="24">
        <f t="shared" si="515"/>
        <v>0.41010000000000002</v>
      </c>
      <c r="BP705" s="24">
        <f t="shared" si="516"/>
        <v>1.7747999999999999</v>
      </c>
      <c r="BQ705" s="24">
        <f t="shared" si="517"/>
        <v>4.9099999999999998E-2</v>
      </c>
      <c r="BR705" s="24">
        <f t="shared" si="518"/>
        <v>0.1457</v>
      </c>
      <c r="BS705" s="24">
        <f t="shared" si="519"/>
        <v>0</v>
      </c>
      <c r="BT705" s="24">
        <f t="shared" si="520"/>
        <v>0.35549999999999998</v>
      </c>
      <c r="BU705" s="24">
        <f t="shared" si="521"/>
        <v>0.91410000000000002</v>
      </c>
      <c r="BV705" s="24">
        <f t="shared" si="522"/>
        <v>0</v>
      </c>
      <c r="BW705" s="24">
        <f t="shared" si="523"/>
        <v>0</v>
      </c>
      <c r="BX705" s="24"/>
      <c r="BY705" s="24"/>
      <c r="BZ705" s="24"/>
      <c r="CA705" s="25">
        <f t="shared" si="524"/>
        <v>6.7937000000000003</v>
      </c>
      <c r="CB705" s="25">
        <f t="shared" si="525"/>
        <v>6.7937000000000003</v>
      </c>
      <c r="CC705" s="26">
        <f t="shared" si="526"/>
        <v>6.2351000000000001</v>
      </c>
      <c r="CD705" s="26">
        <f t="shared" si="527"/>
        <v>6.2351000000000001</v>
      </c>
      <c r="CE705" s="26">
        <f t="shared" si="528"/>
        <v>6.22</v>
      </c>
      <c r="CF705" s="26">
        <f t="shared" si="529"/>
        <v>6.22</v>
      </c>
      <c r="CG705" s="26">
        <f t="shared" si="530"/>
        <v>8.3800000000000008</v>
      </c>
      <c r="CH705" s="13"/>
      <c r="CI705" s="13"/>
    </row>
    <row r="706" spans="2:87" x14ac:dyDescent="0.2">
      <c r="B706" s="11">
        <f t="shared" si="531"/>
        <v>702</v>
      </c>
      <c r="C706" s="3" t="s">
        <v>457</v>
      </c>
      <c r="D706" s="6" t="s">
        <v>103</v>
      </c>
      <c r="E706" s="10">
        <v>2.972586788179465</v>
      </c>
      <c r="F706" s="10">
        <v>0.42129373382226054</v>
      </c>
      <c r="G706" s="10"/>
      <c r="H706" s="10">
        <v>0</v>
      </c>
      <c r="I706" s="10">
        <v>0</v>
      </c>
      <c r="J706" s="10">
        <v>0</v>
      </c>
      <c r="K706" s="10">
        <v>0.72731104400345126</v>
      </c>
      <c r="L706" s="10">
        <v>1.8E-3</v>
      </c>
      <c r="M706" s="10">
        <v>2E-3</v>
      </c>
      <c r="N706" s="10">
        <v>0.13789999999999999</v>
      </c>
      <c r="O706" s="10">
        <v>0.28640843399482313</v>
      </c>
      <c r="P706" s="10">
        <v>0.14030000000000001</v>
      </c>
      <c r="Q706" s="10">
        <v>0</v>
      </c>
      <c r="R706" s="10">
        <v>0.36120000000000002</v>
      </c>
      <c r="S706" s="10">
        <v>0</v>
      </c>
      <c r="T706" s="10">
        <v>5.5E-2</v>
      </c>
      <c r="U706" s="10"/>
      <c r="V706" s="10">
        <v>0</v>
      </c>
      <c r="W706" s="10"/>
      <c r="X706" s="10">
        <v>5.1057999999999995</v>
      </c>
      <c r="Y706" s="10">
        <v>6.8621951999999995</v>
      </c>
      <c r="Z706" s="10">
        <v>6.86</v>
      </c>
      <c r="AA706" s="10">
        <v>6.86</v>
      </c>
      <c r="AB706" s="10">
        <f t="shared" si="484"/>
        <v>6.8621951999999995</v>
      </c>
      <c r="AC706" s="10"/>
      <c r="AD706" s="10">
        <f t="shared" si="485"/>
        <v>3.9951566433132015</v>
      </c>
      <c r="AE706" s="10">
        <f t="shared" si="486"/>
        <v>0.56621877825711819</v>
      </c>
      <c r="AF706" s="10"/>
      <c r="AG706" s="10">
        <v>0</v>
      </c>
      <c r="AH706" s="10">
        <f t="shared" si="487"/>
        <v>0</v>
      </c>
      <c r="AI706" s="10">
        <f t="shared" si="488"/>
        <v>0</v>
      </c>
      <c r="AJ706" s="10">
        <f t="shared" si="489"/>
        <v>0.97750604314063849</v>
      </c>
      <c r="AK706" s="10">
        <f t="shared" si="490"/>
        <v>2.4191999999999998E-3</v>
      </c>
      <c r="AL706" s="10">
        <f t="shared" si="491"/>
        <v>2.6880000000000003E-3</v>
      </c>
      <c r="AM706" s="10">
        <f t="shared" si="492"/>
        <v>0.19857599999999997</v>
      </c>
      <c r="AN706" s="10">
        <f t="shared" si="493"/>
        <v>0.38493293528904232</v>
      </c>
      <c r="AO706" s="10">
        <f t="shared" si="494"/>
        <v>0.18856320000000001</v>
      </c>
      <c r="AP706" s="10">
        <f t="shared" si="495"/>
        <v>0</v>
      </c>
      <c r="AQ706" s="10">
        <f t="shared" si="496"/>
        <v>0.48545280000000007</v>
      </c>
      <c r="AR706" s="10">
        <v>0</v>
      </c>
      <c r="AS706" s="10">
        <f t="shared" si="497"/>
        <v>7.3920000000000013E-2</v>
      </c>
      <c r="AT706" s="10">
        <f t="shared" si="498"/>
        <v>0.19007788800000006</v>
      </c>
      <c r="AU706" s="10">
        <f t="shared" si="499"/>
        <v>0</v>
      </c>
      <c r="AV706" s="10">
        <f t="shared" si="500"/>
        <v>0</v>
      </c>
      <c r="AW706" s="10">
        <f t="shared" si="501"/>
        <v>6.9915914880000019</v>
      </c>
      <c r="AX706" s="10">
        <f t="shared" si="502"/>
        <v>6.9915914880000019</v>
      </c>
      <c r="AY706" s="10">
        <v>6.8621951999999995</v>
      </c>
      <c r="AZ706" s="10">
        <f t="shared" si="503"/>
        <v>-0.12939628800000236</v>
      </c>
      <c r="BA706" s="10">
        <v>6.86</v>
      </c>
      <c r="BB706" s="10">
        <v>6.86</v>
      </c>
      <c r="BC706" s="10">
        <f t="shared" si="504"/>
        <v>9.240582758400004</v>
      </c>
      <c r="BD706" s="9"/>
      <c r="BE706" s="24">
        <f t="shared" si="505"/>
        <v>3.9952000000000001</v>
      </c>
      <c r="BF706" s="24">
        <f t="shared" si="506"/>
        <v>0.56620000000000004</v>
      </c>
      <c r="BG706" s="24">
        <f t="shared" si="507"/>
        <v>0</v>
      </c>
      <c r="BH706" s="24">
        <f t="shared" si="508"/>
        <v>0</v>
      </c>
      <c r="BI706" s="24">
        <f t="shared" si="509"/>
        <v>0</v>
      </c>
      <c r="BJ706" s="24">
        <f t="shared" si="510"/>
        <v>0</v>
      </c>
      <c r="BK706" s="24">
        <f t="shared" si="511"/>
        <v>0.97750000000000004</v>
      </c>
      <c r="BL706" s="24">
        <f t="shared" si="512"/>
        <v>2.3999999999999998E-3</v>
      </c>
      <c r="BM706" s="24">
        <f t="shared" si="513"/>
        <v>2.7000000000000001E-3</v>
      </c>
      <c r="BN706" s="24">
        <f t="shared" si="514"/>
        <v>0.1986</v>
      </c>
      <c r="BO706" s="24">
        <f t="shared" si="515"/>
        <v>0.38490000000000002</v>
      </c>
      <c r="BP706" s="24">
        <f t="shared" si="516"/>
        <v>0.18859999999999999</v>
      </c>
      <c r="BQ706" s="24">
        <f t="shared" si="517"/>
        <v>0</v>
      </c>
      <c r="BR706" s="24">
        <f t="shared" si="518"/>
        <v>0.48549999999999999</v>
      </c>
      <c r="BS706" s="24">
        <f t="shared" si="519"/>
        <v>0</v>
      </c>
      <c r="BT706" s="24">
        <f t="shared" si="520"/>
        <v>7.3899999999999993E-2</v>
      </c>
      <c r="BU706" s="24">
        <f t="shared" si="521"/>
        <v>0.19009999999999999</v>
      </c>
      <c r="BV706" s="24">
        <f t="shared" si="522"/>
        <v>0</v>
      </c>
      <c r="BW706" s="24">
        <f t="shared" si="523"/>
        <v>0</v>
      </c>
      <c r="BX706" s="24"/>
      <c r="BY706" s="24"/>
      <c r="BZ706" s="24"/>
      <c r="CA706" s="25">
        <f t="shared" si="524"/>
        <v>6.9916999999999998</v>
      </c>
      <c r="CB706" s="25">
        <f t="shared" si="525"/>
        <v>6.9916999999999998</v>
      </c>
      <c r="CC706" s="26">
        <f t="shared" si="526"/>
        <v>6.8754999999999997</v>
      </c>
      <c r="CD706" s="26">
        <f t="shared" si="527"/>
        <v>6.8754999999999997</v>
      </c>
      <c r="CE706" s="26">
        <f t="shared" si="528"/>
        <v>6.86</v>
      </c>
      <c r="CF706" s="26">
        <f t="shared" si="529"/>
        <v>6.86</v>
      </c>
      <c r="CG706" s="26">
        <f t="shared" si="530"/>
        <v>9.2409999999999997</v>
      </c>
      <c r="CH706" s="13"/>
      <c r="CI706" s="13"/>
    </row>
    <row r="707" spans="2:87" x14ac:dyDescent="0.2">
      <c r="B707" s="11">
        <f t="shared" si="531"/>
        <v>703</v>
      </c>
      <c r="C707" s="3" t="s">
        <v>457</v>
      </c>
      <c r="D707" s="6" t="s">
        <v>460</v>
      </c>
      <c r="E707" s="10">
        <v>1.2651414110058457</v>
      </c>
      <c r="F707" s="10">
        <v>0.9483972747429954</v>
      </c>
      <c r="G707" s="10"/>
      <c r="H707" s="10">
        <v>0</v>
      </c>
      <c r="I707" s="10">
        <v>0.6986</v>
      </c>
      <c r="J707" s="10">
        <v>0</v>
      </c>
      <c r="K707" s="10">
        <v>0.63972772828058866</v>
      </c>
      <c r="L707" s="10">
        <v>2.12E-2</v>
      </c>
      <c r="M707" s="10">
        <v>2.3900000000000001E-2</v>
      </c>
      <c r="N707" s="10">
        <v>9.3200000000000005E-2</v>
      </c>
      <c r="O707" s="10">
        <v>0.18143358597057044</v>
      </c>
      <c r="P707" s="10">
        <v>0.2296</v>
      </c>
      <c r="Q707" s="10">
        <v>2.8000000000000001E-2</v>
      </c>
      <c r="R707" s="10">
        <v>0.14929999999999999</v>
      </c>
      <c r="S707" s="10">
        <v>0</v>
      </c>
      <c r="T707" s="10">
        <v>0.37209999999999999</v>
      </c>
      <c r="U707" s="10"/>
      <c r="V707" s="10">
        <v>0.30940000000000001</v>
      </c>
      <c r="W707" s="10"/>
      <c r="X707" s="10">
        <v>4.9599999999999991</v>
      </c>
      <c r="Y707" s="10">
        <v>6.6662399999999993</v>
      </c>
      <c r="Z707" s="10">
        <v>6.67</v>
      </c>
      <c r="AA707" s="10">
        <v>5.31</v>
      </c>
      <c r="AB707" s="10">
        <f t="shared" si="484"/>
        <v>5.3114880000000007</v>
      </c>
      <c r="AC707" s="10"/>
      <c r="AD707" s="10">
        <f t="shared" si="485"/>
        <v>1.7003500563918568</v>
      </c>
      <c r="AE707" s="10">
        <f t="shared" si="486"/>
        <v>1.2746459372545857</v>
      </c>
      <c r="AF707" s="10"/>
      <c r="AG707" s="10">
        <v>0</v>
      </c>
      <c r="AH707" s="10">
        <f t="shared" si="487"/>
        <v>0.93891840000000015</v>
      </c>
      <c r="AI707" s="10">
        <f t="shared" si="488"/>
        <v>0</v>
      </c>
      <c r="AJ707" s="10">
        <f t="shared" si="489"/>
        <v>0.8597940668091113</v>
      </c>
      <c r="AK707" s="10">
        <f t="shared" si="490"/>
        <v>2.8492799999999999E-2</v>
      </c>
      <c r="AL707" s="10">
        <f t="shared" si="491"/>
        <v>3.21216E-2</v>
      </c>
      <c r="AM707" s="10">
        <f t="shared" si="492"/>
        <v>0.13420799999999999</v>
      </c>
      <c r="AN707" s="10">
        <f t="shared" si="493"/>
        <v>0.24384673954444666</v>
      </c>
      <c r="AO707" s="10">
        <f t="shared" si="494"/>
        <v>0.30858240000000003</v>
      </c>
      <c r="AP707" s="10">
        <f t="shared" si="495"/>
        <v>3.7632000000000006E-2</v>
      </c>
      <c r="AQ707" s="10">
        <f t="shared" si="496"/>
        <v>0.20065920000000001</v>
      </c>
      <c r="AR707" s="10">
        <v>0</v>
      </c>
      <c r="AS707" s="10">
        <f t="shared" si="497"/>
        <v>0.50010239999999995</v>
      </c>
      <c r="AT707" s="10">
        <f t="shared" si="498"/>
        <v>1.28596331136</v>
      </c>
      <c r="AU707" s="10">
        <f t="shared" si="499"/>
        <v>0.41583360000000008</v>
      </c>
      <c r="AV707" s="10">
        <f t="shared" si="500"/>
        <v>1.0692745190400004</v>
      </c>
      <c r="AW707" s="10">
        <f t="shared" si="501"/>
        <v>8.1144890303999997</v>
      </c>
      <c r="AX707" s="10">
        <f t="shared" si="502"/>
        <v>8.1144890304000015</v>
      </c>
      <c r="AY707" s="10">
        <v>6.6662399999999993</v>
      </c>
      <c r="AZ707" s="10">
        <f t="shared" si="503"/>
        <v>-1.4482490304000004</v>
      </c>
      <c r="BA707" s="10">
        <v>6.67</v>
      </c>
      <c r="BB707" s="10">
        <v>5.31</v>
      </c>
      <c r="BC707" s="10">
        <f t="shared" si="504"/>
        <v>7.1506649088000005</v>
      </c>
      <c r="BD707" s="9"/>
      <c r="BE707" s="24">
        <f t="shared" si="505"/>
        <v>1.7003999999999999</v>
      </c>
      <c r="BF707" s="24">
        <f t="shared" si="506"/>
        <v>1.2746</v>
      </c>
      <c r="BG707" s="24">
        <f t="shared" si="507"/>
        <v>0</v>
      </c>
      <c r="BH707" s="24">
        <f t="shared" si="508"/>
        <v>0</v>
      </c>
      <c r="BI707" s="24">
        <f t="shared" si="509"/>
        <v>0.93889999999999996</v>
      </c>
      <c r="BJ707" s="24">
        <f t="shared" si="510"/>
        <v>0</v>
      </c>
      <c r="BK707" s="24">
        <f t="shared" si="511"/>
        <v>0.85980000000000001</v>
      </c>
      <c r="BL707" s="24">
        <f t="shared" si="512"/>
        <v>2.8500000000000001E-2</v>
      </c>
      <c r="BM707" s="24">
        <f t="shared" si="513"/>
        <v>3.2099999999999997E-2</v>
      </c>
      <c r="BN707" s="24">
        <f t="shared" si="514"/>
        <v>0.13420000000000001</v>
      </c>
      <c r="BO707" s="24">
        <f t="shared" si="515"/>
        <v>0.24379999999999999</v>
      </c>
      <c r="BP707" s="24">
        <f t="shared" si="516"/>
        <v>0.30859999999999999</v>
      </c>
      <c r="BQ707" s="24">
        <f t="shared" si="517"/>
        <v>3.7600000000000001E-2</v>
      </c>
      <c r="BR707" s="24">
        <f t="shared" si="518"/>
        <v>0.20069999999999999</v>
      </c>
      <c r="BS707" s="24">
        <f t="shared" si="519"/>
        <v>0</v>
      </c>
      <c r="BT707" s="24">
        <f t="shared" si="520"/>
        <v>0.50009999999999999</v>
      </c>
      <c r="BU707" s="24">
        <f t="shared" si="521"/>
        <v>1.286</v>
      </c>
      <c r="BV707" s="24">
        <f t="shared" si="522"/>
        <v>0.4158</v>
      </c>
      <c r="BW707" s="24">
        <f t="shared" si="523"/>
        <v>1.0692999999999999</v>
      </c>
      <c r="BX707" s="24"/>
      <c r="BY707" s="24"/>
      <c r="BZ707" s="24"/>
      <c r="CA707" s="25">
        <f t="shared" si="524"/>
        <v>8.1145000000000014</v>
      </c>
      <c r="CB707" s="25">
        <f t="shared" si="525"/>
        <v>6.1063000000000009</v>
      </c>
      <c r="CC707" s="26">
        <f t="shared" si="526"/>
        <v>6.6751000000000014</v>
      </c>
      <c r="CD707" s="26">
        <f t="shared" si="527"/>
        <v>5.3204000000000011</v>
      </c>
      <c r="CE707" s="26">
        <f t="shared" si="528"/>
        <v>6.67</v>
      </c>
      <c r="CF707" s="26">
        <f t="shared" si="529"/>
        <v>5.31</v>
      </c>
      <c r="CG707" s="26">
        <f t="shared" si="530"/>
        <v>7.1509999999999998</v>
      </c>
      <c r="CH707" s="13"/>
      <c r="CI707" s="13"/>
    </row>
    <row r="708" spans="2:87" x14ac:dyDescent="0.2">
      <c r="B708" s="11">
        <f t="shared" si="531"/>
        <v>704</v>
      </c>
      <c r="C708" s="3" t="s">
        <v>457</v>
      </c>
      <c r="D708" s="5" t="s">
        <v>105</v>
      </c>
      <c r="E708" s="10">
        <v>1.9433922077922079</v>
      </c>
      <c r="F708" s="10">
        <v>0.48866233766233769</v>
      </c>
      <c r="G708" s="10"/>
      <c r="H708" s="10">
        <v>0</v>
      </c>
      <c r="I708" s="10">
        <v>0</v>
      </c>
      <c r="J708" s="10">
        <v>0</v>
      </c>
      <c r="K708" s="10">
        <v>0.78249935064935072</v>
      </c>
      <c r="L708" s="10">
        <v>4.0000000000000001E-3</v>
      </c>
      <c r="M708" s="10">
        <v>4.5999999999999999E-3</v>
      </c>
      <c r="N708" s="10">
        <v>0.1242</v>
      </c>
      <c r="O708" s="10">
        <v>0.29204610389610391</v>
      </c>
      <c r="P708" s="10">
        <v>0.69499999999999995</v>
      </c>
      <c r="Q708" s="10">
        <v>5.1499999999999997E-2</v>
      </c>
      <c r="R708" s="10">
        <v>0.21940000000000001</v>
      </c>
      <c r="S708" s="10">
        <v>0</v>
      </c>
      <c r="T708" s="10">
        <v>0.1366</v>
      </c>
      <c r="U708" s="10"/>
      <c r="V708" s="10">
        <v>0</v>
      </c>
      <c r="W708" s="10"/>
      <c r="X708" s="10">
        <v>4.7419000000000002</v>
      </c>
      <c r="Y708" s="10">
        <v>6.3731136000000008</v>
      </c>
      <c r="Z708" s="10">
        <v>6.37</v>
      </c>
      <c r="AA708" s="10">
        <v>6.37</v>
      </c>
      <c r="AB708" s="10">
        <f t="shared" si="484"/>
        <v>6.3731136000000008</v>
      </c>
      <c r="AC708" s="10"/>
      <c r="AD708" s="10">
        <f t="shared" si="485"/>
        <v>2.6119191272727278</v>
      </c>
      <c r="AE708" s="10">
        <f t="shared" si="486"/>
        <v>0.6567621818181818</v>
      </c>
      <c r="AF708" s="10"/>
      <c r="AG708" s="10">
        <v>0</v>
      </c>
      <c r="AH708" s="10">
        <f t="shared" si="487"/>
        <v>0</v>
      </c>
      <c r="AI708" s="10">
        <f t="shared" si="488"/>
        <v>0</v>
      </c>
      <c r="AJ708" s="10">
        <f t="shared" si="489"/>
        <v>1.0516791272727275</v>
      </c>
      <c r="AK708" s="10">
        <f t="shared" si="490"/>
        <v>5.3760000000000006E-3</v>
      </c>
      <c r="AL708" s="10">
        <f t="shared" si="491"/>
        <v>6.1824000000000002E-3</v>
      </c>
      <c r="AM708" s="10">
        <f t="shared" si="492"/>
        <v>0.17884800000000001</v>
      </c>
      <c r="AN708" s="10">
        <f t="shared" si="493"/>
        <v>0.3925099636363637</v>
      </c>
      <c r="AO708" s="10">
        <f t="shared" si="494"/>
        <v>0.93407999999999991</v>
      </c>
      <c r="AP708" s="10">
        <f t="shared" si="495"/>
        <v>6.9216E-2</v>
      </c>
      <c r="AQ708" s="10">
        <f t="shared" si="496"/>
        <v>0.29487360000000001</v>
      </c>
      <c r="AR708" s="10">
        <v>0</v>
      </c>
      <c r="AS708" s="10">
        <f t="shared" si="497"/>
        <v>0.18359040000000001</v>
      </c>
      <c r="AT708" s="10">
        <f t="shared" si="498"/>
        <v>0.47208435456000009</v>
      </c>
      <c r="AU708" s="10">
        <f t="shared" si="499"/>
        <v>0</v>
      </c>
      <c r="AV708" s="10">
        <f t="shared" si="500"/>
        <v>0</v>
      </c>
      <c r="AW708" s="10">
        <f t="shared" si="501"/>
        <v>6.6735307545600016</v>
      </c>
      <c r="AX708" s="10">
        <f t="shared" si="502"/>
        <v>6.6735307545600016</v>
      </c>
      <c r="AY708" s="10">
        <v>6.3731136000000008</v>
      </c>
      <c r="AZ708" s="10">
        <f t="shared" si="503"/>
        <v>-0.30041715456000073</v>
      </c>
      <c r="BA708" s="10">
        <v>6.37</v>
      </c>
      <c r="BB708" s="10">
        <v>6.37</v>
      </c>
      <c r="BC708" s="10">
        <f t="shared" si="504"/>
        <v>8.5814894592000019</v>
      </c>
      <c r="BD708" s="9"/>
      <c r="BE708" s="24">
        <f t="shared" si="505"/>
        <v>2.6118999999999999</v>
      </c>
      <c r="BF708" s="24">
        <f t="shared" si="506"/>
        <v>0.65680000000000005</v>
      </c>
      <c r="BG708" s="24">
        <f t="shared" si="507"/>
        <v>0</v>
      </c>
      <c r="BH708" s="24">
        <f t="shared" si="508"/>
        <v>0</v>
      </c>
      <c r="BI708" s="24">
        <f t="shared" si="509"/>
        <v>0</v>
      </c>
      <c r="BJ708" s="24">
        <f t="shared" si="510"/>
        <v>0</v>
      </c>
      <c r="BK708" s="24">
        <f t="shared" si="511"/>
        <v>1.0517000000000001</v>
      </c>
      <c r="BL708" s="24">
        <f t="shared" si="512"/>
        <v>5.4000000000000003E-3</v>
      </c>
      <c r="BM708" s="24">
        <f t="shared" si="513"/>
        <v>6.1999999999999998E-3</v>
      </c>
      <c r="BN708" s="24">
        <f t="shared" si="514"/>
        <v>0.17879999999999999</v>
      </c>
      <c r="BO708" s="24">
        <f t="shared" si="515"/>
        <v>0.39250000000000002</v>
      </c>
      <c r="BP708" s="24">
        <f t="shared" si="516"/>
        <v>0.93410000000000004</v>
      </c>
      <c r="BQ708" s="24">
        <f t="shared" si="517"/>
        <v>6.9199999999999998E-2</v>
      </c>
      <c r="BR708" s="24">
        <f t="shared" si="518"/>
        <v>0.2949</v>
      </c>
      <c r="BS708" s="24">
        <f t="shared" si="519"/>
        <v>0</v>
      </c>
      <c r="BT708" s="24">
        <f t="shared" si="520"/>
        <v>0.18360000000000001</v>
      </c>
      <c r="BU708" s="24">
        <f t="shared" si="521"/>
        <v>0.47210000000000002</v>
      </c>
      <c r="BV708" s="24">
        <f t="shared" si="522"/>
        <v>0</v>
      </c>
      <c r="BW708" s="24">
        <f t="shared" si="523"/>
        <v>0</v>
      </c>
      <c r="BX708" s="24"/>
      <c r="BY708" s="24"/>
      <c r="BZ708" s="24"/>
      <c r="CA708" s="25">
        <f t="shared" si="524"/>
        <v>6.6736000000000004</v>
      </c>
      <c r="CB708" s="25">
        <f t="shared" si="525"/>
        <v>6.6736000000000004</v>
      </c>
      <c r="CC708" s="26">
        <f t="shared" si="526"/>
        <v>6.3851000000000004</v>
      </c>
      <c r="CD708" s="26">
        <f t="shared" si="527"/>
        <v>6.3851000000000004</v>
      </c>
      <c r="CE708" s="26">
        <f t="shared" si="528"/>
        <v>6.37</v>
      </c>
      <c r="CF708" s="26">
        <f t="shared" si="529"/>
        <v>6.37</v>
      </c>
      <c r="CG708" s="26">
        <f t="shared" si="530"/>
        <v>8.5809999999999995</v>
      </c>
      <c r="CH708" s="13"/>
      <c r="CI708" s="13"/>
    </row>
    <row r="709" spans="2:87" x14ac:dyDescent="0.2">
      <c r="B709" s="11">
        <f t="shared" si="531"/>
        <v>705</v>
      </c>
      <c r="C709" s="3" t="s">
        <v>457</v>
      </c>
      <c r="D709" s="6" t="s">
        <v>80</v>
      </c>
      <c r="E709" s="10">
        <v>1.5092818121252498</v>
      </c>
      <c r="F709" s="10">
        <v>0.86209904508105717</v>
      </c>
      <c r="G709" s="10"/>
      <c r="H709" s="10">
        <v>0</v>
      </c>
      <c r="I709" s="10">
        <v>0.70199999999999996</v>
      </c>
      <c r="J709" s="10">
        <v>0</v>
      </c>
      <c r="K709" s="10">
        <v>0.74478347768154562</v>
      </c>
      <c r="L709" s="10">
        <v>1.78E-2</v>
      </c>
      <c r="M709" s="10">
        <v>1.9900000000000001E-2</v>
      </c>
      <c r="N709" s="10">
        <v>9.5500000000000002E-2</v>
      </c>
      <c r="O709" s="10">
        <v>0.17183566511214746</v>
      </c>
      <c r="P709" s="10">
        <v>0.1943</v>
      </c>
      <c r="Q709" s="10">
        <v>2.0799999999999999E-2</v>
      </c>
      <c r="R709" s="10">
        <v>0.17899999999999999</v>
      </c>
      <c r="S709" s="10">
        <v>0</v>
      </c>
      <c r="T709" s="10">
        <v>3.4000000000000002E-2</v>
      </c>
      <c r="U709" s="10"/>
      <c r="V709" s="10">
        <v>0.29120000000000001</v>
      </c>
      <c r="W709" s="10"/>
      <c r="X709" s="10">
        <v>4.8425000000000002</v>
      </c>
      <c r="Y709" s="10">
        <v>6.5083200000000003</v>
      </c>
      <c r="Z709" s="10">
        <v>6.51</v>
      </c>
      <c r="AA709" s="10">
        <v>5.17</v>
      </c>
      <c r="AB709" s="10">
        <f t="shared" si="484"/>
        <v>5.1734591999999999</v>
      </c>
      <c r="AC709" s="10"/>
      <c r="AD709" s="10">
        <f t="shared" si="485"/>
        <v>2.0284747554963358</v>
      </c>
      <c r="AE709" s="10">
        <f t="shared" si="486"/>
        <v>1.1586611165889409</v>
      </c>
      <c r="AF709" s="10"/>
      <c r="AG709" s="10">
        <v>0</v>
      </c>
      <c r="AH709" s="10">
        <f t="shared" si="487"/>
        <v>0.94348799999999999</v>
      </c>
      <c r="AI709" s="10">
        <f t="shared" si="488"/>
        <v>0</v>
      </c>
      <c r="AJ709" s="10">
        <f t="shared" si="489"/>
        <v>1.0009889940039973</v>
      </c>
      <c r="AK709" s="10">
        <f t="shared" si="490"/>
        <v>2.3923200000000002E-2</v>
      </c>
      <c r="AL709" s="10">
        <f t="shared" si="491"/>
        <v>2.6745600000000001E-2</v>
      </c>
      <c r="AM709" s="10">
        <f t="shared" si="492"/>
        <v>0.13751999999999998</v>
      </c>
      <c r="AN709" s="10">
        <f t="shared" si="493"/>
        <v>0.23094713391072619</v>
      </c>
      <c r="AO709" s="10">
        <f t="shared" si="494"/>
        <v>0.26113920000000002</v>
      </c>
      <c r="AP709" s="10">
        <f t="shared" si="495"/>
        <v>2.7955199999999999E-2</v>
      </c>
      <c r="AQ709" s="10">
        <f t="shared" si="496"/>
        <v>0.24057600000000001</v>
      </c>
      <c r="AR709" s="10">
        <v>0</v>
      </c>
      <c r="AS709" s="10">
        <f t="shared" si="497"/>
        <v>4.5696000000000007E-2</v>
      </c>
      <c r="AT709" s="10">
        <f t="shared" si="498"/>
        <v>0.11750269440000002</v>
      </c>
      <c r="AU709" s="10">
        <f t="shared" si="499"/>
        <v>0.39137280000000002</v>
      </c>
      <c r="AV709" s="10">
        <f t="shared" si="500"/>
        <v>1.0063760179200001</v>
      </c>
      <c r="AW709" s="10">
        <f t="shared" si="501"/>
        <v>7.2042979123199995</v>
      </c>
      <c r="AX709" s="10">
        <f t="shared" si="502"/>
        <v>7.2042979123199995</v>
      </c>
      <c r="AY709" s="10">
        <v>6.5083200000000003</v>
      </c>
      <c r="AZ709" s="10">
        <f t="shared" si="503"/>
        <v>-0.69597791231999917</v>
      </c>
      <c r="BA709" s="10">
        <v>6.51</v>
      </c>
      <c r="BB709" s="10">
        <v>5.17</v>
      </c>
      <c r="BC709" s="10">
        <f t="shared" si="504"/>
        <v>6.9654509568000007</v>
      </c>
      <c r="BD709" s="9"/>
      <c r="BE709" s="24">
        <f t="shared" si="505"/>
        <v>2.0285000000000002</v>
      </c>
      <c r="BF709" s="24">
        <f t="shared" si="506"/>
        <v>1.1587000000000001</v>
      </c>
      <c r="BG709" s="24">
        <f t="shared" si="507"/>
        <v>0</v>
      </c>
      <c r="BH709" s="24">
        <f t="shared" si="508"/>
        <v>0</v>
      </c>
      <c r="BI709" s="24">
        <f t="shared" si="509"/>
        <v>0.94350000000000001</v>
      </c>
      <c r="BJ709" s="24">
        <f t="shared" si="510"/>
        <v>0</v>
      </c>
      <c r="BK709" s="24">
        <f t="shared" si="511"/>
        <v>1.0009999999999999</v>
      </c>
      <c r="BL709" s="24">
        <f t="shared" si="512"/>
        <v>2.3900000000000001E-2</v>
      </c>
      <c r="BM709" s="24">
        <f t="shared" si="513"/>
        <v>2.6700000000000002E-2</v>
      </c>
      <c r="BN709" s="24">
        <f t="shared" si="514"/>
        <v>0.13750000000000001</v>
      </c>
      <c r="BO709" s="24">
        <f t="shared" si="515"/>
        <v>0.23089999999999999</v>
      </c>
      <c r="BP709" s="24">
        <f t="shared" si="516"/>
        <v>0.2611</v>
      </c>
      <c r="BQ709" s="24">
        <f t="shared" si="517"/>
        <v>2.8000000000000001E-2</v>
      </c>
      <c r="BR709" s="24">
        <f t="shared" si="518"/>
        <v>0.24060000000000001</v>
      </c>
      <c r="BS709" s="24">
        <f t="shared" si="519"/>
        <v>0</v>
      </c>
      <c r="BT709" s="24">
        <f t="shared" si="520"/>
        <v>4.5699999999999998E-2</v>
      </c>
      <c r="BU709" s="24">
        <f t="shared" si="521"/>
        <v>0.11749999999999999</v>
      </c>
      <c r="BV709" s="24">
        <f t="shared" si="522"/>
        <v>0.39140000000000003</v>
      </c>
      <c r="BW709" s="24">
        <f t="shared" si="523"/>
        <v>1.0064</v>
      </c>
      <c r="BX709" s="24"/>
      <c r="BY709" s="24"/>
      <c r="BZ709" s="24"/>
      <c r="CA709" s="25">
        <f t="shared" si="524"/>
        <v>7.2042999999999999</v>
      </c>
      <c r="CB709" s="25">
        <f t="shared" si="525"/>
        <v>5.2543999999999995</v>
      </c>
      <c r="CC709" s="26">
        <f t="shared" si="526"/>
        <v>6.5175000000000001</v>
      </c>
      <c r="CD709" s="26">
        <f t="shared" si="527"/>
        <v>5.1825999999999999</v>
      </c>
      <c r="CE709" s="26">
        <f t="shared" si="528"/>
        <v>6.51</v>
      </c>
      <c r="CF709" s="26">
        <f t="shared" si="529"/>
        <v>5.17</v>
      </c>
      <c r="CG709" s="26">
        <f t="shared" si="530"/>
        <v>6.9649999999999999</v>
      </c>
      <c r="CH709" s="13"/>
      <c r="CI709" s="13"/>
    </row>
    <row r="710" spans="2:87" x14ac:dyDescent="0.2">
      <c r="B710" s="11">
        <f t="shared" si="531"/>
        <v>706</v>
      </c>
      <c r="C710" s="3" t="s">
        <v>457</v>
      </c>
      <c r="D710" s="6" t="s">
        <v>316</v>
      </c>
      <c r="E710" s="10">
        <v>0.86511981796002624</v>
      </c>
      <c r="F710" s="10">
        <v>0.63105818241531386</v>
      </c>
      <c r="G710" s="10"/>
      <c r="H710" s="10">
        <v>0</v>
      </c>
      <c r="I710" s="10">
        <v>0.69020000000000004</v>
      </c>
      <c r="J710" s="10">
        <v>0</v>
      </c>
      <c r="K710" s="10">
        <v>0.66990431641174808</v>
      </c>
      <c r="L710" s="10">
        <v>1.83E-2</v>
      </c>
      <c r="M710" s="10">
        <v>2.0500000000000001E-2</v>
      </c>
      <c r="N710" s="10">
        <v>9.6799999999999997E-2</v>
      </c>
      <c r="O710" s="10">
        <v>0.16621768321291169</v>
      </c>
      <c r="P710" s="10">
        <v>0.60589999999999999</v>
      </c>
      <c r="Q710" s="10">
        <v>2.6100000000000002E-2</v>
      </c>
      <c r="R710" s="10">
        <v>0.11409999999999999</v>
      </c>
      <c r="S710" s="10">
        <v>0</v>
      </c>
      <c r="T710" s="10">
        <v>3.4799999999999998E-2</v>
      </c>
      <c r="U710" s="10"/>
      <c r="V710" s="10">
        <v>0.31019999999999998</v>
      </c>
      <c r="W710" s="10"/>
      <c r="X710" s="10">
        <v>4.2492000000000001</v>
      </c>
      <c r="Y710" s="10">
        <v>5.7109248000000008</v>
      </c>
      <c r="Z710" s="10">
        <v>5.71</v>
      </c>
      <c r="AA710" s="10">
        <v>4.37</v>
      </c>
      <c r="AB710" s="10">
        <f t="shared" ref="AB710:AB734" si="532">(E710+F710+G710+H710+J710+K710+L710+M710+N710+O710+P710+Q710+R710+S710+T710)*1.12*1.2</f>
        <v>4.366387200000001</v>
      </c>
      <c r="AC710" s="10"/>
      <c r="AD710" s="10">
        <f t="shared" ref="AD710:AD734" si="533">E710*1.12*1.2</f>
        <v>1.1627210353382753</v>
      </c>
      <c r="AE710" s="10">
        <f t="shared" ref="AE710:AE734" si="534">F710*1.12*1.2</f>
        <v>0.84814219716618189</v>
      </c>
      <c r="AF710" s="10"/>
      <c r="AG710" s="10">
        <v>0</v>
      </c>
      <c r="AH710" s="10">
        <f t="shared" ref="AH710:AH734" si="535">I710*1.12*1.2</f>
        <v>0.92762880000000014</v>
      </c>
      <c r="AI710" s="10">
        <f t="shared" ref="AI710:AI734" si="536">J710*1.12*1.2</f>
        <v>0</v>
      </c>
      <c r="AJ710" s="10">
        <f t="shared" ref="AJ710:AJ734" si="537">K710*1.12*1.2</f>
        <v>0.90035140125738944</v>
      </c>
      <c r="AK710" s="10">
        <f t="shared" ref="AK710:AK734" si="538">L710*1.12*1.2</f>
        <v>2.4595200000000005E-2</v>
      </c>
      <c r="AL710" s="10">
        <f t="shared" ref="AL710:AL734" si="539">M710*1.12*1.2</f>
        <v>2.7552000000000004E-2</v>
      </c>
      <c r="AM710" s="10">
        <f t="shared" ref="AM710:AM734" si="540">N710*1.2*1.2</f>
        <v>0.13939199999999999</v>
      </c>
      <c r="AN710" s="10">
        <f t="shared" ref="AN710:AN734" si="541">O710*1.12*1.2</f>
        <v>0.22339656623815335</v>
      </c>
      <c r="AO710" s="10">
        <f t="shared" ref="AO710:AO734" si="542">P710*1.12*1.2</f>
        <v>0.8143296000000001</v>
      </c>
      <c r="AP710" s="10">
        <f t="shared" ref="AP710:AP734" si="543">Q710*1.12*1.2</f>
        <v>3.5078400000000003E-2</v>
      </c>
      <c r="AQ710" s="10">
        <f t="shared" ref="AQ710:AQ734" si="544">R710*1.12*1.2</f>
        <v>0.15335040000000003</v>
      </c>
      <c r="AR710" s="10">
        <v>0</v>
      </c>
      <c r="AS710" s="10">
        <f t="shared" ref="AS710:AS734" si="545">T710*1.12*1.2</f>
        <v>4.6771200000000006E-2</v>
      </c>
      <c r="AT710" s="10">
        <f t="shared" ref="AT710:AT734" si="546">AS710*2.5714</f>
        <v>0.12026746368000002</v>
      </c>
      <c r="AU710" s="10">
        <f t="shared" ref="AU710:AU734" si="547">V710*1.12*1.2</f>
        <v>0.41690880000000002</v>
      </c>
      <c r="AV710" s="10">
        <f t="shared" ref="AV710:AV734" si="548">AU710*2.5714</f>
        <v>1.0720392883200001</v>
      </c>
      <c r="AW710" s="10">
        <f t="shared" ref="AW710:AW734" si="549">SUM(AD710:AV710)-AS710-AU710</f>
        <v>6.4488443520000001</v>
      </c>
      <c r="AX710" s="10">
        <f t="shared" ref="AX710:AX734" si="550">AD710+AE710+AF710+AG710+AH710+AI710+AJ710+AK710+AL710+AM710+AN710+AO710+AP710+AQ710+AR710+AT710+AV710</f>
        <v>6.4488443520000001</v>
      </c>
      <c r="AY710" s="10">
        <v>5.7109248000000008</v>
      </c>
      <c r="AZ710" s="10">
        <f t="shared" ref="AZ710:AZ734" si="551">AY710-AW710</f>
        <v>-0.73791955199999926</v>
      </c>
      <c r="BA710" s="10">
        <v>5.71</v>
      </c>
      <c r="BB710" s="10">
        <v>4.37</v>
      </c>
      <c r="BC710" s="10">
        <f t="shared" ref="BC710:BC734" si="552">(AD710+AE710+AF710+AG710+AI710+AJ710+AK710+AL710+AM710+AN710+AO710+AP710+AQ710+AR710+AS710)*1.12*1.2</f>
        <v>5.8809139200000002</v>
      </c>
      <c r="BD710" s="9"/>
      <c r="BE710" s="24">
        <f t="shared" ref="BE710:BE733" si="553">ROUND(AD710,4)</f>
        <v>1.1627000000000001</v>
      </c>
      <c r="BF710" s="24">
        <f t="shared" ref="BF710:BF733" si="554">ROUND(AE710,4)</f>
        <v>0.84809999999999997</v>
      </c>
      <c r="BG710" s="24">
        <f t="shared" ref="BG710:BG733" si="555">ROUND(AF710,4)</f>
        <v>0</v>
      </c>
      <c r="BH710" s="24">
        <f t="shared" ref="BH710:BH733" si="556">ROUND(AG710,4)</f>
        <v>0</v>
      </c>
      <c r="BI710" s="24">
        <f t="shared" ref="BI710:BI733" si="557">ROUND(AH710,4)</f>
        <v>0.92759999999999998</v>
      </c>
      <c r="BJ710" s="24">
        <f t="shared" ref="BJ710:BJ733" si="558">ROUND(AI710,4)</f>
        <v>0</v>
      </c>
      <c r="BK710" s="24">
        <f t="shared" ref="BK710:BK733" si="559">ROUND(AJ710,4)</f>
        <v>0.90039999999999998</v>
      </c>
      <c r="BL710" s="24">
        <f t="shared" ref="BL710:BL733" si="560">ROUND(AK710,4)</f>
        <v>2.46E-2</v>
      </c>
      <c r="BM710" s="24">
        <f t="shared" ref="BM710:BM733" si="561">ROUND(AL710,4)</f>
        <v>2.76E-2</v>
      </c>
      <c r="BN710" s="24">
        <f t="shared" ref="BN710:BN733" si="562">ROUND(AM710,4)</f>
        <v>0.1394</v>
      </c>
      <c r="BO710" s="24">
        <f t="shared" ref="BO710:BO733" si="563">ROUND(AN710,4)</f>
        <v>0.22339999999999999</v>
      </c>
      <c r="BP710" s="24">
        <f t="shared" ref="BP710:BP733" si="564">ROUND(AO710,4)</f>
        <v>0.81430000000000002</v>
      </c>
      <c r="BQ710" s="24">
        <f t="shared" ref="BQ710:BQ733" si="565">ROUND(AP710,4)</f>
        <v>3.5099999999999999E-2</v>
      </c>
      <c r="BR710" s="24">
        <f t="shared" ref="BR710:BR733" si="566">ROUND(AQ710,4)</f>
        <v>0.15340000000000001</v>
      </c>
      <c r="BS710" s="24">
        <f t="shared" ref="BS710:BS733" si="567">ROUND(AR710,4)</f>
        <v>0</v>
      </c>
      <c r="BT710" s="24">
        <f t="shared" ref="BT710:BT733" si="568">ROUND(AS710,4)</f>
        <v>4.6800000000000001E-2</v>
      </c>
      <c r="BU710" s="24">
        <f t="shared" ref="BU710:BU733" si="569">ROUND(AT710,4)</f>
        <v>0.1203</v>
      </c>
      <c r="BV710" s="24">
        <f t="shared" ref="BV710:BV733" si="570">ROUND(AU710,4)</f>
        <v>0.41689999999999999</v>
      </c>
      <c r="BW710" s="24">
        <f t="shared" ref="BW710:BW733" si="571">ROUND(AV710,4)</f>
        <v>1.0720000000000001</v>
      </c>
      <c r="BX710" s="24"/>
      <c r="BY710" s="24"/>
      <c r="BZ710" s="24"/>
      <c r="CA710" s="25">
        <f t="shared" ref="CA710:CA733" si="572">BE710+BF710+BG710+BH710+BI710+BJ710+BK710+BL710+BM710+BN710+BO710+BP710+BQ710+BR710+BS710+BU710+BW710+BX710+BY710+BZ710</f>
        <v>6.448900000000001</v>
      </c>
      <c r="CB710" s="25">
        <f t="shared" ref="CB710:CB733" si="573">BE710+BF710+BG710+BH710+BJ710+BK710+BL710+BM710+BN710+BO710+BP710+BQ710+BR710+BS710+BU710</f>
        <v>4.4493000000000009</v>
      </c>
      <c r="CC710" s="26">
        <f t="shared" ref="CC710:CC734" si="574">CA710-BU710-BW710+BV710+BT710</f>
        <v>5.7203000000000008</v>
      </c>
      <c r="CD710" s="26">
        <f t="shared" ref="CD710:CD734" si="575">CB710-BU710+BT710</f>
        <v>4.3758000000000008</v>
      </c>
      <c r="CE710" s="26">
        <f t="shared" ref="CE710:CE734" si="576">ROUND(BA710,3)</f>
        <v>5.71</v>
      </c>
      <c r="CF710" s="26">
        <f t="shared" ref="CF710:CF734" si="577">ROUND(BB710,3)</f>
        <v>4.37</v>
      </c>
      <c r="CG710" s="26">
        <f t="shared" ref="CG710:CG734" si="578">ROUND(BC710,3)</f>
        <v>5.8810000000000002</v>
      </c>
      <c r="CH710" s="13"/>
      <c r="CI710" s="13"/>
    </row>
    <row r="711" spans="2:87" x14ac:dyDescent="0.2">
      <c r="B711" s="11">
        <f t="shared" ref="B711:B734" si="579">B710+1</f>
        <v>707</v>
      </c>
      <c r="C711" s="3" t="s">
        <v>457</v>
      </c>
      <c r="D711" s="5" t="s">
        <v>335</v>
      </c>
      <c r="E711" s="10">
        <v>1.8358472434834749</v>
      </c>
      <c r="F711" s="10">
        <v>0.73154664033014705</v>
      </c>
      <c r="G711" s="10"/>
      <c r="H711" s="10">
        <v>0</v>
      </c>
      <c r="I711" s="10">
        <v>0.41199999999999998</v>
      </c>
      <c r="J711" s="10">
        <v>0.1096</v>
      </c>
      <c r="K711" s="10">
        <v>0.75613332863038341</v>
      </c>
      <c r="L711" s="10">
        <v>1.89E-2</v>
      </c>
      <c r="M711" s="10">
        <v>2.12E-2</v>
      </c>
      <c r="N711" s="10">
        <v>0.1048</v>
      </c>
      <c r="O711" s="10">
        <v>0.17927278755599452</v>
      </c>
      <c r="P711" s="10">
        <v>0</v>
      </c>
      <c r="Q711" s="10">
        <v>0</v>
      </c>
      <c r="R711" s="10">
        <v>0.2145</v>
      </c>
      <c r="S711" s="10">
        <v>0</v>
      </c>
      <c r="T711" s="10">
        <v>0.38769999999999999</v>
      </c>
      <c r="U711" s="10"/>
      <c r="V711" s="10">
        <v>0.28210000000000002</v>
      </c>
      <c r="W711" s="10"/>
      <c r="X711" s="10">
        <v>5.0535999999999994</v>
      </c>
      <c r="Y711" s="10">
        <v>6.7920384</v>
      </c>
      <c r="Z711" s="10">
        <v>6.79</v>
      </c>
      <c r="AA711" s="10">
        <v>5.86</v>
      </c>
      <c r="AB711" s="10">
        <f t="shared" si="532"/>
        <v>5.8591680000000004</v>
      </c>
      <c r="AC711" s="10"/>
      <c r="AD711" s="10">
        <f t="shared" si="533"/>
        <v>2.4673786952417904</v>
      </c>
      <c r="AE711" s="10">
        <f t="shared" si="534"/>
        <v>0.98319868460371773</v>
      </c>
      <c r="AF711" s="10"/>
      <c r="AG711" s="10">
        <v>0</v>
      </c>
      <c r="AH711" s="10">
        <f t="shared" si="535"/>
        <v>0.553728</v>
      </c>
      <c r="AI711" s="10">
        <f t="shared" si="536"/>
        <v>0.1473024</v>
      </c>
      <c r="AJ711" s="10">
        <f t="shared" si="537"/>
        <v>1.0162431936792353</v>
      </c>
      <c r="AK711" s="10">
        <f t="shared" si="538"/>
        <v>2.5401600000000003E-2</v>
      </c>
      <c r="AL711" s="10">
        <f t="shared" si="539"/>
        <v>2.8492799999999999E-2</v>
      </c>
      <c r="AM711" s="10">
        <f t="shared" si="540"/>
        <v>0.15091200000000002</v>
      </c>
      <c r="AN711" s="10">
        <f t="shared" si="541"/>
        <v>0.24094262647525666</v>
      </c>
      <c r="AO711" s="10">
        <f t="shared" si="542"/>
        <v>0</v>
      </c>
      <c r="AP711" s="10">
        <f t="shared" si="543"/>
        <v>0</v>
      </c>
      <c r="AQ711" s="10">
        <f t="shared" si="544"/>
        <v>0.28828799999999999</v>
      </c>
      <c r="AR711" s="10">
        <v>0</v>
      </c>
      <c r="AS711" s="10">
        <f t="shared" si="545"/>
        <v>0.5210688</v>
      </c>
      <c r="AT711" s="10">
        <f t="shared" si="546"/>
        <v>1.3398763123200002</v>
      </c>
      <c r="AU711" s="10">
        <f t="shared" si="547"/>
        <v>0.37914240000000005</v>
      </c>
      <c r="AV711" s="10">
        <f t="shared" si="548"/>
        <v>0.97492676736000017</v>
      </c>
      <c r="AW711" s="10">
        <f t="shared" si="549"/>
        <v>8.2166910796800021</v>
      </c>
      <c r="AX711" s="10">
        <f t="shared" si="550"/>
        <v>8.2166910796800021</v>
      </c>
      <c r="AY711" s="10">
        <v>6.7920384</v>
      </c>
      <c r="AZ711" s="10">
        <f t="shared" si="551"/>
        <v>-1.4246526796800021</v>
      </c>
      <c r="BA711" s="10">
        <v>6.79</v>
      </c>
      <c r="BB711" s="10">
        <v>5.86</v>
      </c>
      <c r="BC711" s="10">
        <f t="shared" si="552"/>
        <v>7.8882435072000012</v>
      </c>
      <c r="BD711" s="9"/>
      <c r="BE711" s="24">
        <f t="shared" si="553"/>
        <v>2.4674</v>
      </c>
      <c r="BF711" s="24">
        <f t="shared" si="554"/>
        <v>0.98319999999999996</v>
      </c>
      <c r="BG711" s="24">
        <f t="shared" si="555"/>
        <v>0</v>
      </c>
      <c r="BH711" s="24">
        <f t="shared" si="556"/>
        <v>0</v>
      </c>
      <c r="BI711" s="24">
        <f t="shared" si="557"/>
        <v>0.55369999999999997</v>
      </c>
      <c r="BJ711" s="24">
        <f t="shared" si="558"/>
        <v>0.14729999999999999</v>
      </c>
      <c r="BK711" s="24">
        <f t="shared" si="559"/>
        <v>1.0162</v>
      </c>
      <c r="BL711" s="24">
        <f t="shared" si="560"/>
        <v>2.5399999999999999E-2</v>
      </c>
      <c r="BM711" s="24">
        <f t="shared" si="561"/>
        <v>2.8500000000000001E-2</v>
      </c>
      <c r="BN711" s="24">
        <f t="shared" si="562"/>
        <v>0.15090000000000001</v>
      </c>
      <c r="BO711" s="24">
        <f t="shared" si="563"/>
        <v>0.2409</v>
      </c>
      <c r="BP711" s="24">
        <f t="shared" si="564"/>
        <v>0</v>
      </c>
      <c r="BQ711" s="24">
        <f t="shared" si="565"/>
        <v>0</v>
      </c>
      <c r="BR711" s="24">
        <f t="shared" si="566"/>
        <v>0.2883</v>
      </c>
      <c r="BS711" s="24">
        <f t="shared" si="567"/>
        <v>0</v>
      </c>
      <c r="BT711" s="24">
        <f t="shared" si="568"/>
        <v>0.52110000000000001</v>
      </c>
      <c r="BU711" s="24">
        <f t="shared" si="569"/>
        <v>1.3399000000000001</v>
      </c>
      <c r="BV711" s="24">
        <f t="shared" si="570"/>
        <v>0.37909999999999999</v>
      </c>
      <c r="BW711" s="24">
        <f t="shared" si="571"/>
        <v>0.97489999999999999</v>
      </c>
      <c r="BX711" s="24"/>
      <c r="BY711" s="24"/>
      <c r="BZ711" s="24"/>
      <c r="CA711" s="25">
        <f t="shared" si="572"/>
        <v>8.2165999999999997</v>
      </c>
      <c r="CB711" s="25">
        <f t="shared" si="573"/>
        <v>6.6880000000000006</v>
      </c>
      <c r="CC711" s="26">
        <f t="shared" si="574"/>
        <v>6.8019999999999996</v>
      </c>
      <c r="CD711" s="26">
        <f t="shared" si="575"/>
        <v>5.8692000000000002</v>
      </c>
      <c r="CE711" s="26">
        <f t="shared" si="576"/>
        <v>6.79</v>
      </c>
      <c r="CF711" s="26">
        <f t="shared" si="577"/>
        <v>5.86</v>
      </c>
      <c r="CG711" s="26">
        <f t="shared" si="578"/>
        <v>7.8879999999999999</v>
      </c>
      <c r="CH711" s="13"/>
      <c r="CI711" s="13"/>
    </row>
    <row r="712" spans="2:87" x14ac:dyDescent="0.2">
      <c r="B712" s="11">
        <f t="shared" si="579"/>
        <v>708</v>
      </c>
      <c r="C712" s="3" t="s">
        <v>457</v>
      </c>
      <c r="D712" s="6" t="s">
        <v>143</v>
      </c>
      <c r="E712" s="10">
        <v>1.217282788138184</v>
      </c>
      <c r="F712" s="10">
        <v>0.76530410097392676</v>
      </c>
      <c r="G712" s="10"/>
      <c r="H712" s="10">
        <v>0</v>
      </c>
      <c r="I712" s="10">
        <v>0.41260000000000002</v>
      </c>
      <c r="J712" s="10">
        <v>0.10970000000000001</v>
      </c>
      <c r="K712" s="10">
        <v>0.78996217845132555</v>
      </c>
      <c r="L712" s="10">
        <v>1.9800000000000002E-2</v>
      </c>
      <c r="M712" s="10">
        <v>2.23E-2</v>
      </c>
      <c r="N712" s="10">
        <v>0.10489999999999999</v>
      </c>
      <c r="O712" s="10">
        <v>0.18345093243656374</v>
      </c>
      <c r="P712" s="10">
        <v>0.57479999999999998</v>
      </c>
      <c r="Q712" s="10">
        <v>3.6600000000000001E-2</v>
      </c>
      <c r="R712" s="10">
        <v>0.1361</v>
      </c>
      <c r="S712" s="10">
        <v>0</v>
      </c>
      <c r="T712" s="10">
        <v>0.29580000000000001</v>
      </c>
      <c r="U712" s="10"/>
      <c r="V712" s="10">
        <v>0.24110000000000001</v>
      </c>
      <c r="W712" s="10"/>
      <c r="X712" s="10">
        <v>4.9097000000000008</v>
      </c>
      <c r="Y712" s="10">
        <v>6.5986368000000013</v>
      </c>
      <c r="Z712" s="10">
        <v>6.6</v>
      </c>
      <c r="AA712" s="10">
        <v>5.72</v>
      </c>
      <c r="AB712" s="10">
        <f t="shared" si="532"/>
        <v>5.7200639999999998</v>
      </c>
      <c r="AC712" s="10"/>
      <c r="AD712" s="10">
        <f t="shared" si="533"/>
        <v>1.6360280672577194</v>
      </c>
      <c r="AE712" s="10">
        <f t="shared" si="534"/>
        <v>1.0285687117089577</v>
      </c>
      <c r="AF712" s="10"/>
      <c r="AG712" s="10">
        <v>0</v>
      </c>
      <c r="AH712" s="10">
        <f t="shared" si="535"/>
        <v>0.55453440000000009</v>
      </c>
      <c r="AI712" s="10">
        <f t="shared" si="536"/>
        <v>0.14743680000000001</v>
      </c>
      <c r="AJ712" s="10">
        <f t="shared" si="537"/>
        <v>1.0617091678385817</v>
      </c>
      <c r="AK712" s="10">
        <f t="shared" si="538"/>
        <v>2.6611200000000005E-2</v>
      </c>
      <c r="AL712" s="10">
        <f t="shared" si="539"/>
        <v>2.99712E-2</v>
      </c>
      <c r="AM712" s="10">
        <f t="shared" si="540"/>
        <v>0.151056</v>
      </c>
      <c r="AN712" s="10">
        <f t="shared" si="541"/>
        <v>0.24655805319474167</v>
      </c>
      <c r="AO712" s="10">
        <f t="shared" si="542"/>
        <v>0.77253119999999997</v>
      </c>
      <c r="AP712" s="10">
        <f t="shared" si="543"/>
        <v>4.9190400000000009E-2</v>
      </c>
      <c r="AQ712" s="10">
        <f t="shared" si="544"/>
        <v>0.18291840000000001</v>
      </c>
      <c r="AR712" s="10">
        <v>0</v>
      </c>
      <c r="AS712" s="10">
        <f t="shared" si="545"/>
        <v>0.39755520000000005</v>
      </c>
      <c r="AT712" s="10">
        <f t="shared" si="546"/>
        <v>1.0222734412800001</v>
      </c>
      <c r="AU712" s="10">
        <f t="shared" si="547"/>
        <v>0.32403840000000006</v>
      </c>
      <c r="AV712" s="10">
        <f t="shared" si="548"/>
        <v>0.83323234176000016</v>
      </c>
      <c r="AW712" s="10">
        <f t="shared" si="549"/>
        <v>7.7426193830400019</v>
      </c>
      <c r="AX712" s="10">
        <f t="shared" si="550"/>
        <v>7.742619383040001</v>
      </c>
      <c r="AY712" s="10">
        <v>6.5986368000000013</v>
      </c>
      <c r="AZ712" s="10">
        <f t="shared" si="551"/>
        <v>-1.1439825830400006</v>
      </c>
      <c r="BA712" s="10">
        <v>6.6</v>
      </c>
      <c r="BB712" s="10">
        <v>5.72</v>
      </c>
      <c r="BC712" s="10">
        <f t="shared" si="552"/>
        <v>7.7013006336000016</v>
      </c>
      <c r="BD712" s="9"/>
      <c r="BE712" s="24">
        <f t="shared" si="553"/>
        <v>1.6359999999999999</v>
      </c>
      <c r="BF712" s="24">
        <f t="shared" si="554"/>
        <v>1.0286</v>
      </c>
      <c r="BG712" s="24">
        <f t="shared" si="555"/>
        <v>0</v>
      </c>
      <c r="BH712" s="24">
        <f t="shared" si="556"/>
        <v>0</v>
      </c>
      <c r="BI712" s="24">
        <f t="shared" si="557"/>
        <v>0.55449999999999999</v>
      </c>
      <c r="BJ712" s="24">
        <f t="shared" si="558"/>
        <v>0.1474</v>
      </c>
      <c r="BK712" s="24">
        <f t="shared" si="559"/>
        <v>1.0617000000000001</v>
      </c>
      <c r="BL712" s="24">
        <f t="shared" si="560"/>
        <v>2.6599999999999999E-2</v>
      </c>
      <c r="BM712" s="24">
        <f t="shared" si="561"/>
        <v>0.03</v>
      </c>
      <c r="BN712" s="24">
        <f t="shared" si="562"/>
        <v>0.15110000000000001</v>
      </c>
      <c r="BO712" s="24">
        <f t="shared" si="563"/>
        <v>0.24660000000000001</v>
      </c>
      <c r="BP712" s="24">
        <f t="shared" si="564"/>
        <v>0.77249999999999996</v>
      </c>
      <c r="BQ712" s="24">
        <f t="shared" si="565"/>
        <v>4.9200000000000001E-2</v>
      </c>
      <c r="BR712" s="24">
        <f t="shared" si="566"/>
        <v>0.18290000000000001</v>
      </c>
      <c r="BS712" s="24">
        <f t="shared" si="567"/>
        <v>0</v>
      </c>
      <c r="BT712" s="24">
        <f t="shared" si="568"/>
        <v>0.39760000000000001</v>
      </c>
      <c r="BU712" s="24">
        <f t="shared" si="569"/>
        <v>1.0223</v>
      </c>
      <c r="BV712" s="24">
        <f t="shared" si="570"/>
        <v>0.32400000000000001</v>
      </c>
      <c r="BW712" s="24">
        <f t="shared" si="571"/>
        <v>0.83320000000000005</v>
      </c>
      <c r="BX712" s="24"/>
      <c r="BY712" s="24"/>
      <c r="BZ712" s="24"/>
      <c r="CA712" s="25">
        <f t="shared" si="572"/>
        <v>7.7426000000000013</v>
      </c>
      <c r="CB712" s="25">
        <f t="shared" si="573"/>
        <v>6.3549000000000007</v>
      </c>
      <c r="CC712" s="26">
        <f t="shared" si="574"/>
        <v>6.6087000000000016</v>
      </c>
      <c r="CD712" s="26">
        <f t="shared" si="575"/>
        <v>5.7302000000000008</v>
      </c>
      <c r="CE712" s="26">
        <f t="shared" si="576"/>
        <v>6.6</v>
      </c>
      <c r="CF712" s="26">
        <f t="shared" si="577"/>
        <v>5.72</v>
      </c>
      <c r="CG712" s="26">
        <f t="shared" si="578"/>
        <v>7.7009999999999996</v>
      </c>
      <c r="CH712" s="13"/>
      <c r="CI712" s="13"/>
    </row>
    <row r="713" spans="2:87" x14ac:dyDescent="0.2">
      <c r="B713" s="11">
        <f t="shared" si="579"/>
        <v>709</v>
      </c>
      <c r="C713" s="3" t="s">
        <v>457</v>
      </c>
      <c r="D713" s="6" t="s">
        <v>144</v>
      </c>
      <c r="E713" s="10">
        <v>1.1883022330988069</v>
      </c>
      <c r="F713" s="10">
        <v>0.74671703884980112</v>
      </c>
      <c r="G713" s="10"/>
      <c r="H713" s="10">
        <v>0</v>
      </c>
      <c r="I713" s="10">
        <v>0.41249999999999998</v>
      </c>
      <c r="J713" s="10">
        <v>0.11070000000000001</v>
      </c>
      <c r="K713" s="10">
        <v>0.77038237993270109</v>
      </c>
      <c r="L713" s="10">
        <v>1.95E-2</v>
      </c>
      <c r="M713" s="10">
        <v>2.1999999999999999E-2</v>
      </c>
      <c r="N713" s="10">
        <v>0.105</v>
      </c>
      <c r="O713" s="10">
        <v>0.17509834811869074</v>
      </c>
      <c r="P713" s="10">
        <v>0.57379999999999998</v>
      </c>
      <c r="Q713" s="10">
        <v>3.8399999999999997E-2</v>
      </c>
      <c r="R713" s="10">
        <v>0.1363</v>
      </c>
      <c r="S713" s="10">
        <v>0</v>
      </c>
      <c r="T713" s="10">
        <v>0.30070000000000002</v>
      </c>
      <c r="U713" s="10"/>
      <c r="V713" s="10">
        <v>0.27229999999999999</v>
      </c>
      <c r="W713" s="10"/>
      <c r="X713" s="10">
        <v>4.8717000000000006</v>
      </c>
      <c r="Y713" s="10">
        <v>6.5475648000000009</v>
      </c>
      <c r="Z713" s="10">
        <v>6.55</v>
      </c>
      <c r="AA713" s="10">
        <v>5.63</v>
      </c>
      <c r="AB713" s="10">
        <f t="shared" si="532"/>
        <v>5.6271935999999991</v>
      </c>
      <c r="AC713" s="10"/>
      <c r="AD713" s="10">
        <f t="shared" si="533"/>
        <v>1.5970782012847964</v>
      </c>
      <c r="AE713" s="10">
        <f t="shared" si="534"/>
        <v>1.0035877002141327</v>
      </c>
      <c r="AF713" s="10"/>
      <c r="AG713" s="10">
        <v>0</v>
      </c>
      <c r="AH713" s="10">
        <f t="shared" si="535"/>
        <v>0.5544</v>
      </c>
      <c r="AI713" s="10">
        <f t="shared" si="536"/>
        <v>0.14878080000000002</v>
      </c>
      <c r="AJ713" s="10">
        <f t="shared" si="537"/>
        <v>1.0353939186295504</v>
      </c>
      <c r="AK713" s="10">
        <f t="shared" si="538"/>
        <v>2.6208000000000002E-2</v>
      </c>
      <c r="AL713" s="10">
        <f t="shared" si="539"/>
        <v>2.9568000000000001E-2</v>
      </c>
      <c r="AM713" s="10">
        <f t="shared" si="540"/>
        <v>0.1512</v>
      </c>
      <c r="AN713" s="10">
        <f t="shared" si="541"/>
        <v>0.23533217987152039</v>
      </c>
      <c r="AO713" s="10">
        <f t="shared" si="542"/>
        <v>0.77118719999999996</v>
      </c>
      <c r="AP713" s="10">
        <f t="shared" si="543"/>
        <v>5.1609599999999999E-2</v>
      </c>
      <c r="AQ713" s="10">
        <f t="shared" si="544"/>
        <v>0.18318720000000002</v>
      </c>
      <c r="AR713" s="10">
        <v>0</v>
      </c>
      <c r="AS713" s="10">
        <f t="shared" si="545"/>
        <v>0.40414080000000008</v>
      </c>
      <c r="AT713" s="10">
        <f t="shared" si="546"/>
        <v>1.0392076531200003</v>
      </c>
      <c r="AU713" s="10">
        <f t="shared" si="547"/>
        <v>0.3659712</v>
      </c>
      <c r="AV713" s="10">
        <f t="shared" si="548"/>
        <v>0.94105834368000008</v>
      </c>
      <c r="AW713" s="10">
        <f t="shared" si="549"/>
        <v>7.7677987968000002</v>
      </c>
      <c r="AX713" s="10">
        <f t="shared" si="550"/>
        <v>7.7677987967999993</v>
      </c>
      <c r="AY713" s="10">
        <v>6.5475648000000009</v>
      </c>
      <c r="AZ713" s="10">
        <f t="shared" si="551"/>
        <v>-1.2202339967999993</v>
      </c>
      <c r="BA713" s="10">
        <v>6.55</v>
      </c>
      <c r="BB713" s="10">
        <v>5.63</v>
      </c>
      <c r="BC713" s="10">
        <f t="shared" si="552"/>
        <v>7.5764957184000004</v>
      </c>
      <c r="BD713" s="9"/>
      <c r="BE713" s="24">
        <f t="shared" si="553"/>
        <v>1.5971</v>
      </c>
      <c r="BF713" s="24">
        <f t="shared" si="554"/>
        <v>1.0036</v>
      </c>
      <c r="BG713" s="24">
        <f t="shared" si="555"/>
        <v>0</v>
      </c>
      <c r="BH713" s="24">
        <f t="shared" si="556"/>
        <v>0</v>
      </c>
      <c r="BI713" s="24">
        <f t="shared" si="557"/>
        <v>0.5544</v>
      </c>
      <c r="BJ713" s="24">
        <f t="shared" si="558"/>
        <v>0.14879999999999999</v>
      </c>
      <c r="BK713" s="24">
        <f t="shared" si="559"/>
        <v>1.0354000000000001</v>
      </c>
      <c r="BL713" s="24">
        <f t="shared" si="560"/>
        <v>2.6200000000000001E-2</v>
      </c>
      <c r="BM713" s="24">
        <f t="shared" si="561"/>
        <v>2.9600000000000001E-2</v>
      </c>
      <c r="BN713" s="24">
        <f t="shared" si="562"/>
        <v>0.1512</v>
      </c>
      <c r="BO713" s="24">
        <f t="shared" si="563"/>
        <v>0.23530000000000001</v>
      </c>
      <c r="BP713" s="24">
        <f t="shared" si="564"/>
        <v>0.7712</v>
      </c>
      <c r="BQ713" s="24">
        <f t="shared" si="565"/>
        <v>5.16E-2</v>
      </c>
      <c r="BR713" s="24">
        <f t="shared" si="566"/>
        <v>0.1832</v>
      </c>
      <c r="BS713" s="24">
        <f t="shared" si="567"/>
        <v>0</v>
      </c>
      <c r="BT713" s="24">
        <f t="shared" si="568"/>
        <v>0.40410000000000001</v>
      </c>
      <c r="BU713" s="24">
        <f t="shared" si="569"/>
        <v>1.0391999999999999</v>
      </c>
      <c r="BV713" s="24">
        <f t="shared" si="570"/>
        <v>0.36599999999999999</v>
      </c>
      <c r="BW713" s="24">
        <f t="shared" si="571"/>
        <v>0.94110000000000005</v>
      </c>
      <c r="BX713" s="24"/>
      <c r="BY713" s="24"/>
      <c r="BZ713" s="24"/>
      <c r="CA713" s="25">
        <f t="shared" si="572"/>
        <v>7.7679000000000009</v>
      </c>
      <c r="CB713" s="25">
        <f t="shared" si="573"/>
        <v>6.2723999999999993</v>
      </c>
      <c r="CC713" s="26">
        <f t="shared" si="574"/>
        <v>6.5577000000000005</v>
      </c>
      <c r="CD713" s="26">
        <f t="shared" si="575"/>
        <v>5.6372999999999989</v>
      </c>
      <c r="CE713" s="26">
        <f t="shared" si="576"/>
        <v>6.55</v>
      </c>
      <c r="CF713" s="26">
        <f t="shared" si="577"/>
        <v>5.63</v>
      </c>
      <c r="CG713" s="26">
        <f t="shared" si="578"/>
        <v>7.5759999999999996</v>
      </c>
      <c r="CH713" s="13"/>
      <c r="CI713" s="13"/>
    </row>
    <row r="714" spans="2:87" x14ac:dyDescent="0.2">
      <c r="B714" s="11">
        <f t="shared" si="579"/>
        <v>710</v>
      </c>
      <c r="C714" s="3" t="s">
        <v>457</v>
      </c>
      <c r="D714" s="6" t="s">
        <v>39</v>
      </c>
      <c r="E714" s="10">
        <v>1.1395817585807946</v>
      </c>
      <c r="F714" s="10">
        <v>0.42494866949479371</v>
      </c>
      <c r="G714" s="10"/>
      <c r="H714" s="10">
        <v>0</v>
      </c>
      <c r="I714" s="10">
        <v>0.58389999999999997</v>
      </c>
      <c r="J714" s="10">
        <v>0.1113</v>
      </c>
      <c r="K714" s="10">
        <v>0.56972572310065561</v>
      </c>
      <c r="L714" s="10">
        <v>1.0800000000000001E-2</v>
      </c>
      <c r="M714" s="10">
        <v>1.2200000000000001E-2</v>
      </c>
      <c r="N714" s="10">
        <v>0.12230000000000001</v>
      </c>
      <c r="O714" s="10">
        <v>0.23104384882375628</v>
      </c>
      <c r="P714" s="10">
        <v>0.1472</v>
      </c>
      <c r="Q714" s="10">
        <v>3.9199999999999999E-2</v>
      </c>
      <c r="R714" s="10">
        <v>0.12620000000000001</v>
      </c>
      <c r="S714" s="10">
        <v>0</v>
      </c>
      <c r="T714" s="10">
        <v>0.66080000000000005</v>
      </c>
      <c r="U714" s="10"/>
      <c r="V714" s="10">
        <v>0.44</v>
      </c>
      <c r="W714" s="10"/>
      <c r="X714" s="10">
        <v>4.6192000000000002</v>
      </c>
      <c r="Y714" s="10">
        <v>6.2082047999999999</v>
      </c>
      <c r="Z714" s="10">
        <v>6.21</v>
      </c>
      <c r="AA714" s="10">
        <v>4.83</v>
      </c>
      <c r="AB714" s="10">
        <f t="shared" si="532"/>
        <v>4.8320832000000005</v>
      </c>
      <c r="AC714" s="10"/>
      <c r="AD714" s="10">
        <f t="shared" si="533"/>
        <v>1.5315978835325879</v>
      </c>
      <c r="AE714" s="10">
        <f t="shared" si="534"/>
        <v>0.57113101180100279</v>
      </c>
      <c r="AF714" s="10"/>
      <c r="AG714" s="10">
        <v>0</v>
      </c>
      <c r="AH714" s="10">
        <f t="shared" si="535"/>
        <v>0.78476159999999995</v>
      </c>
      <c r="AI714" s="10">
        <f t="shared" si="536"/>
        <v>0.1495872</v>
      </c>
      <c r="AJ714" s="10">
        <f t="shared" si="537"/>
        <v>0.76571137184728111</v>
      </c>
      <c r="AK714" s="10">
        <f t="shared" si="538"/>
        <v>1.4515200000000002E-2</v>
      </c>
      <c r="AL714" s="10">
        <f t="shared" si="539"/>
        <v>1.6396800000000003E-2</v>
      </c>
      <c r="AM714" s="10">
        <f t="shared" si="540"/>
        <v>0.17611199999999999</v>
      </c>
      <c r="AN714" s="10">
        <f t="shared" si="541"/>
        <v>0.31052293281912846</v>
      </c>
      <c r="AO714" s="10">
        <f t="shared" si="542"/>
        <v>0.19783680000000001</v>
      </c>
      <c r="AP714" s="10">
        <f t="shared" si="543"/>
        <v>5.2684800000000004E-2</v>
      </c>
      <c r="AQ714" s="10">
        <f t="shared" si="544"/>
        <v>0.16961280000000004</v>
      </c>
      <c r="AR714" s="10">
        <v>0</v>
      </c>
      <c r="AS714" s="10">
        <f t="shared" si="545"/>
        <v>0.8881152000000001</v>
      </c>
      <c r="AT714" s="10">
        <f t="shared" si="546"/>
        <v>2.2836994252800005</v>
      </c>
      <c r="AU714" s="10">
        <f t="shared" si="547"/>
        <v>0.59136000000000011</v>
      </c>
      <c r="AV714" s="10">
        <f t="shared" si="548"/>
        <v>1.5206231040000004</v>
      </c>
      <c r="AW714" s="10">
        <f t="shared" si="549"/>
        <v>8.5447929292800016</v>
      </c>
      <c r="AX714" s="10">
        <f t="shared" si="550"/>
        <v>8.5447929292800016</v>
      </c>
      <c r="AY714" s="10">
        <v>6.2082047999999999</v>
      </c>
      <c r="AZ714" s="10">
        <f t="shared" si="551"/>
        <v>-2.3365881292800017</v>
      </c>
      <c r="BA714" s="10">
        <v>6.21</v>
      </c>
      <c r="BB714" s="10">
        <v>4.83</v>
      </c>
      <c r="BC714" s="10">
        <f t="shared" si="552"/>
        <v>6.5100994560000007</v>
      </c>
      <c r="BD714" s="9"/>
      <c r="BE714" s="24">
        <f t="shared" si="553"/>
        <v>1.5316000000000001</v>
      </c>
      <c r="BF714" s="24">
        <f t="shared" si="554"/>
        <v>0.57110000000000005</v>
      </c>
      <c r="BG714" s="24">
        <f t="shared" si="555"/>
        <v>0</v>
      </c>
      <c r="BH714" s="24">
        <f t="shared" si="556"/>
        <v>0</v>
      </c>
      <c r="BI714" s="24">
        <f t="shared" si="557"/>
        <v>0.78480000000000005</v>
      </c>
      <c r="BJ714" s="24">
        <f t="shared" si="558"/>
        <v>0.14960000000000001</v>
      </c>
      <c r="BK714" s="24">
        <f t="shared" si="559"/>
        <v>0.76570000000000005</v>
      </c>
      <c r="BL714" s="24">
        <f t="shared" si="560"/>
        <v>1.4500000000000001E-2</v>
      </c>
      <c r="BM714" s="24">
        <f t="shared" si="561"/>
        <v>1.6400000000000001E-2</v>
      </c>
      <c r="BN714" s="24">
        <f t="shared" si="562"/>
        <v>0.17610000000000001</v>
      </c>
      <c r="BO714" s="24">
        <f t="shared" si="563"/>
        <v>0.3105</v>
      </c>
      <c r="BP714" s="24">
        <f t="shared" si="564"/>
        <v>0.1978</v>
      </c>
      <c r="BQ714" s="24">
        <f t="shared" si="565"/>
        <v>5.2699999999999997E-2</v>
      </c>
      <c r="BR714" s="24">
        <f t="shared" si="566"/>
        <v>0.1696</v>
      </c>
      <c r="BS714" s="24">
        <f t="shared" si="567"/>
        <v>0</v>
      </c>
      <c r="BT714" s="24">
        <f t="shared" si="568"/>
        <v>0.8881</v>
      </c>
      <c r="BU714" s="24">
        <f t="shared" si="569"/>
        <v>2.2837000000000001</v>
      </c>
      <c r="BV714" s="24">
        <f t="shared" si="570"/>
        <v>0.59140000000000004</v>
      </c>
      <c r="BW714" s="24">
        <f t="shared" si="571"/>
        <v>1.5206</v>
      </c>
      <c r="BX714" s="24"/>
      <c r="BY714" s="24"/>
      <c r="BZ714" s="24"/>
      <c r="CA714" s="25">
        <f t="shared" si="572"/>
        <v>8.5447000000000006</v>
      </c>
      <c r="CB714" s="25">
        <f t="shared" si="573"/>
        <v>6.2393000000000001</v>
      </c>
      <c r="CC714" s="26">
        <f t="shared" si="574"/>
        <v>6.2199000000000009</v>
      </c>
      <c r="CD714" s="26">
        <f t="shared" si="575"/>
        <v>4.8437000000000001</v>
      </c>
      <c r="CE714" s="26">
        <f t="shared" si="576"/>
        <v>6.21</v>
      </c>
      <c r="CF714" s="26">
        <f t="shared" si="577"/>
        <v>4.83</v>
      </c>
      <c r="CG714" s="26">
        <f t="shared" si="578"/>
        <v>6.51</v>
      </c>
      <c r="CH714" s="13"/>
      <c r="CI714" s="13"/>
    </row>
    <row r="715" spans="2:87" x14ac:dyDescent="0.2">
      <c r="B715" s="11">
        <f t="shared" si="579"/>
        <v>711</v>
      </c>
      <c r="C715" s="3" t="s">
        <v>457</v>
      </c>
      <c r="D715" s="6" t="s">
        <v>461</v>
      </c>
      <c r="E715" s="10">
        <v>1.0289735959324411</v>
      </c>
      <c r="F715" s="10">
        <v>0.42167639530126821</v>
      </c>
      <c r="G715" s="10"/>
      <c r="H715" s="10">
        <v>0</v>
      </c>
      <c r="I715" s="10">
        <v>0.58120000000000005</v>
      </c>
      <c r="J715" s="10">
        <v>0.109</v>
      </c>
      <c r="K715" s="10">
        <v>0.54425371982934956</v>
      </c>
      <c r="L715" s="10">
        <v>1.0699999999999999E-2</v>
      </c>
      <c r="M715" s="10">
        <v>1.21E-2</v>
      </c>
      <c r="N715" s="10">
        <v>0.1217</v>
      </c>
      <c r="O715" s="10">
        <v>0.22929628893694115</v>
      </c>
      <c r="P715" s="10">
        <v>0.18340000000000001</v>
      </c>
      <c r="Q715" s="10">
        <v>2.06E-2</v>
      </c>
      <c r="R715" s="10">
        <v>0.1143</v>
      </c>
      <c r="S715" s="10">
        <v>0</v>
      </c>
      <c r="T715" s="10">
        <v>0.85399999999999998</v>
      </c>
      <c r="U715" s="10"/>
      <c r="V715" s="10">
        <v>0.46970000000000001</v>
      </c>
      <c r="W715" s="10"/>
      <c r="X715" s="10">
        <v>4.7009000000000007</v>
      </c>
      <c r="Y715" s="10">
        <v>6.3180096000000017</v>
      </c>
      <c r="Z715" s="10">
        <v>6.32</v>
      </c>
      <c r="AA715" s="10">
        <v>4.91</v>
      </c>
      <c r="AB715" s="10">
        <f t="shared" si="532"/>
        <v>4.9056000000000006</v>
      </c>
      <c r="AC715" s="10"/>
      <c r="AD715" s="10">
        <f t="shared" si="533"/>
        <v>1.3829405129332009</v>
      </c>
      <c r="AE715" s="10">
        <f t="shared" si="534"/>
        <v>0.56673307528490446</v>
      </c>
      <c r="AF715" s="10"/>
      <c r="AG715" s="10">
        <v>0</v>
      </c>
      <c r="AH715" s="10">
        <f t="shared" si="535"/>
        <v>0.78113280000000007</v>
      </c>
      <c r="AI715" s="10">
        <f t="shared" si="536"/>
        <v>0.14649600000000002</v>
      </c>
      <c r="AJ715" s="10">
        <f t="shared" si="537"/>
        <v>0.73147699945064582</v>
      </c>
      <c r="AK715" s="10">
        <f t="shared" si="538"/>
        <v>1.4380799999999999E-2</v>
      </c>
      <c r="AL715" s="10">
        <f t="shared" si="539"/>
        <v>1.62624E-2</v>
      </c>
      <c r="AM715" s="10">
        <f t="shared" si="540"/>
        <v>0.17524799999999999</v>
      </c>
      <c r="AN715" s="10">
        <f t="shared" si="541"/>
        <v>0.30817421233124892</v>
      </c>
      <c r="AO715" s="10">
        <f t="shared" si="542"/>
        <v>0.24648960000000003</v>
      </c>
      <c r="AP715" s="10">
        <f t="shared" si="543"/>
        <v>2.7686400000000003E-2</v>
      </c>
      <c r="AQ715" s="10">
        <f t="shared" si="544"/>
        <v>0.15361920000000001</v>
      </c>
      <c r="AR715" s="10">
        <v>0</v>
      </c>
      <c r="AS715" s="10">
        <f t="shared" si="545"/>
        <v>1.1477760000000001</v>
      </c>
      <c r="AT715" s="10">
        <f t="shared" si="546"/>
        <v>2.9513912064000003</v>
      </c>
      <c r="AU715" s="10">
        <f t="shared" si="547"/>
        <v>0.63127680000000008</v>
      </c>
      <c r="AV715" s="10">
        <f t="shared" si="548"/>
        <v>1.6232651635200004</v>
      </c>
      <c r="AW715" s="10">
        <f t="shared" si="549"/>
        <v>9.1252963699200027</v>
      </c>
      <c r="AX715" s="10">
        <f t="shared" si="550"/>
        <v>9.1252963699200009</v>
      </c>
      <c r="AY715" s="10">
        <v>6.3180096000000017</v>
      </c>
      <c r="AZ715" s="10">
        <f t="shared" si="551"/>
        <v>-2.807286769920001</v>
      </c>
      <c r="BA715" s="10">
        <v>6.32</v>
      </c>
      <c r="BB715" s="10">
        <v>4.91</v>
      </c>
      <c r="BC715" s="10">
        <f t="shared" si="552"/>
        <v>6.6088286208000007</v>
      </c>
      <c r="BD715" s="9"/>
      <c r="BE715" s="24">
        <f t="shared" si="553"/>
        <v>1.3829</v>
      </c>
      <c r="BF715" s="24">
        <f t="shared" si="554"/>
        <v>0.56669999999999998</v>
      </c>
      <c r="BG715" s="24">
        <f t="shared" si="555"/>
        <v>0</v>
      </c>
      <c r="BH715" s="24">
        <f t="shared" si="556"/>
        <v>0</v>
      </c>
      <c r="BI715" s="24">
        <f t="shared" si="557"/>
        <v>0.78110000000000002</v>
      </c>
      <c r="BJ715" s="24">
        <f t="shared" si="558"/>
        <v>0.14649999999999999</v>
      </c>
      <c r="BK715" s="24">
        <f t="shared" si="559"/>
        <v>0.73150000000000004</v>
      </c>
      <c r="BL715" s="24">
        <f t="shared" si="560"/>
        <v>1.44E-2</v>
      </c>
      <c r="BM715" s="24">
        <f t="shared" si="561"/>
        <v>1.6299999999999999E-2</v>
      </c>
      <c r="BN715" s="24">
        <f t="shared" si="562"/>
        <v>0.17519999999999999</v>
      </c>
      <c r="BO715" s="24">
        <f t="shared" si="563"/>
        <v>0.30819999999999997</v>
      </c>
      <c r="BP715" s="24">
        <f t="shared" si="564"/>
        <v>0.2465</v>
      </c>
      <c r="BQ715" s="24">
        <f t="shared" si="565"/>
        <v>2.7699999999999999E-2</v>
      </c>
      <c r="BR715" s="24">
        <f t="shared" si="566"/>
        <v>0.15359999999999999</v>
      </c>
      <c r="BS715" s="24">
        <f t="shared" si="567"/>
        <v>0</v>
      </c>
      <c r="BT715" s="24">
        <f t="shared" si="568"/>
        <v>1.1477999999999999</v>
      </c>
      <c r="BU715" s="24">
        <f t="shared" si="569"/>
        <v>2.9514</v>
      </c>
      <c r="BV715" s="24">
        <f t="shared" si="570"/>
        <v>0.63129999999999997</v>
      </c>
      <c r="BW715" s="24">
        <f t="shared" si="571"/>
        <v>1.6233</v>
      </c>
      <c r="BX715" s="24"/>
      <c r="BY715" s="24"/>
      <c r="BZ715" s="24"/>
      <c r="CA715" s="25">
        <f t="shared" si="572"/>
        <v>9.1253000000000011</v>
      </c>
      <c r="CB715" s="25">
        <f t="shared" si="573"/>
        <v>6.7209000000000003</v>
      </c>
      <c r="CC715" s="26">
        <f t="shared" si="574"/>
        <v>6.3297000000000008</v>
      </c>
      <c r="CD715" s="26">
        <f t="shared" si="575"/>
        <v>4.9173</v>
      </c>
      <c r="CE715" s="26">
        <f t="shared" si="576"/>
        <v>6.32</v>
      </c>
      <c r="CF715" s="26">
        <f t="shared" si="577"/>
        <v>4.91</v>
      </c>
      <c r="CG715" s="26">
        <f t="shared" si="578"/>
        <v>6.609</v>
      </c>
      <c r="CH715" s="13"/>
      <c r="CI715" s="13"/>
    </row>
    <row r="716" spans="2:87" x14ac:dyDescent="0.2">
      <c r="B716" s="11">
        <f t="shared" si="579"/>
        <v>712</v>
      </c>
      <c r="C716" s="3" t="s">
        <v>457</v>
      </c>
      <c r="D716" s="6" t="s">
        <v>237</v>
      </c>
      <c r="E716" s="10">
        <v>1.3733279380462839</v>
      </c>
      <c r="F716" s="10">
        <v>0.40696760110502239</v>
      </c>
      <c r="G716" s="10"/>
      <c r="H716" s="10">
        <v>0</v>
      </c>
      <c r="I716" s="10">
        <v>0.58260000000000001</v>
      </c>
      <c r="J716" s="10">
        <v>0.11</v>
      </c>
      <c r="K716" s="10">
        <v>0.76562969974185957</v>
      </c>
      <c r="L716" s="10">
        <v>1.0800000000000001E-2</v>
      </c>
      <c r="M716" s="10">
        <v>1.21E-2</v>
      </c>
      <c r="N716" s="10">
        <v>0.122</v>
      </c>
      <c r="O716" s="10">
        <v>0.21737476110683393</v>
      </c>
      <c r="P716" s="10">
        <v>0</v>
      </c>
      <c r="Q716" s="10">
        <v>3.9100000000000003E-2</v>
      </c>
      <c r="R716" s="10">
        <v>0.15840000000000001</v>
      </c>
      <c r="S716" s="10">
        <v>0</v>
      </c>
      <c r="T716" s="10">
        <v>0.76449999999999996</v>
      </c>
      <c r="U716" s="10"/>
      <c r="V716" s="10">
        <v>0.4849</v>
      </c>
      <c r="W716" s="10"/>
      <c r="X716" s="10">
        <v>5.0476999999999999</v>
      </c>
      <c r="Y716" s="10">
        <v>6.7841088000000003</v>
      </c>
      <c r="Z716" s="10">
        <v>6.78</v>
      </c>
      <c r="AA716" s="10">
        <v>5.35</v>
      </c>
      <c r="AB716" s="10">
        <f t="shared" si="532"/>
        <v>5.3493888000000007</v>
      </c>
      <c r="AC716" s="10"/>
      <c r="AD716" s="10">
        <f t="shared" si="533"/>
        <v>1.8457527487342058</v>
      </c>
      <c r="AE716" s="10">
        <f t="shared" si="534"/>
        <v>0.54696445588515019</v>
      </c>
      <c r="AF716" s="10"/>
      <c r="AG716" s="10">
        <v>0</v>
      </c>
      <c r="AH716" s="10">
        <f t="shared" si="535"/>
        <v>0.78301440000000011</v>
      </c>
      <c r="AI716" s="10">
        <f t="shared" si="536"/>
        <v>0.14784000000000003</v>
      </c>
      <c r="AJ716" s="10">
        <f t="shared" si="537"/>
        <v>1.0290063164530592</v>
      </c>
      <c r="AK716" s="10">
        <f t="shared" si="538"/>
        <v>1.4515200000000002E-2</v>
      </c>
      <c r="AL716" s="10">
        <f t="shared" si="539"/>
        <v>1.62624E-2</v>
      </c>
      <c r="AM716" s="10">
        <f t="shared" si="540"/>
        <v>0.17568</v>
      </c>
      <c r="AN716" s="10">
        <f t="shared" si="541"/>
        <v>0.29215167892758481</v>
      </c>
      <c r="AO716" s="10">
        <f t="shared" si="542"/>
        <v>0</v>
      </c>
      <c r="AP716" s="10">
        <f t="shared" si="543"/>
        <v>5.2550400000000004E-2</v>
      </c>
      <c r="AQ716" s="10">
        <f t="shared" si="544"/>
        <v>0.21288960000000004</v>
      </c>
      <c r="AR716" s="10">
        <v>0</v>
      </c>
      <c r="AS716" s="10">
        <f t="shared" si="545"/>
        <v>1.027488</v>
      </c>
      <c r="AT716" s="10">
        <f t="shared" si="546"/>
        <v>2.6420826432000002</v>
      </c>
      <c r="AU716" s="10">
        <f t="shared" si="547"/>
        <v>0.6517056</v>
      </c>
      <c r="AV716" s="10">
        <f t="shared" si="548"/>
        <v>1.6757957798400001</v>
      </c>
      <c r="AW716" s="10">
        <f t="shared" si="549"/>
        <v>9.4345056230399997</v>
      </c>
      <c r="AX716" s="10">
        <f t="shared" si="550"/>
        <v>9.4345056230399997</v>
      </c>
      <c r="AY716" s="10">
        <v>6.7841088000000003</v>
      </c>
      <c r="AZ716" s="10">
        <f t="shared" si="551"/>
        <v>-2.6503968230399995</v>
      </c>
      <c r="BA716" s="10">
        <v>6.78</v>
      </c>
      <c r="BB716" s="10">
        <v>5.35</v>
      </c>
      <c r="BC716" s="10">
        <f t="shared" si="552"/>
        <v>7.2053194752000005</v>
      </c>
      <c r="BD716" s="9"/>
      <c r="BE716" s="24">
        <f t="shared" si="553"/>
        <v>1.8458000000000001</v>
      </c>
      <c r="BF716" s="24">
        <f t="shared" si="554"/>
        <v>0.54700000000000004</v>
      </c>
      <c r="BG716" s="24">
        <f t="shared" si="555"/>
        <v>0</v>
      </c>
      <c r="BH716" s="24">
        <f t="shared" si="556"/>
        <v>0</v>
      </c>
      <c r="BI716" s="24">
        <f t="shared" si="557"/>
        <v>0.78300000000000003</v>
      </c>
      <c r="BJ716" s="24">
        <f t="shared" si="558"/>
        <v>0.14779999999999999</v>
      </c>
      <c r="BK716" s="24">
        <f t="shared" si="559"/>
        <v>1.0289999999999999</v>
      </c>
      <c r="BL716" s="24">
        <f t="shared" si="560"/>
        <v>1.4500000000000001E-2</v>
      </c>
      <c r="BM716" s="24">
        <f t="shared" si="561"/>
        <v>1.6299999999999999E-2</v>
      </c>
      <c r="BN716" s="24">
        <f t="shared" si="562"/>
        <v>0.1757</v>
      </c>
      <c r="BO716" s="24">
        <f t="shared" si="563"/>
        <v>0.29220000000000002</v>
      </c>
      <c r="BP716" s="24">
        <f t="shared" si="564"/>
        <v>0</v>
      </c>
      <c r="BQ716" s="24">
        <f t="shared" si="565"/>
        <v>5.2600000000000001E-2</v>
      </c>
      <c r="BR716" s="24">
        <f t="shared" si="566"/>
        <v>0.21290000000000001</v>
      </c>
      <c r="BS716" s="24">
        <f t="shared" si="567"/>
        <v>0</v>
      </c>
      <c r="BT716" s="24">
        <f t="shared" si="568"/>
        <v>1.0275000000000001</v>
      </c>
      <c r="BU716" s="24">
        <f t="shared" si="569"/>
        <v>2.6421000000000001</v>
      </c>
      <c r="BV716" s="24">
        <f t="shared" si="570"/>
        <v>0.65169999999999995</v>
      </c>
      <c r="BW716" s="24">
        <f t="shared" si="571"/>
        <v>1.6758</v>
      </c>
      <c r="BX716" s="24"/>
      <c r="BY716" s="24"/>
      <c r="BZ716" s="24"/>
      <c r="CA716" s="25">
        <f t="shared" si="572"/>
        <v>9.4347000000000012</v>
      </c>
      <c r="CB716" s="25">
        <f t="shared" si="573"/>
        <v>6.9759000000000011</v>
      </c>
      <c r="CC716" s="26">
        <f t="shared" si="574"/>
        <v>6.7960000000000012</v>
      </c>
      <c r="CD716" s="26">
        <f t="shared" si="575"/>
        <v>5.3613000000000008</v>
      </c>
      <c r="CE716" s="26">
        <f t="shared" si="576"/>
        <v>6.78</v>
      </c>
      <c r="CF716" s="26">
        <f t="shared" si="577"/>
        <v>5.35</v>
      </c>
      <c r="CG716" s="26">
        <f t="shared" si="578"/>
        <v>7.2050000000000001</v>
      </c>
      <c r="CH716" s="13"/>
      <c r="CI716" s="13"/>
    </row>
    <row r="717" spans="2:87" ht="25.5" x14ac:dyDescent="0.2">
      <c r="B717" s="11">
        <f t="shared" si="579"/>
        <v>713</v>
      </c>
      <c r="C717" s="3" t="s">
        <v>457</v>
      </c>
      <c r="D717" s="7" t="s">
        <v>462</v>
      </c>
      <c r="E717" s="10">
        <v>0.8674196217830229</v>
      </c>
      <c r="F717" s="10">
        <v>0.83648044931039389</v>
      </c>
      <c r="G717" s="10"/>
      <c r="H717" s="10">
        <v>0</v>
      </c>
      <c r="I717" s="10">
        <v>0.99550000000000005</v>
      </c>
      <c r="J717" s="10">
        <v>0.23849999999999999</v>
      </c>
      <c r="K717" s="10">
        <v>0.76312466941561219</v>
      </c>
      <c r="L717" s="10">
        <v>1.43E-2</v>
      </c>
      <c r="M717" s="10">
        <v>1.6E-2</v>
      </c>
      <c r="N717" s="10">
        <v>8.9800000000000005E-2</v>
      </c>
      <c r="O717" s="10">
        <v>0.16517525949097112</v>
      </c>
      <c r="P717" s="10">
        <v>0</v>
      </c>
      <c r="Q717" s="10">
        <v>2.2800000000000001E-2</v>
      </c>
      <c r="R717" s="10">
        <v>0.1004</v>
      </c>
      <c r="S717" s="10">
        <v>0</v>
      </c>
      <c r="T717" s="10">
        <v>0.47620000000000001</v>
      </c>
      <c r="U717" s="10"/>
      <c r="V717" s="10">
        <v>0.50260000000000005</v>
      </c>
      <c r="W717" s="10"/>
      <c r="X717" s="10">
        <v>5.0883000000000003</v>
      </c>
      <c r="Y717" s="10">
        <v>6.8386752</v>
      </c>
      <c r="Z717" s="10">
        <v>6.84</v>
      </c>
      <c r="AA717" s="10">
        <v>4.83</v>
      </c>
      <c r="AB717" s="10">
        <f t="shared" si="532"/>
        <v>4.8252288000000005</v>
      </c>
      <c r="AC717" s="10"/>
      <c r="AD717" s="10">
        <f t="shared" si="533"/>
        <v>1.1658119716763828</v>
      </c>
      <c r="AE717" s="10">
        <f t="shared" si="534"/>
        <v>1.1242297238731696</v>
      </c>
      <c r="AF717" s="10"/>
      <c r="AG717" s="10">
        <v>0</v>
      </c>
      <c r="AH717" s="10">
        <f t="shared" si="535"/>
        <v>1.3379520000000003</v>
      </c>
      <c r="AI717" s="10">
        <f t="shared" si="536"/>
        <v>0.320544</v>
      </c>
      <c r="AJ717" s="10">
        <f t="shared" si="537"/>
        <v>1.0256395556945828</v>
      </c>
      <c r="AK717" s="10">
        <f t="shared" si="538"/>
        <v>1.9219200000000002E-2</v>
      </c>
      <c r="AL717" s="10">
        <f t="shared" si="539"/>
        <v>2.1504000000000002E-2</v>
      </c>
      <c r="AM717" s="10">
        <f t="shared" si="540"/>
        <v>0.12931200000000001</v>
      </c>
      <c r="AN717" s="10">
        <f t="shared" si="541"/>
        <v>0.22199554875586522</v>
      </c>
      <c r="AO717" s="10">
        <f t="shared" si="542"/>
        <v>0</v>
      </c>
      <c r="AP717" s="10">
        <f t="shared" si="543"/>
        <v>3.0643200000000002E-2</v>
      </c>
      <c r="AQ717" s="10">
        <f t="shared" si="544"/>
        <v>0.13493760000000002</v>
      </c>
      <c r="AR717" s="10">
        <v>0</v>
      </c>
      <c r="AS717" s="10">
        <f t="shared" si="545"/>
        <v>0.64001280000000005</v>
      </c>
      <c r="AT717" s="10">
        <f t="shared" si="546"/>
        <v>1.6457289139200002</v>
      </c>
      <c r="AU717" s="10">
        <f t="shared" si="547"/>
        <v>0.67549440000000005</v>
      </c>
      <c r="AV717" s="10">
        <f t="shared" si="548"/>
        <v>1.7369663001600002</v>
      </c>
      <c r="AW717" s="10">
        <f t="shared" si="549"/>
        <v>8.914484014080001</v>
      </c>
      <c r="AX717" s="10">
        <f t="shared" si="550"/>
        <v>8.914484014080001</v>
      </c>
      <c r="AY717" s="10">
        <v>6.8386752</v>
      </c>
      <c r="AZ717" s="10">
        <f t="shared" si="551"/>
        <v>-2.0758088140800011</v>
      </c>
      <c r="BA717" s="10">
        <v>6.84</v>
      </c>
      <c r="BB717" s="10">
        <v>4.83</v>
      </c>
      <c r="BC717" s="10">
        <f t="shared" si="552"/>
        <v>6.4966938624000008</v>
      </c>
      <c r="BD717" s="9"/>
      <c r="BE717" s="24">
        <f t="shared" si="553"/>
        <v>1.1657999999999999</v>
      </c>
      <c r="BF717" s="24">
        <f t="shared" si="554"/>
        <v>1.1242000000000001</v>
      </c>
      <c r="BG717" s="24">
        <f t="shared" si="555"/>
        <v>0</v>
      </c>
      <c r="BH717" s="24">
        <f t="shared" si="556"/>
        <v>0</v>
      </c>
      <c r="BI717" s="24">
        <f t="shared" si="557"/>
        <v>1.3380000000000001</v>
      </c>
      <c r="BJ717" s="24">
        <f t="shared" si="558"/>
        <v>0.32050000000000001</v>
      </c>
      <c r="BK717" s="24">
        <f t="shared" si="559"/>
        <v>1.0256000000000001</v>
      </c>
      <c r="BL717" s="24">
        <f t="shared" si="560"/>
        <v>1.9199999999999998E-2</v>
      </c>
      <c r="BM717" s="24">
        <f t="shared" si="561"/>
        <v>2.1499999999999998E-2</v>
      </c>
      <c r="BN717" s="24">
        <f t="shared" si="562"/>
        <v>0.1293</v>
      </c>
      <c r="BO717" s="24">
        <f t="shared" si="563"/>
        <v>0.222</v>
      </c>
      <c r="BP717" s="24">
        <f t="shared" si="564"/>
        <v>0</v>
      </c>
      <c r="BQ717" s="24">
        <f t="shared" si="565"/>
        <v>3.0599999999999999E-2</v>
      </c>
      <c r="BR717" s="24">
        <f t="shared" si="566"/>
        <v>0.13489999999999999</v>
      </c>
      <c r="BS717" s="24">
        <f t="shared" si="567"/>
        <v>0</v>
      </c>
      <c r="BT717" s="24">
        <f t="shared" si="568"/>
        <v>0.64</v>
      </c>
      <c r="BU717" s="24">
        <f t="shared" si="569"/>
        <v>1.6456999999999999</v>
      </c>
      <c r="BV717" s="24">
        <f t="shared" si="570"/>
        <v>0.67549999999999999</v>
      </c>
      <c r="BW717" s="24">
        <f t="shared" si="571"/>
        <v>1.7370000000000001</v>
      </c>
      <c r="BX717" s="24"/>
      <c r="BY717" s="24"/>
      <c r="BZ717" s="24"/>
      <c r="CA717" s="25">
        <f t="shared" si="572"/>
        <v>8.914299999999999</v>
      </c>
      <c r="CB717" s="25">
        <f t="shared" si="573"/>
        <v>5.8392999999999997</v>
      </c>
      <c r="CC717" s="26">
        <f t="shared" si="574"/>
        <v>6.8470999999999984</v>
      </c>
      <c r="CD717" s="26">
        <f t="shared" si="575"/>
        <v>4.8335999999999997</v>
      </c>
      <c r="CE717" s="26">
        <f t="shared" si="576"/>
        <v>6.84</v>
      </c>
      <c r="CF717" s="26">
        <f t="shared" si="577"/>
        <v>4.83</v>
      </c>
      <c r="CG717" s="26">
        <f t="shared" si="578"/>
        <v>6.4969999999999999</v>
      </c>
      <c r="CH717" s="13"/>
      <c r="CI717" s="13"/>
    </row>
    <row r="718" spans="2:87" x14ac:dyDescent="0.2">
      <c r="B718" s="11">
        <f t="shared" si="579"/>
        <v>714</v>
      </c>
      <c r="C718" s="3" t="s">
        <v>457</v>
      </c>
      <c r="D718" s="6" t="s">
        <v>281</v>
      </c>
      <c r="E718" s="10">
        <v>1.0875188744507807</v>
      </c>
      <c r="F718" s="10">
        <v>0.85393475740861924</v>
      </c>
      <c r="G718" s="10"/>
      <c r="H718" s="10">
        <v>0</v>
      </c>
      <c r="I718" s="10">
        <v>0.99680000000000002</v>
      </c>
      <c r="J718" s="10">
        <v>0.11990000000000001</v>
      </c>
      <c r="K718" s="10">
        <v>0.6109513882396933</v>
      </c>
      <c r="L718" s="10">
        <v>1.4E-2</v>
      </c>
      <c r="M718" s="10">
        <v>1.5800000000000002E-2</v>
      </c>
      <c r="N718" s="10">
        <v>9.01E-2</v>
      </c>
      <c r="O718" s="10">
        <v>0.16499497990090678</v>
      </c>
      <c r="P718" s="10">
        <v>0.13109999999999999</v>
      </c>
      <c r="Q718" s="10">
        <v>1.83E-2</v>
      </c>
      <c r="R718" s="10">
        <v>0.1236</v>
      </c>
      <c r="S718" s="10">
        <v>0</v>
      </c>
      <c r="T718" s="10">
        <v>0.55469999999999997</v>
      </c>
      <c r="U718" s="10"/>
      <c r="V718" s="10">
        <v>0.31580000000000003</v>
      </c>
      <c r="W718" s="10"/>
      <c r="X718" s="10">
        <v>5.0974999999999993</v>
      </c>
      <c r="Y718" s="10">
        <v>6.8510400000000002</v>
      </c>
      <c r="Z718" s="10">
        <v>6.85</v>
      </c>
      <c r="AA718" s="10">
        <v>5.09</v>
      </c>
      <c r="AB718" s="10">
        <f t="shared" si="532"/>
        <v>5.0869056000000006</v>
      </c>
      <c r="AC718" s="10"/>
      <c r="AD718" s="10">
        <f t="shared" si="533"/>
        <v>1.4616253672618493</v>
      </c>
      <c r="AE718" s="10">
        <f t="shared" si="534"/>
        <v>1.1476883139571843</v>
      </c>
      <c r="AF718" s="10"/>
      <c r="AG718" s="10">
        <v>0</v>
      </c>
      <c r="AH718" s="10">
        <f t="shared" si="535"/>
        <v>1.3396992000000001</v>
      </c>
      <c r="AI718" s="10">
        <f t="shared" si="536"/>
        <v>0.16114560000000003</v>
      </c>
      <c r="AJ718" s="10">
        <f t="shared" si="537"/>
        <v>0.82111866579414783</v>
      </c>
      <c r="AK718" s="10">
        <f t="shared" si="538"/>
        <v>1.8816000000000003E-2</v>
      </c>
      <c r="AL718" s="10">
        <f t="shared" si="539"/>
        <v>2.1235200000000003E-2</v>
      </c>
      <c r="AM718" s="10">
        <f t="shared" si="540"/>
        <v>0.129744</v>
      </c>
      <c r="AN718" s="10">
        <f t="shared" si="541"/>
        <v>0.22175325298681872</v>
      </c>
      <c r="AO718" s="10">
        <f t="shared" si="542"/>
        <v>0.17619840000000001</v>
      </c>
      <c r="AP718" s="10">
        <f t="shared" si="543"/>
        <v>2.4595200000000005E-2</v>
      </c>
      <c r="AQ718" s="10">
        <f t="shared" si="544"/>
        <v>0.16611840000000003</v>
      </c>
      <c r="AR718" s="10">
        <v>0</v>
      </c>
      <c r="AS718" s="10">
        <f t="shared" si="545"/>
        <v>0.74551679999999998</v>
      </c>
      <c r="AT718" s="10">
        <f t="shared" si="546"/>
        <v>1.9170218995200001</v>
      </c>
      <c r="AU718" s="10">
        <f t="shared" si="547"/>
        <v>0.42443520000000007</v>
      </c>
      <c r="AV718" s="10">
        <f t="shared" si="548"/>
        <v>1.0913926732800003</v>
      </c>
      <c r="AW718" s="10">
        <f t="shared" si="549"/>
        <v>8.6981521727999986</v>
      </c>
      <c r="AX718" s="10">
        <f t="shared" si="550"/>
        <v>8.6981521728000004</v>
      </c>
      <c r="AY718" s="10">
        <v>6.8510400000000002</v>
      </c>
      <c r="AZ718" s="10">
        <f t="shared" si="551"/>
        <v>-1.8471121727999984</v>
      </c>
      <c r="BA718" s="10">
        <v>6.85</v>
      </c>
      <c r="BB718" s="10">
        <v>5.09</v>
      </c>
      <c r="BC718" s="10">
        <f t="shared" si="552"/>
        <v>6.8484261888000004</v>
      </c>
      <c r="BD718" s="9"/>
      <c r="BE718" s="24">
        <f t="shared" si="553"/>
        <v>1.4616</v>
      </c>
      <c r="BF718" s="24">
        <f t="shared" si="554"/>
        <v>1.1476999999999999</v>
      </c>
      <c r="BG718" s="24">
        <f t="shared" si="555"/>
        <v>0</v>
      </c>
      <c r="BH718" s="24">
        <f t="shared" si="556"/>
        <v>0</v>
      </c>
      <c r="BI718" s="24">
        <f t="shared" si="557"/>
        <v>1.3396999999999999</v>
      </c>
      <c r="BJ718" s="24">
        <f t="shared" si="558"/>
        <v>0.16109999999999999</v>
      </c>
      <c r="BK718" s="24">
        <f t="shared" si="559"/>
        <v>0.82110000000000005</v>
      </c>
      <c r="BL718" s="24">
        <f t="shared" si="560"/>
        <v>1.8800000000000001E-2</v>
      </c>
      <c r="BM718" s="24">
        <f t="shared" si="561"/>
        <v>2.12E-2</v>
      </c>
      <c r="BN718" s="24">
        <f t="shared" si="562"/>
        <v>0.12970000000000001</v>
      </c>
      <c r="BO718" s="24">
        <f t="shared" si="563"/>
        <v>0.2218</v>
      </c>
      <c r="BP718" s="24">
        <f t="shared" si="564"/>
        <v>0.1762</v>
      </c>
      <c r="BQ718" s="24">
        <f t="shared" si="565"/>
        <v>2.46E-2</v>
      </c>
      <c r="BR718" s="24">
        <f t="shared" si="566"/>
        <v>0.1661</v>
      </c>
      <c r="BS718" s="24">
        <f t="shared" si="567"/>
        <v>0</v>
      </c>
      <c r="BT718" s="24">
        <f t="shared" si="568"/>
        <v>0.74550000000000005</v>
      </c>
      <c r="BU718" s="24">
        <f t="shared" si="569"/>
        <v>1.917</v>
      </c>
      <c r="BV718" s="24">
        <f t="shared" si="570"/>
        <v>0.4244</v>
      </c>
      <c r="BW718" s="24">
        <f t="shared" si="571"/>
        <v>1.0913999999999999</v>
      </c>
      <c r="BX718" s="24"/>
      <c r="BY718" s="24"/>
      <c r="BZ718" s="24"/>
      <c r="CA718" s="25">
        <f t="shared" si="572"/>
        <v>8.6980000000000004</v>
      </c>
      <c r="CB718" s="25">
        <f t="shared" si="573"/>
        <v>6.2669000000000006</v>
      </c>
      <c r="CC718" s="26">
        <f t="shared" si="574"/>
        <v>6.8595000000000006</v>
      </c>
      <c r="CD718" s="26">
        <f t="shared" si="575"/>
        <v>5.0954000000000006</v>
      </c>
      <c r="CE718" s="26">
        <f t="shared" si="576"/>
        <v>6.85</v>
      </c>
      <c r="CF718" s="26">
        <f t="shared" si="577"/>
        <v>5.09</v>
      </c>
      <c r="CG718" s="26">
        <f t="shared" si="578"/>
        <v>6.8479999999999999</v>
      </c>
      <c r="CH718" s="13"/>
      <c r="CI718" s="13"/>
    </row>
    <row r="719" spans="2:87" x14ac:dyDescent="0.2">
      <c r="B719" s="11">
        <f t="shared" si="579"/>
        <v>715</v>
      </c>
      <c r="C719" s="3" t="s">
        <v>457</v>
      </c>
      <c r="D719" s="6" t="s">
        <v>55</v>
      </c>
      <c r="E719" s="10">
        <v>0.9916242338251986</v>
      </c>
      <c r="F719" s="10">
        <v>0.766137618236852</v>
      </c>
      <c r="G719" s="10"/>
      <c r="H719" s="10">
        <v>0</v>
      </c>
      <c r="I719" s="10">
        <v>0.74209999999999998</v>
      </c>
      <c r="J719" s="10">
        <v>0.11169999999999999</v>
      </c>
      <c r="K719" s="10">
        <v>0.79081838819523265</v>
      </c>
      <c r="L719" s="10">
        <v>1.89E-2</v>
      </c>
      <c r="M719" s="10">
        <v>2.1299999999999999E-2</v>
      </c>
      <c r="N719" s="10">
        <v>0.10489999999999999</v>
      </c>
      <c r="O719" s="10">
        <v>0.1836197597427166</v>
      </c>
      <c r="P719" s="10">
        <v>0.55369999999999997</v>
      </c>
      <c r="Q719" s="10">
        <v>3.3300000000000003E-2</v>
      </c>
      <c r="R719" s="10">
        <v>0.11070000000000001</v>
      </c>
      <c r="S719" s="10">
        <v>0</v>
      </c>
      <c r="T719" s="10">
        <v>0.26440000000000002</v>
      </c>
      <c r="U719" s="10"/>
      <c r="V719" s="10">
        <v>0.2959</v>
      </c>
      <c r="W719" s="10"/>
      <c r="X719" s="10">
        <v>4.9890999999999979</v>
      </c>
      <c r="Y719" s="10">
        <v>6.7053503999999977</v>
      </c>
      <c r="Z719" s="10">
        <v>6.71</v>
      </c>
      <c r="AA719" s="10">
        <v>5.31</v>
      </c>
      <c r="AB719" s="10">
        <f t="shared" si="532"/>
        <v>5.3102784000000005</v>
      </c>
      <c r="AC719" s="10"/>
      <c r="AD719" s="10">
        <f t="shared" si="533"/>
        <v>1.3327429702610671</v>
      </c>
      <c r="AE719" s="10">
        <f t="shared" si="534"/>
        <v>1.0296889589103291</v>
      </c>
      <c r="AF719" s="10"/>
      <c r="AG719" s="10">
        <v>0</v>
      </c>
      <c r="AH719" s="10">
        <f t="shared" si="535"/>
        <v>0.99738240000000011</v>
      </c>
      <c r="AI719" s="10">
        <f t="shared" si="536"/>
        <v>0.15012479999999997</v>
      </c>
      <c r="AJ719" s="10">
        <f t="shared" si="537"/>
        <v>1.0628599137343926</v>
      </c>
      <c r="AK719" s="10">
        <f t="shared" si="538"/>
        <v>2.5401600000000003E-2</v>
      </c>
      <c r="AL719" s="10">
        <f t="shared" si="539"/>
        <v>2.8627200000000002E-2</v>
      </c>
      <c r="AM719" s="10">
        <f t="shared" si="540"/>
        <v>0.151056</v>
      </c>
      <c r="AN719" s="10">
        <f t="shared" si="541"/>
        <v>0.24678495709421114</v>
      </c>
      <c r="AO719" s="10">
        <f t="shared" si="542"/>
        <v>0.74417279999999997</v>
      </c>
      <c r="AP719" s="10">
        <f t="shared" si="543"/>
        <v>4.4755200000000009E-2</v>
      </c>
      <c r="AQ719" s="10">
        <f t="shared" si="544"/>
        <v>0.14878080000000002</v>
      </c>
      <c r="AR719" s="10">
        <v>0</v>
      </c>
      <c r="AS719" s="10">
        <f t="shared" si="545"/>
        <v>0.35535360000000005</v>
      </c>
      <c r="AT719" s="10">
        <f t="shared" si="546"/>
        <v>0.91375624704000014</v>
      </c>
      <c r="AU719" s="10">
        <f t="shared" si="547"/>
        <v>0.39768960000000003</v>
      </c>
      <c r="AV719" s="10">
        <f t="shared" si="548"/>
        <v>1.0226190374400002</v>
      </c>
      <c r="AW719" s="10">
        <f t="shared" si="549"/>
        <v>7.8987528844800003</v>
      </c>
      <c r="AX719" s="10">
        <f t="shared" si="550"/>
        <v>7.8987528844800003</v>
      </c>
      <c r="AY719" s="10">
        <v>6.7053503999999977</v>
      </c>
      <c r="AZ719" s="10">
        <f t="shared" si="551"/>
        <v>-1.1934024844800026</v>
      </c>
      <c r="BA719" s="10">
        <v>6.71</v>
      </c>
      <c r="BB719" s="10">
        <v>5.31</v>
      </c>
      <c r="BC719" s="10">
        <f t="shared" si="552"/>
        <v>7.1505487872000009</v>
      </c>
      <c r="BD719" s="9"/>
      <c r="BE719" s="24">
        <f t="shared" si="553"/>
        <v>1.3327</v>
      </c>
      <c r="BF719" s="24">
        <f t="shared" si="554"/>
        <v>1.0297000000000001</v>
      </c>
      <c r="BG719" s="24">
        <f t="shared" si="555"/>
        <v>0</v>
      </c>
      <c r="BH719" s="24">
        <f t="shared" si="556"/>
        <v>0</v>
      </c>
      <c r="BI719" s="24">
        <f t="shared" si="557"/>
        <v>0.99739999999999995</v>
      </c>
      <c r="BJ719" s="24">
        <f t="shared" si="558"/>
        <v>0.15010000000000001</v>
      </c>
      <c r="BK719" s="24">
        <f t="shared" si="559"/>
        <v>1.0629</v>
      </c>
      <c r="BL719" s="24">
        <f t="shared" si="560"/>
        <v>2.5399999999999999E-2</v>
      </c>
      <c r="BM719" s="24">
        <f t="shared" si="561"/>
        <v>2.86E-2</v>
      </c>
      <c r="BN719" s="24">
        <f t="shared" si="562"/>
        <v>0.15110000000000001</v>
      </c>
      <c r="BO719" s="24">
        <f t="shared" si="563"/>
        <v>0.24679999999999999</v>
      </c>
      <c r="BP719" s="24">
        <f t="shared" si="564"/>
        <v>0.74419999999999997</v>
      </c>
      <c r="BQ719" s="24">
        <f t="shared" si="565"/>
        <v>4.48E-2</v>
      </c>
      <c r="BR719" s="24">
        <f t="shared" si="566"/>
        <v>0.14879999999999999</v>
      </c>
      <c r="BS719" s="24">
        <f t="shared" si="567"/>
        <v>0</v>
      </c>
      <c r="BT719" s="24">
        <f t="shared" si="568"/>
        <v>0.35539999999999999</v>
      </c>
      <c r="BU719" s="24">
        <f t="shared" si="569"/>
        <v>0.91379999999999995</v>
      </c>
      <c r="BV719" s="24">
        <f t="shared" si="570"/>
        <v>0.3977</v>
      </c>
      <c r="BW719" s="24">
        <f t="shared" si="571"/>
        <v>1.0226</v>
      </c>
      <c r="BX719" s="24"/>
      <c r="BY719" s="24"/>
      <c r="BZ719" s="24"/>
      <c r="CA719" s="25">
        <f t="shared" si="572"/>
        <v>7.8989000000000011</v>
      </c>
      <c r="CB719" s="25">
        <f t="shared" si="573"/>
        <v>5.8789000000000007</v>
      </c>
      <c r="CC719" s="26">
        <f t="shared" si="574"/>
        <v>6.715600000000002</v>
      </c>
      <c r="CD719" s="26">
        <f t="shared" si="575"/>
        <v>5.3205000000000009</v>
      </c>
      <c r="CE719" s="26">
        <f t="shared" si="576"/>
        <v>6.71</v>
      </c>
      <c r="CF719" s="26">
        <f t="shared" si="577"/>
        <v>5.31</v>
      </c>
      <c r="CG719" s="26">
        <f t="shared" si="578"/>
        <v>7.1509999999999998</v>
      </c>
      <c r="CH719" s="13"/>
      <c r="CI719" s="13"/>
    </row>
    <row r="720" spans="2:87" x14ac:dyDescent="0.2">
      <c r="B720" s="11">
        <f t="shared" si="579"/>
        <v>716</v>
      </c>
      <c r="C720" s="3" t="s">
        <v>457</v>
      </c>
      <c r="D720" s="6" t="s">
        <v>62</v>
      </c>
      <c r="E720" s="10">
        <v>1.1048555852184909</v>
      </c>
      <c r="F720" s="10">
        <v>0.72343611072080938</v>
      </c>
      <c r="G720" s="10"/>
      <c r="H720" s="10">
        <v>0</v>
      </c>
      <c r="I720" s="10">
        <v>0.62129999999999996</v>
      </c>
      <c r="J720" s="10">
        <v>0.10489999999999999</v>
      </c>
      <c r="K720" s="10">
        <v>0.80355521521240236</v>
      </c>
      <c r="L720" s="10">
        <v>1.66E-2</v>
      </c>
      <c r="M720" s="10">
        <v>1.8800000000000001E-2</v>
      </c>
      <c r="N720" s="10">
        <v>9.5500000000000002E-2</v>
      </c>
      <c r="O720" s="10">
        <v>0.17245308884829752</v>
      </c>
      <c r="P720" s="10">
        <v>0.61550000000000005</v>
      </c>
      <c r="Q720" s="10">
        <v>3.4200000000000001E-2</v>
      </c>
      <c r="R720" s="10">
        <v>0.12139999999999999</v>
      </c>
      <c r="S720" s="10">
        <v>0</v>
      </c>
      <c r="T720" s="10">
        <v>0.1578</v>
      </c>
      <c r="U720" s="10"/>
      <c r="V720" s="10">
        <v>0.31940000000000002</v>
      </c>
      <c r="W720" s="10"/>
      <c r="X720" s="10">
        <v>4.9097000000000008</v>
      </c>
      <c r="Y720" s="10">
        <v>6.5986368000000013</v>
      </c>
      <c r="Z720" s="10">
        <v>6.6</v>
      </c>
      <c r="AA720" s="10">
        <v>5.33</v>
      </c>
      <c r="AB720" s="10">
        <f t="shared" si="532"/>
        <v>5.3343360000000004</v>
      </c>
      <c r="AC720" s="10"/>
      <c r="AD720" s="10">
        <f t="shared" si="533"/>
        <v>1.4849259065336518</v>
      </c>
      <c r="AE720" s="10">
        <f t="shared" si="534"/>
        <v>0.97229813280876787</v>
      </c>
      <c r="AF720" s="10"/>
      <c r="AG720" s="10">
        <v>0</v>
      </c>
      <c r="AH720" s="10">
        <f t="shared" si="535"/>
        <v>0.83502719999999997</v>
      </c>
      <c r="AI720" s="10">
        <f t="shared" si="536"/>
        <v>0.14098560000000002</v>
      </c>
      <c r="AJ720" s="10">
        <f t="shared" si="537"/>
        <v>1.0799782092454688</v>
      </c>
      <c r="AK720" s="10">
        <f t="shared" si="538"/>
        <v>2.2310400000000001E-2</v>
      </c>
      <c r="AL720" s="10">
        <f t="shared" si="539"/>
        <v>2.52672E-2</v>
      </c>
      <c r="AM720" s="10">
        <f t="shared" si="540"/>
        <v>0.13751999999999998</v>
      </c>
      <c r="AN720" s="10">
        <f t="shared" si="541"/>
        <v>0.23177695141211188</v>
      </c>
      <c r="AO720" s="10">
        <f t="shared" si="542"/>
        <v>0.82723200000000008</v>
      </c>
      <c r="AP720" s="10">
        <f t="shared" si="543"/>
        <v>4.5964800000000007E-2</v>
      </c>
      <c r="AQ720" s="10">
        <f t="shared" si="544"/>
        <v>0.16316159999999999</v>
      </c>
      <c r="AR720" s="10">
        <v>0</v>
      </c>
      <c r="AS720" s="10">
        <f t="shared" si="545"/>
        <v>0.2120832</v>
      </c>
      <c r="AT720" s="10">
        <f t="shared" si="546"/>
        <v>0.54535074047999998</v>
      </c>
      <c r="AU720" s="10">
        <f t="shared" si="547"/>
        <v>0.42927360000000003</v>
      </c>
      <c r="AV720" s="10">
        <f t="shared" si="548"/>
        <v>1.1038341350400001</v>
      </c>
      <c r="AW720" s="10">
        <f t="shared" si="549"/>
        <v>7.6156328755200011</v>
      </c>
      <c r="AX720" s="10">
        <f t="shared" si="550"/>
        <v>7.6156328755200011</v>
      </c>
      <c r="AY720" s="10">
        <v>6.5986368000000013</v>
      </c>
      <c r="AZ720" s="10">
        <f t="shared" si="551"/>
        <v>-1.0169960755199998</v>
      </c>
      <c r="BA720" s="10">
        <v>6.6</v>
      </c>
      <c r="BB720" s="10">
        <v>5.33</v>
      </c>
      <c r="BC720" s="10">
        <f t="shared" si="552"/>
        <v>7.1816693760000003</v>
      </c>
      <c r="BD720" s="9"/>
      <c r="BE720" s="24">
        <f t="shared" si="553"/>
        <v>1.4849000000000001</v>
      </c>
      <c r="BF720" s="24">
        <f t="shared" si="554"/>
        <v>0.97230000000000005</v>
      </c>
      <c r="BG720" s="24">
        <f t="shared" si="555"/>
        <v>0</v>
      </c>
      <c r="BH720" s="24">
        <f t="shared" si="556"/>
        <v>0</v>
      </c>
      <c r="BI720" s="24">
        <f t="shared" si="557"/>
        <v>0.83499999999999996</v>
      </c>
      <c r="BJ720" s="24">
        <f t="shared" si="558"/>
        <v>0.14099999999999999</v>
      </c>
      <c r="BK720" s="24">
        <f t="shared" si="559"/>
        <v>1.08</v>
      </c>
      <c r="BL720" s="24">
        <f t="shared" si="560"/>
        <v>2.23E-2</v>
      </c>
      <c r="BM720" s="24">
        <f t="shared" si="561"/>
        <v>2.53E-2</v>
      </c>
      <c r="BN720" s="24">
        <f t="shared" si="562"/>
        <v>0.13750000000000001</v>
      </c>
      <c r="BO720" s="24">
        <f t="shared" si="563"/>
        <v>0.23180000000000001</v>
      </c>
      <c r="BP720" s="24">
        <f t="shared" si="564"/>
        <v>0.82720000000000005</v>
      </c>
      <c r="BQ720" s="24">
        <f t="shared" si="565"/>
        <v>4.5999999999999999E-2</v>
      </c>
      <c r="BR720" s="24">
        <f t="shared" si="566"/>
        <v>0.16320000000000001</v>
      </c>
      <c r="BS720" s="24">
        <f t="shared" si="567"/>
        <v>0</v>
      </c>
      <c r="BT720" s="24">
        <f t="shared" si="568"/>
        <v>0.21210000000000001</v>
      </c>
      <c r="BU720" s="24">
        <f t="shared" si="569"/>
        <v>0.5454</v>
      </c>
      <c r="BV720" s="24">
        <f t="shared" si="570"/>
        <v>0.42930000000000001</v>
      </c>
      <c r="BW720" s="24">
        <f t="shared" si="571"/>
        <v>1.1037999999999999</v>
      </c>
      <c r="BX720" s="24"/>
      <c r="BY720" s="24"/>
      <c r="BZ720" s="24"/>
      <c r="CA720" s="25">
        <f t="shared" si="572"/>
        <v>7.6157000000000004</v>
      </c>
      <c r="CB720" s="25">
        <f t="shared" si="573"/>
        <v>5.6769000000000007</v>
      </c>
      <c r="CC720" s="26">
        <f t="shared" si="574"/>
        <v>6.6079000000000017</v>
      </c>
      <c r="CD720" s="26">
        <f t="shared" si="575"/>
        <v>5.3436000000000012</v>
      </c>
      <c r="CE720" s="26">
        <f t="shared" si="576"/>
        <v>6.6</v>
      </c>
      <c r="CF720" s="26">
        <f t="shared" si="577"/>
        <v>5.33</v>
      </c>
      <c r="CG720" s="26">
        <f t="shared" si="578"/>
        <v>7.1820000000000004</v>
      </c>
      <c r="CH720" s="13"/>
      <c r="CI720" s="13"/>
    </row>
    <row r="721" spans="2:89" x14ac:dyDescent="0.2">
      <c r="B721" s="11">
        <f t="shared" si="579"/>
        <v>717</v>
      </c>
      <c r="C721" s="3" t="s">
        <v>457</v>
      </c>
      <c r="D721" s="6" t="s">
        <v>345</v>
      </c>
      <c r="E721" s="10">
        <v>0.84882371029739023</v>
      </c>
      <c r="F721" s="10">
        <v>0.72489439611571926</v>
      </c>
      <c r="G721" s="10"/>
      <c r="H721" s="10">
        <v>0</v>
      </c>
      <c r="I721" s="10">
        <v>0.62129999999999996</v>
      </c>
      <c r="J721" s="10">
        <v>0.1036</v>
      </c>
      <c r="K721" s="10">
        <v>0.80751393890349987</v>
      </c>
      <c r="L721" s="10">
        <v>1.66E-2</v>
      </c>
      <c r="M721" s="10">
        <v>1.8800000000000001E-2</v>
      </c>
      <c r="N721" s="10">
        <v>9.5500000000000002E-2</v>
      </c>
      <c r="O721" s="10">
        <v>0.21996795468339064</v>
      </c>
      <c r="P721" s="10">
        <v>1.0246999999999999</v>
      </c>
      <c r="Q721" s="10">
        <v>2.58E-2</v>
      </c>
      <c r="R721" s="10">
        <v>9.3200000000000005E-2</v>
      </c>
      <c r="S721" s="10">
        <v>0</v>
      </c>
      <c r="T721" s="10">
        <v>0.1477</v>
      </c>
      <c r="U721" s="10"/>
      <c r="V721" s="10">
        <v>0.27539999999999998</v>
      </c>
      <c r="W721" s="10"/>
      <c r="X721" s="10">
        <v>5.0238000000000014</v>
      </c>
      <c r="Y721" s="10">
        <v>6.751987200000003</v>
      </c>
      <c r="Z721" s="10">
        <v>6.75</v>
      </c>
      <c r="AA721" s="10">
        <v>5.55</v>
      </c>
      <c r="AB721" s="10">
        <f t="shared" si="532"/>
        <v>5.5468223999999999</v>
      </c>
      <c r="AC721" s="10"/>
      <c r="AD721" s="10">
        <f t="shared" si="533"/>
        <v>1.1408190666396925</v>
      </c>
      <c r="AE721" s="10">
        <f t="shared" si="534"/>
        <v>0.97425806837952678</v>
      </c>
      <c r="AF721" s="10"/>
      <c r="AG721" s="10">
        <v>0</v>
      </c>
      <c r="AH721" s="10">
        <f t="shared" si="535"/>
        <v>0.83502719999999997</v>
      </c>
      <c r="AI721" s="10">
        <f t="shared" si="536"/>
        <v>0.13923840000000001</v>
      </c>
      <c r="AJ721" s="10">
        <f t="shared" si="537"/>
        <v>1.0852987338863038</v>
      </c>
      <c r="AK721" s="10">
        <f t="shared" si="538"/>
        <v>2.2310400000000001E-2</v>
      </c>
      <c r="AL721" s="10">
        <f t="shared" si="539"/>
        <v>2.52672E-2</v>
      </c>
      <c r="AM721" s="10">
        <f t="shared" si="540"/>
        <v>0.13751999999999998</v>
      </c>
      <c r="AN721" s="10">
        <f t="shared" si="541"/>
        <v>0.29563693109447703</v>
      </c>
      <c r="AO721" s="10">
        <f t="shared" si="542"/>
        <v>1.3771967999999999</v>
      </c>
      <c r="AP721" s="10">
        <f t="shared" si="543"/>
        <v>3.4675200000000003E-2</v>
      </c>
      <c r="AQ721" s="10">
        <f t="shared" si="544"/>
        <v>0.12526080000000001</v>
      </c>
      <c r="AR721" s="10">
        <v>0</v>
      </c>
      <c r="AS721" s="10">
        <f t="shared" si="545"/>
        <v>0.19850880000000001</v>
      </c>
      <c r="AT721" s="10">
        <f t="shared" si="546"/>
        <v>0.51044552832000001</v>
      </c>
      <c r="AU721" s="10">
        <f t="shared" si="547"/>
        <v>0.37013760000000001</v>
      </c>
      <c r="AV721" s="10">
        <f t="shared" si="548"/>
        <v>0.9517718246400001</v>
      </c>
      <c r="AW721" s="10">
        <f t="shared" si="549"/>
        <v>7.6547261529600004</v>
      </c>
      <c r="AX721" s="10">
        <f t="shared" si="550"/>
        <v>7.6547261529600004</v>
      </c>
      <c r="AY721" s="10">
        <v>6.751987200000003</v>
      </c>
      <c r="AZ721" s="10">
        <f t="shared" si="551"/>
        <v>-0.9027389529599974</v>
      </c>
      <c r="BA721" s="10">
        <v>6.75</v>
      </c>
      <c r="BB721" s="10">
        <v>5.55</v>
      </c>
      <c r="BC721" s="10">
        <f t="shared" si="552"/>
        <v>7.4672510976000002</v>
      </c>
      <c r="BD721" s="9"/>
      <c r="BE721" s="24">
        <f t="shared" si="553"/>
        <v>1.1408</v>
      </c>
      <c r="BF721" s="24">
        <f t="shared" si="554"/>
        <v>0.97430000000000005</v>
      </c>
      <c r="BG721" s="24">
        <f t="shared" si="555"/>
        <v>0</v>
      </c>
      <c r="BH721" s="24">
        <f t="shared" si="556"/>
        <v>0</v>
      </c>
      <c r="BI721" s="24">
        <f t="shared" si="557"/>
        <v>0.83499999999999996</v>
      </c>
      <c r="BJ721" s="24">
        <f t="shared" si="558"/>
        <v>0.13919999999999999</v>
      </c>
      <c r="BK721" s="24">
        <f t="shared" si="559"/>
        <v>1.0852999999999999</v>
      </c>
      <c r="BL721" s="24">
        <f t="shared" si="560"/>
        <v>2.23E-2</v>
      </c>
      <c r="BM721" s="24">
        <f t="shared" si="561"/>
        <v>2.53E-2</v>
      </c>
      <c r="BN721" s="24">
        <f t="shared" si="562"/>
        <v>0.13750000000000001</v>
      </c>
      <c r="BO721" s="24">
        <f t="shared" si="563"/>
        <v>0.29559999999999997</v>
      </c>
      <c r="BP721" s="24">
        <f t="shared" si="564"/>
        <v>1.3772</v>
      </c>
      <c r="BQ721" s="24">
        <f t="shared" si="565"/>
        <v>3.4700000000000002E-2</v>
      </c>
      <c r="BR721" s="24">
        <f t="shared" si="566"/>
        <v>0.12529999999999999</v>
      </c>
      <c r="BS721" s="24">
        <f t="shared" si="567"/>
        <v>0</v>
      </c>
      <c r="BT721" s="24">
        <f t="shared" si="568"/>
        <v>0.19850000000000001</v>
      </c>
      <c r="BU721" s="24">
        <f t="shared" si="569"/>
        <v>0.51039999999999996</v>
      </c>
      <c r="BV721" s="24">
        <f t="shared" si="570"/>
        <v>0.37009999999999998</v>
      </c>
      <c r="BW721" s="24">
        <f t="shared" si="571"/>
        <v>0.95179999999999998</v>
      </c>
      <c r="BX721" s="24"/>
      <c r="BY721" s="24"/>
      <c r="BZ721" s="24"/>
      <c r="CA721" s="25">
        <f t="shared" si="572"/>
        <v>7.6547000000000001</v>
      </c>
      <c r="CB721" s="25">
        <f t="shared" si="573"/>
        <v>5.8678999999999997</v>
      </c>
      <c r="CC721" s="26">
        <f t="shared" si="574"/>
        <v>6.7611000000000008</v>
      </c>
      <c r="CD721" s="26">
        <f t="shared" si="575"/>
        <v>5.556</v>
      </c>
      <c r="CE721" s="26">
        <f t="shared" si="576"/>
        <v>6.75</v>
      </c>
      <c r="CF721" s="26">
        <f t="shared" si="577"/>
        <v>5.55</v>
      </c>
      <c r="CG721" s="26">
        <f t="shared" si="578"/>
        <v>7.4669999999999996</v>
      </c>
      <c r="CH721" s="13"/>
      <c r="CI721" s="13"/>
    </row>
    <row r="722" spans="2:89" x14ac:dyDescent="0.2">
      <c r="B722" s="11">
        <f t="shared" si="579"/>
        <v>718</v>
      </c>
      <c r="C722" s="3" t="s">
        <v>463</v>
      </c>
      <c r="D722" s="6" t="s">
        <v>195</v>
      </c>
      <c r="E722" s="10">
        <v>0.19433844412430543</v>
      </c>
      <c r="F722" s="10">
        <v>0.65377137271043428</v>
      </c>
      <c r="G722" s="10"/>
      <c r="H722" s="10">
        <v>0</v>
      </c>
      <c r="I722" s="10">
        <v>0.72450000000000003</v>
      </c>
      <c r="J722" s="10">
        <v>0.1706</v>
      </c>
      <c r="K722" s="10">
        <v>0.73776408726075315</v>
      </c>
      <c r="L722" s="10">
        <v>1.8700000000000001E-2</v>
      </c>
      <c r="M722" s="10">
        <v>2.1499999999999998E-2</v>
      </c>
      <c r="N722" s="10">
        <v>7.2700000000000001E-2</v>
      </c>
      <c r="O722" s="10">
        <v>0.1682260959045071</v>
      </c>
      <c r="P722" s="10">
        <v>0.77139999999999997</v>
      </c>
      <c r="Q722" s="10">
        <v>4.0000000000000002E-4</v>
      </c>
      <c r="R722" s="10">
        <v>2.3599999999999999E-2</v>
      </c>
      <c r="S722" s="10">
        <v>0</v>
      </c>
      <c r="T722" s="10">
        <v>0.18740000000000001</v>
      </c>
      <c r="U722" s="10"/>
      <c r="V722" s="10">
        <v>0.14050000000000001</v>
      </c>
      <c r="W722" s="10"/>
      <c r="X722" s="10">
        <v>3.8854000000000002</v>
      </c>
      <c r="Y722" s="10">
        <v>5.2219776000000007</v>
      </c>
      <c r="Z722" s="10">
        <v>5.22</v>
      </c>
      <c r="AA722" s="10">
        <v>4.0599999999999996</v>
      </c>
      <c r="AB722" s="10">
        <f t="shared" si="532"/>
        <v>4.0594175999999997</v>
      </c>
      <c r="AC722" s="10"/>
      <c r="AD722" s="10">
        <f t="shared" si="533"/>
        <v>0.26119086890306648</v>
      </c>
      <c r="AE722" s="10">
        <f t="shared" si="534"/>
        <v>0.87866872492282377</v>
      </c>
      <c r="AF722" s="10"/>
      <c r="AG722" s="10">
        <v>0</v>
      </c>
      <c r="AH722" s="10">
        <f t="shared" si="535"/>
        <v>0.97372800000000015</v>
      </c>
      <c r="AI722" s="10">
        <f t="shared" si="536"/>
        <v>0.2292864</v>
      </c>
      <c r="AJ722" s="10">
        <f t="shared" si="537"/>
        <v>0.99155493327845234</v>
      </c>
      <c r="AK722" s="10">
        <f t="shared" si="538"/>
        <v>2.5132800000000004E-2</v>
      </c>
      <c r="AL722" s="10">
        <f t="shared" si="539"/>
        <v>2.8895999999999998E-2</v>
      </c>
      <c r="AM722" s="10">
        <f t="shared" si="540"/>
        <v>0.10468799999999999</v>
      </c>
      <c r="AN722" s="10">
        <f t="shared" si="541"/>
        <v>0.22609587289565755</v>
      </c>
      <c r="AO722" s="10">
        <f t="shared" si="542"/>
        <v>1.0367615999999999</v>
      </c>
      <c r="AP722" s="10">
        <f t="shared" si="543"/>
        <v>5.3760000000000006E-4</v>
      </c>
      <c r="AQ722" s="10">
        <f t="shared" si="544"/>
        <v>3.1718400000000001E-2</v>
      </c>
      <c r="AR722" s="10">
        <v>0</v>
      </c>
      <c r="AS722" s="10">
        <f t="shared" si="545"/>
        <v>0.25186560000000002</v>
      </c>
      <c r="AT722" s="10">
        <f t="shared" si="546"/>
        <v>0.64764720384000007</v>
      </c>
      <c r="AU722" s="10">
        <f t="shared" si="547"/>
        <v>0.18883200000000003</v>
      </c>
      <c r="AV722" s="10">
        <f t="shared" si="548"/>
        <v>0.48556260480000007</v>
      </c>
      <c r="AW722" s="10">
        <f t="shared" si="549"/>
        <v>5.9214690086400008</v>
      </c>
      <c r="AX722" s="10">
        <f t="shared" si="550"/>
        <v>5.9214690086400008</v>
      </c>
      <c r="AY722" s="10">
        <v>5.2219776000000007</v>
      </c>
      <c r="AZ722" s="10">
        <f t="shared" si="551"/>
        <v>-0.69949140864000015</v>
      </c>
      <c r="BA722" s="10">
        <v>5.22</v>
      </c>
      <c r="BB722" s="10">
        <v>4.0599999999999996</v>
      </c>
      <c r="BC722" s="10">
        <f t="shared" si="552"/>
        <v>5.4652372992</v>
      </c>
      <c r="BD722" s="9"/>
      <c r="BE722" s="24">
        <f t="shared" si="553"/>
        <v>0.26119999999999999</v>
      </c>
      <c r="BF722" s="24">
        <f t="shared" si="554"/>
        <v>0.87870000000000004</v>
      </c>
      <c r="BG722" s="24">
        <f t="shared" si="555"/>
        <v>0</v>
      </c>
      <c r="BH722" s="24">
        <f t="shared" si="556"/>
        <v>0</v>
      </c>
      <c r="BI722" s="24">
        <f t="shared" si="557"/>
        <v>0.97370000000000001</v>
      </c>
      <c r="BJ722" s="24">
        <f t="shared" si="558"/>
        <v>0.2293</v>
      </c>
      <c r="BK722" s="24">
        <f t="shared" si="559"/>
        <v>0.99160000000000004</v>
      </c>
      <c r="BL722" s="24">
        <f t="shared" si="560"/>
        <v>2.5100000000000001E-2</v>
      </c>
      <c r="BM722" s="24">
        <f t="shared" si="561"/>
        <v>2.8899999999999999E-2</v>
      </c>
      <c r="BN722" s="24">
        <f t="shared" si="562"/>
        <v>0.1047</v>
      </c>
      <c r="BO722" s="24">
        <f t="shared" si="563"/>
        <v>0.2261</v>
      </c>
      <c r="BP722" s="24">
        <f t="shared" si="564"/>
        <v>1.0367999999999999</v>
      </c>
      <c r="BQ722" s="24">
        <f t="shared" si="565"/>
        <v>5.0000000000000001E-4</v>
      </c>
      <c r="BR722" s="24">
        <f t="shared" si="566"/>
        <v>3.1699999999999999E-2</v>
      </c>
      <c r="BS722" s="24">
        <f t="shared" si="567"/>
        <v>0</v>
      </c>
      <c r="BT722" s="24">
        <f t="shared" si="568"/>
        <v>0.25190000000000001</v>
      </c>
      <c r="BU722" s="24">
        <f t="shared" si="569"/>
        <v>0.64759999999999995</v>
      </c>
      <c r="BV722" s="24">
        <f t="shared" si="570"/>
        <v>0.1888</v>
      </c>
      <c r="BW722" s="24">
        <f t="shared" si="571"/>
        <v>0.48559999999999998</v>
      </c>
      <c r="BX722" s="24"/>
      <c r="BY722" s="24"/>
      <c r="BZ722" s="24"/>
      <c r="CA722" s="25">
        <f t="shared" si="572"/>
        <v>5.9214999999999991</v>
      </c>
      <c r="CB722" s="25">
        <f t="shared" si="573"/>
        <v>4.4622000000000002</v>
      </c>
      <c r="CC722" s="26">
        <f t="shared" si="574"/>
        <v>5.2289999999999992</v>
      </c>
      <c r="CD722" s="26">
        <f t="shared" si="575"/>
        <v>4.0665000000000004</v>
      </c>
      <c r="CE722" s="26">
        <f t="shared" si="576"/>
        <v>5.22</v>
      </c>
      <c r="CF722" s="26">
        <f t="shared" si="577"/>
        <v>4.0599999999999996</v>
      </c>
      <c r="CG722" s="26">
        <f t="shared" si="578"/>
        <v>5.4649999999999999</v>
      </c>
      <c r="CH722" s="13"/>
      <c r="CI722" s="13"/>
    </row>
    <row r="723" spans="2:89" x14ac:dyDescent="0.2">
      <c r="B723" s="11">
        <f t="shared" si="579"/>
        <v>719</v>
      </c>
      <c r="C723" s="3" t="s">
        <v>463</v>
      </c>
      <c r="D723" s="6" t="s">
        <v>275</v>
      </c>
      <c r="E723" s="10">
        <v>0.54866198862343574</v>
      </c>
      <c r="F723" s="10">
        <v>1.0994346666666668</v>
      </c>
      <c r="G723" s="10"/>
      <c r="H723" s="10">
        <v>0</v>
      </c>
      <c r="I723" s="10">
        <v>0.95520000000000005</v>
      </c>
      <c r="J723" s="10">
        <v>0.25519999999999998</v>
      </c>
      <c r="K723" s="10">
        <v>0.71505467121729238</v>
      </c>
      <c r="L723" s="10">
        <v>1.2200000000000001E-2</v>
      </c>
      <c r="M723" s="10">
        <v>1.4E-2</v>
      </c>
      <c r="N723" s="10">
        <v>8.2699999999999996E-2</v>
      </c>
      <c r="O723" s="10">
        <v>0.21364867349260525</v>
      </c>
      <c r="P723" s="10">
        <v>0.65059999999999996</v>
      </c>
      <c r="Q723" s="10">
        <v>1.6000000000000001E-3</v>
      </c>
      <c r="R723" s="10">
        <v>6.7500000000000004E-2</v>
      </c>
      <c r="S723" s="10">
        <v>0</v>
      </c>
      <c r="T723" s="10">
        <v>0.21940000000000001</v>
      </c>
      <c r="U723" s="10"/>
      <c r="V723" s="10">
        <v>0.25209999999999999</v>
      </c>
      <c r="W723" s="10"/>
      <c r="X723" s="10">
        <v>5.087299999999999</v>
      </c>
      <c r="Y723" s="10">
        <v>6.8373311999999986</v>
      </c>
      <c r="Z723" s="10">
        <v>6.84</v>
      </c>
      <c r="AA723" s="10">
        <v>5.21</v>
      </c>
      <c r="AB723" s="10">
        <f t="shared" si="532"/>
        <v>5.2147199999999989</v>
      </c>
      <c r="AC723" s="10"/>
      <c r="AD723" s="10">
        <f t="shared" si="533"/>
        <v>0.73740171270989763</v>
      </c>
      <c r="AE723" s="10">
        <f t="shared" si="534"/>
        <v>1.4776401920000002</v>
      </c>
      <c r="AF723" s="10"/>
      <c r="AG723" s="10">
        <v>0</v>
      </c>
      <c r="AH723" s="10">
        <f t="shared" si="535"/>
        <v>1.2837888000000002</v>
      </c>
      <c r="AI723" s="10">
        <f t="shared" si="536"/>
        <v>0.34298880000000004</v>
      </c>
      <c r="AJ723" s="10">
        <f t="shared" si="537"/>
        <v>0.96103347811604101</v>
      </c>
      <c r="AK723" s="10">
        <f t="shared" si="538"/>
        <v>1.6396800000000003E-2</v>
      </c>
      <c r="AL723" s="10">
        <f t="shared" si="539"/>
        <v>1.8816000000000003E-2</v>
      </c>
      <c r="AM723" s="10">
        <f t="shared" si="540"/>
        <v>0.11908799999999999</v>
      </c>
      <c r="AN723" s="10">
        <f t="shared" si="541"/>
        <v>0.28714381717406146</v>
      </c>
      <c r="AO723" s="10">
        <f t="shared" si="542"/>
        <v>0.87440639999999992</v>
      </c>
      <c r="AP723" s="10">
        <f t="shared" si="543"/>
        <v>2.1504000000000002E-3</v>
      </c>
      <c r="AQ723" s="10">
        <f t="shared" si="544"/>
        <v>9.0720000000000009E-2</v>
      </c>
      <c r="AR723" s="10">
        <v>0</v>
      </c>
      <c r="AS723" s="10">
        <f t="shared" si="545"/>
        <v>0.29487360000000001</v>
      </c>
      <c r="AT723" s="10">
        <f t="shared" si="546"/>
        <v>0.75823797504000012</v>
      </c>
      <c r="AU723" s="10">
        <f t="shared" si="547"/>
        <v>0.33882239999999997</v>
      </c>
      <c r="AV723" s="10">
        <f t="shared" si="548"/>
        <v>0.87124791936000001</v>
      </c>
      <c r="AW723" s="10">
        <f t="shared" si="549"/>
        <v>7.8410602943999983</v>
      </c>
      <c r="AX723" s="10">
        <f t="shared" si="550"/>
        <v>7.8410602944000001</v>
      </c>
      <c r="AY723" s="10">
        <v>6.8373311999999986</v>
      </c>
      <c r="AZ723" s="10">
        <f t="shared" si="551"/>
        <v>-1.0037290943999997</v>
      </c>
      <c r="BA723" s="10">
        <v>6.84</v>
      </c>
      <c r="BB723" s="10">
        <v>5.21</v>
      </c>
      <c r="BC723" s="10">
        <f t="shared" si="552"/>
        <v>7.0192539647999999</v>
      </c>
      <c r="BD723" s="9"/>
      <c r="BE723" s="24">
        <f t="shared" si="553"/>
        <v>0.73740000000000006</v>
      </c>
      <c r="BF723" s="24">
        <f t="shared" si="554"/>
        <v>1.4776</v>
      </c>
      <c r="BG723" s="24">
        <f t="shared" si="555"/>
        <v>0</v>
      </c>
      <c r="BH723" s="24">
        <f t="shared" si="556"/>
        <v>0</v>
      </c>
      <c r="BI723" s="24">
        <f t="shared" si="557"/>
        <v>1.2838000000000001</v>
      </c>
      <c r="BJ723" s="24">
        <f t="shared" si="558"/>
        <v>0.34300000000000003</v>
      </c>
      <c r="BK723" s="24">
        <f t="shared" si="559"/>
        <v>0.96099999999999997</v>
      </c>
      <c r="BL723" s="24">
        <f t="shared" si="560"/>
        <v>1.6400000000000001E-2</v>
      </c>
      <c r="BM723" s="24">
        <f t="shared" si="561"/>
        <v>1.8800000000000001E-2</v>
      </c>
      <c r="BN723" s="24">
        <f t="shared" si="562"/>
        <v>0.1191</v>
      </c>
      <c r="BO723" s="24">
        <f t="shared" si="563"/>
        <v>0.28710000000000002</v>
      </c>
      <c r="BP723" s="24">
        <f t="shared" si="564"/>
        <v>0.87439999999999996</v>
      </c>
      <c r="BQ723" s="24">
        <f t="shared" si="565"/>
        <v>2.2000000000000001E-3</v>
      </c>
      <c r="BR723" s="24">
        <f t="shared" si="566"/>
        <v>9.0700000000000003E-2</v>
      </c>
      <c r="BS723" s="24">
        <f t="shared" si="567"/>
        <v>0</v>
      </c>
      <c r="BT723" s="24">
        <f t="shared" si="568"/>
        <v>0.2949</v>
      </c>
      <c r="BU723" s="24">
        <f t="shared" si="569"/>
        <v>0.75819999999999999</v>
      </c>
      <c r="BV723" s="24">
        <f t="shared" si="570"/>
        <v>0.33879999999999999</v>
      </c>
      <c r="BW723" s="24">
        <f t="shared" si="571"/>
        <v>0.87119999999999997</v>
      </c>
      <c r="BX723" s="24"/>
      <c r="BY723" s="24"/>
      <c r="BZ723" s="24"/>
      <c r="CA723" s="25">
        <f t="shared" si="572"/>
        <v>7.8408999999999995</v>
      </c>
      <c r="CB723" s="25">
        <f t="shared" si="573"/>
        <v>5.6859000000000002</v>
      </c>
      <c r="CC723" s="26">
        <f t="shared" si="574"/>
        <v>6.8451999999999993</v>
      </c>
      <c r="CD723" s="26">
        <f t="shared" si="575"/>
        <v>5.2225999999999999</v>
      </c>
      <c r="CE723" s="26">
        <f t="shared" si="576"/>
        <v>6.84</v>
      </c>
      <c r="CF723" s="26">
        <f t="shared" si="577"/>
        <v>5.21</v>
      </c>
      <c r="CG723" s="26">
        <f t="shared" si="578"/>
        <v>7.0190000000000001</v>
      </c>
      <c r="CH723" s="13"/>
      <c r="CI723" s="13"/>
    </row>
    <row r="724" spans="2:89" x14ac:dyDescent="0.2">
      <c r="B724" s="11">
        <f t="shared" si="579"/>
        <v>720</v>
      </c>
      <c r="C724" s="3" t="s">
        <v>463</v>
      </c>
      <c r="D724" s="6" t="s">
        <v>276</v>
      </c>
      <c r="E724" s="10">
        <v>0.87176814782226131</v>
      </c>
      <c r="F724" s="10">
        <v>1.1454168499780026</v>
      </c>
      <c r="G724" s="10"/>
      <c r="H724" s="10">
        <v>0</v>
      </c>
      <c r="I724" s="10">
        <v>0</v>
      </c>
      <c r="J724" s="10">
        <v>0</v>
      </c>
      <c r="K724" s="10">
        <v>0.52292916849977999</v>
      </c>
      <c r="L724" s="10">
        <v>2.9000000000000001E-2</v>
      </c>
      <c r="M724" s="10">
        <v>3.3300000000000003E-2</v>
      </c>
      <c r="N724" s="10">
        <v>0.17230000000000001</v>
      </c>
      <c r="O724" s="10">
        <v>0.204385833699956</v>
      </c>
      <c r="P724" s="10">
        <v>0.43409999999999999</v>
      </c>
      <c r="Q724" s="10">
        <v>1.23E-2</v>
      </c>
      <c r="R724" s="10">
        <v>0.1142</v>
      </c>
      <c r="S724" s="10">
        <v>0</v>
      </c>
      <c r="T724" s="10">
        <v>0.33579999999999999</v>
      </c>
      <c r="U724" s="10"/>
      <c r="V724" s="10">
        <v>0</v>
      </c>
      <c r="W724" s="10"/>
      <c r="X724" s="10">
        <v>3.8754999999999997</v>
      </c>
      <c r="Y724" s="10">
        <v>5.208672</v>
      </c>
      <c r="Z724" s="10">
        <v>5.21</v>
      </c>
      <c r="AA724" s="10">
        <v>5.21</v>
      </c>
      <c r="AB724" s="10">
        <f t="shared" si="532"/>
        <v>5.208672</v>
      </c>
      <c r="AC724" s="10"/>
      <c r="AD724" s="10">
        <f t="shared" si="533"/>
        <v>1.1716563906731192</v>
      </c>
      <c r="AE724" s="10">
        <f t="shared" si="534"/>
        <v>1.5394402463704357</v>
      </c>
      <c r="AF724" s="10"/>
      <c r="AG724" s="10">
        <v>0</v>
      </c>
      <c r="AH724" s="10">
        <f t="shared" si="535"/>
        <v>0</v>
      </c>
      <c r="AI724" s="10">
        <f t="shared" si="536"/>
        <v>0</v>
      </c>
      <c r="AJ724" s="10">
        <f t="shared" si="537"/>
        <v>0.70281680246370437</v>
      </c>
      <c r="AK724" s="10">
        <f t="shared" si="538"/>
        <v>3.8976000000000004E-2</v>
      </c>
      <c r="AL724" s="10">
        <f t="shared" si="539"/>
        <v>4.4755200000000009E-2</v>
      </c>
      <c r="AM724" s="10">
        <f t="shared" si="540"/>
        <v>0.248112</v>
      </c>
      <c r="AN724" s="10">
        <f t="shared" si="541"/>
        <v>0.27469456049274088</v>
      </c>
      <c r="AO724" s="10">
        <f t="shared" si="542"/>
        <v>0.58343040000000002</v>
      </c>
      <c r="AP724" s="10">
        <f t="shared" si="543"/>
        <v>1.6531200000000003E-2</v>
      </c>
      <c r="AQ724" s="10">
        <f t="shared" si="544"/>
        <v>0.1534848</v>
      </c>
      <c r="AR724" s="10">
        <v>0</v>
      </c>
      <c r="AS724" s="10">
        <f t="shared" si="545"/>
        <v>0.45131520000000003</v>
      </c>
      <c r="AT724" s="10">
        <f t="shared" si="546"/>
        <v>1.1605119052800001</v>
      </c>
      <c r="AU724" s="10">
        <f t="shared" si="547"/>
        <v>0</v>
      </c>
      <c r="AV724" s="10">
        <f t="shared" si="548"/>
        <v>0</v>
      </c>
      <c r="AW724" s="10">
        <f t="shared" si="549"/>
        <v>5.9344095052800006</v>
      </c>
      <c r="AX724" s="10">
        <f t="shared" si="550"/>
        <v>5.9344095052800006</v>
      </c>
      <c r="AY724" s="10">
        <v>5.208672</v>
      </c>
      <c r="AZ724" s="10">
        <f t="shared" si="551"/>
        <v>-0.72573750528000058</v>
      </c>
      <c r="BA724" s="10">
        <v>5.21</v>
      </c>
      <c r="BB724" s="10">
        <v>5.21</v>
      </c>
      <c r="BC724" s="10">
        <f t="shared" si="552"/>
        <v>7.0226860032000014</v>
      </c>
      <c r="BD724" s="9"/>
      <c r="BE724" s="24">
        <f t="shared" si="553"/>
        <v>1.1717</v>
      </c>
      <c r="BF724" s="24">
        <f t="shared" si="554"/>
        <v>1.5394000000000001</v>
      </c>
      <c r="BG724" s="24">
        <f t="shared" si="555"/>
        <v>0</v>
      </c>
      <c r="BH724" s="24">
        <f t="shared" si="556"/>
        <v>0</v>
      </c>
      <c r="BI724" s="24">
        <f t="shared" si="557"/>
        <v>0</v>
      </c>
      <c r="BJ724" s="24">
        <f t="shared" si="558"/>
        <v>0</v>
      </c>
      <c r="BK724" s="24">
        <f t="shared" si="559"/>
        <v>0.70279999999999998</v>
      </c>
      <c r="BL724" s="24">
        <f t="shared" si="560"/>
        <v>3.9E-2</v>
      </c>
      <c r="BM724" s="24">
        <f t="shared" si="561"/>
        <v>4.48E-2</v>
      </c>
      <c r="BN724" s="24">
        <f t="shared" si="562"/>
        <v>0.24809999999999999</v>
      </c>
      <c r="BO724" s="24">
        <f t="shared" si="563"/>
        <v>0.2747</v>
      </c>
      <c r="BP724" s="24">
        <f t="shared" si="564"/>
        <v>0.58340000000000003</v>
      </c>
      <c r="BQ724" s="24">
        <f t="shared" si="565"/>
        <v>1.6500000000000001E-2</v>
      </c>
      <c r="BR724" s="24">
        <f t="shared" si="566"/>
        <v>0.1535</v>
      </c>
      <c r="BS724" s="24">
        <f t="shared" si="567"/>
        <v>0</v>
      </c>
      <c r="BT724" s="24">
        <f t="shared" si="568"/>
        <v>0.45129999999999998</v>
      </c>
      <c r="BU724" s="24">
        <f t="shared" si="569"/>
        <v>1.1605000000000001</v>
      </c>
      <c r="BV724" s="24">
        <f t="shared" si="570"/>
        <v>0</v>
      </c>
      <c r="BW724" s="24">
        <f t="shared" si="571"/>
        <v>0</v>
      </c>
      <c r="BX724" s="24"/>
      <c r="BY724" s="24"/>
      <c r="BZ724" s="24"/>
      <c r="CA724" s="25">
        <f t="shared" si="572"/>
        <v>5.9344000000000001</v>
      </c>
      <c r="CB724" s="25">
        <f t="shared" si="573"/>
        <v>5.9344000000000001</v>
      </c>
      <c r="CC724" s="26">
        <f t="shared" si="574"/>
        <v>5.2252000000000001</v>
      </c>
      <c r="CD724" s="26">
        <f t="shared" si="575"/>
        <v>5.2252000000000001</v>
      </c>
      <c r="CE724" s="26">
        <f t="shared" si="576"/>
        <v>5.21</v>
      </c>
      <c r="CF724" s="26">
        <f t="shared" si="577"/>
        <v>5.21</v>
      </c>
      <c r="CG724" s="26">
        <f t="shared" si="578"/>
        <v>7.0229999999999997</v>
      </c>
      <c r="CH724" s="13"/>
      <c r="CI724" s="13"/>
    </row>
    <row r="725" spans="2:89" x14ac:dyDescent="0.2">
      <c r="B725" s="11">
        <f t="shared" si="579"/>
        <v>721</v>
      </c>
      <c r="C725" s="3" t="s">
        <v>463</v>
      </c>
      <c r="D725" s="6" t="s">
        <v>41</v>
      </c>
      <c r="E725" s="10">
        <v>1.7095495262038289</v>
      </c>
      <c r="F725" s="10">
        <v>0.78748992457938494</v>
      </c>
      <c r="G725" s="10"/>
      <c r="H725" s="10">
        <v>0</v>
      </c>
      <c r="I725" s="10">
        <v>0</v>
      </c>
      <c r="J725" s="10">
        <v>0</v>
      </c>
      <c r="K725" s="10">
        <v>0.73515118932508217</v>
      </c>
      <c r="L725" s="10">
        <v>1.6199999999999999E-2</v>
      </c>
      <c r="M725" s="10">
        <v>1.8599999999999998E-2</v>
      </c>
      <c r="N725" s="10">
        <v>8.8599999999999998E-2</v>
      </c>
      <c r="O725" s="10">
        <v>0.16500935989170373</v>
      </c>
      <c r="P725" s="10">
        <v>1.0437000000000001</v>
      </c>
      <c r="Q725" s="10">
        <v>2.9000000000000001E-2</v>
      </c>
      <c r="R725" s="10">
        <v>0.22559999999999999</v>
      </c>
      <c r="S725" s="10">
        <v>0</v>
      </c>
      <c r="T725" s="10">
        <v>0.2296</v>
      </c>
      <c r="U725" s="10"/>
      <c r="V725" s="10">
        <v>0</v>
      </c>
      <c r="W725" s="10"/>
      <c r="X725" s="10">
        <v>5.0484999999999998</v>
      </c>
      <c r="Y725" s="10">
        <v>6.7851840000000001</v>
      </c>
      <c r="Z725" s="10">
        <v>6.79</v>
      </c>
      <c r="AA725" s="10">
        <v>6.79</v>
      </c>
      <c r="AB725" s="10">
        <f t="shared" si="532"/>
        <v>6.7851840000000001</v>
      </c>
      <c r="AC725" s="10"/>
      <c r="AD725" s="10">
        <f t="shared" si="533"/>
        <v>2.297634563217946</v>
      </c>
      <c r="AE725" s="10">
        <f t="shared" si="534"/>
        <v>1.0583864586346934</v>
      </c>
      <c r="AF725" s="10"/>
      <c r="AG725" s="10">
        <v>0</v>
      </c>
      <c r="AH725" s="10">
        <f t="shared" si="535"/>
        <v>0</v>
      </c>
      <c r="AI725" s="10">
        <f t="shared" si="536"/>
        <v>0</v>
      </c>
      <c r="AJ725" s="10">
        <f t="shared" si="537"/>
        <v>0.98804319845291055</v>
      </c>
      <c r="AK725" s="10">
        <f t="shared" si="538"/>
        <v>2.1772799999999998E-2</v>
      </c>
      <c r="AL725" s="10">
        <f t="shared" si="539"/>
        <v>2.49984E-2</v>
      </c>
      <c r="AM725" s="10">
        <f t="shared" si="540"/>
        <v>0.127584</v>
      </c>
      <c r="AN725" s="10">
        <f t="shared" si="541"/>
        <v>0.22177257969444983</v>
      </c>
      <c r="AO725" s="10">
        <f t="shared" si="542"/>
        <v>1.4027328000000001</v>
      </c>
      <c r="AP725" s="10">
        <f t="shared" si="543"/>
        <v>3.8976000000000004E-2</v>
      </c>
      <c r="AQ725" s="10">
        <f t="shared" si="544"/>
        <v>0.30320639999999999</v>
      </c>
      <c r="AR725" s="10">
        <v>0</v>
      </c>
      <c r="AS725" s="10">
        <f t="shared" si="545"/>
        <v>0.30858240000000003</v>
      </c>
      <c r="AT725" s="10">
        <f t="shared" si="546"/>
        <v>0.79348878336000017</v>
      </c>
      <c r="AU725" s="10">
        <f t="shared" si="547"/>
        <v>0</v>
      </c>
      <c r="AV725" s="10">
        <f t="shared" si="548"/>
        <v>0</v>
      </c>
      <c r="AW725" s="10">
        <f t="shared" si="549"/>
        <v>7.2785959833599989</v>
      </c>
      <c r="AX725" s="10">
        <f t="shared" si="550"/>
        <v>7.2785959833599989</v>
      </c>
      <c r="AY725" s="10">
        <v>6.7851840000000001</v>
      </c>
      <c r="AZ725" s="10">
        <f t="shared" si="551"/>
        <v>-0.49341198335999881</v>
      </c>
      <c r="BA725" s="10">
        <v>6.79</v>
      </c>
      <c r="BB725" s="10">
        <v>6.79</v>
      </c>
      <c r="BC725" s="10">
        <f t="shared" si="552"/>
        <v>9.1307188223999987</v>
      </c>
      <c r="BD725" s="9"/>
      <c r="BE725" s="30">
        <f>1.8849*1.2</f>
        <v>2.2618800000000001</v>
      </c>
      <c r="BF725" s="24">
        <f>0.7192*1.2</f>
        <v>0.86303999999999992</v>
      </c>
      <c r="BG725" s="24"/>
      <c r="BH725" s="24"/>
      <c r="BI725" s="24"/>
      <c r="BJ725" s="24"/>
      <c r="BK725" s="24">
        <f>0.6714*1.2</f>
        <v>0.80567999999999995</v>
      </c>
      <c r="BL725" s="24">
        <f>0.0162*1.2</f>
        <v>1.9439999999999999E-2</v>
      </c>
      <c r="BM725" s="24">
        <f>0.0186*1.2</f>
        <v>2.2319999999999996E-2</v>
      </c>
      <c r="BN725" s="24">
        <f>0.0886*1.2</f>
        <v>0.10632</v>
      </c>
      <c r="BO725" s="24">
        <f>0.1507*1.2</f>
        <v>0.18084</v>
      </c>
      <c r="BP725" s="24">
        <f>1.0437*1.2</f>
        <v>1.25244</v>
      </c>
      <c r="BQ725" s="24"/>
      <c r="BR725" s="24">
        <f>0.2256*1.2</f>
        <v>0.27071999999999996</v>
      </c>
      <c r="BS725" s="24"/>
      <c r="BT725" s="24">
        <f>0.2296*1.2</f>
        <v>0.27551999999999999</v>
      </c>
      <c r="BU725" s="24"/>
      <c r="BV725" s="24"/>
      <c r="BW725" s="24"/>
      <c r="BX725" s="24">
        <v>0.70850000000000002</v>
      </c>
      <c r="BY725" s="24">
        <f>0.6058*1.2</f>
        <v>0.72695999999999994</v>
      </c>
      <c r="BZ725" s="24"/>
      <c r="CA725" s="25">
        <f>(BE725+BF725+BG725+BH725+BI725+BJ725+BK725+BL725+BM725+BN725+BO725+BP725+BQ725+BR725+BS725+BU725+BW725+BX725+BY725+BZ725)</f>
        <v>7.21814</v>
      </c>
      <c r="CB725" s="25"/>
      <c r="CC725" s="26">
        <f t="shared" si="574"/>
        <v>7.4936600000000002</v>
      </c>
      <c r="CD725" s="26">
        <f t="shared" si="575"/>
        <v>0.27551999999999999</v>
      </c>
      <c r="CE725" s="26">
        <f t="shared" si="576"/>
        <v>6.79</v>
      </c>
      <c r="CF725" s="26">
        <f t="shared" si="577"/>
        <v>6.79</v>
      </c>
      <c r="CG725" s="26">
        <f t="shared" si="578"/>
        <v>9.1310000000000002</v>
      </c>
      <c r="CH725" s="13"/>
      <c r="CI725" s="13"/>
      <c r="CK725" s="13"/>
    </row>
    <row r="726" spans="2:89" x14ac:dyDescent="0.2">
      <c r="B726" s="11">
        <f t="shared" si="579"/>
        <v>722</v>
      </c>
      <c r="C726" s="3" t="s">
        <v>463</v>
      </c>
      <c r="D726" s="6" t="s">
        <v>113</v>
      </c>
      <c r="E726" s="10">
        <v>1.2792267289001802</v>
      </c>
      <c r="F726" s="10">
        <v>1.2765722726064221</v>
      </c>
      <c r="G726" s="10"/>
      <c r="H726" s="10">
        <v>0</v>
      </c>
      <c r="I726" s="10">
        <v>0</v>
      </c>
      <c r="J726" s="10">
        <v>0</v>
      </c>
      <c r="K726" s="10">
        <v>0.74457499039910191</v>
      </c>
      <c r="L726" s="10">
        <v>4.9799999999999997E-2</v>
      </c>
      <c r="M726" s="10">
        <v>5.7099999999999998E-2</v>
      </c>
      <c r="N726" s="10">
        <v>7.9899999999999999E-2</v>
      </c>
      <c r="O726" s="10">
        <v>0.44362600809429559</v>
      </c>
      <c r="P726" s="10">
        <v>0.53310000000000002</v>
      </c>
      <c r="Q726" s="10">
        <v>3.8E-3</v>
      </c>
      <c r="R726" s="10">
        <v>0.16600000000000001</v>
      </c>
      <c r="S726" s="10">
        <v>0</v>
      </c>
      <c r="T726" s="10">
        <v>0.50539999999999996</v>
      </c>
      <c r="U726" s="10"/>
      <c r="V726" s="10">
        <v>0</v>
      </c>
      <c r="W726" s="10"/>
      <c r="X726" s="10">
        <v>5.1391</v>
      </c>
      <c r="Y726" s="10">
        <v>6.9069504000000004</v>
      </c>
      <c r="Z726" s="10">
        <v>6.91</v>
      </c>
      <c r="AA726" s="10">
        <v>6.91</v>
      </c>
      <c r="AB726" s="10">
        <f t="shared" si="532"/>
        <v>6.9069504000000004</v>
      </c>
      <c r="AC726" s="10"/>
      <c r="AD726" s="10">
        <f t="shared" si="533"/>
        <v>1.7192807236418421</v>
      </c>
      <c r="AE726" s="10">
        <f t="shared" si="534"/>
        <v>1.7157131343830314</v>
      </c>
      <c r="AF726" s="10"/>
      <c r="AG726" s="10">
        <v>0</v>
      </c>
      <c r="AH726" s="10">
        <f t="shared" si="535"/>
        <v>0</v>
      </c>
      <c r="AI726" s="10">
        <f t="shared" si="536"/>
        <v>0</v>
      </c>
      <c r="AJ726" s="10">
        <f t="shared" si="537"/>
        <v>1.0007087870963929</v>
      </c>
      <c r="AK726" s="10">
        <f t="shared" si="538"/>
        <v>6.6931199999999996E-2</v>
      </c>
      <c r="AL726" s="10">
        <f t="shared" si="539"/>
        <v>7.6742400000000002E-2</v>
      </c>
      <c r="AM726" s="10">
        <f t="shared" si="540"/>
        <v>0.11505599999999999</v>
      </c>
      <c r="AN726" s="10">
        <f t="shared" si="541"/>
        <v>0.5962333548787333</v>
      </c>
      <c r="AO726" s="10">
        <f t="shared" si="542"/>
        <v>0.71648640000000008</v>
      </c>
      <c r="AP726" s="10">
        <f t="shared" si="543"/>
        <v>5.1072000000000001E-3</v>
      </c>
      <c r="AQ726" s="10">
        <f t="shared" si="544"/>
        <v>0.22310400000000002</v>
      </c>
      <c r="AR726" s="10">
        <v>0</v>
      </c>
      <c r="AS726" s="10">
        <f t="shared" si="545"/>
        <v>0.67925760000000002</v>
      </c>
      <c r="AT726" s="10">
        <f t="shared" si="546"/>
        <v>1.7466429926400002</v>
      </c>
      <c r="AU726" s="10">
        <f t="shared" si="547"/>
        <v>0</v>
      </c>
      <c r="AV726" s="10">
        <f t="shared" si="548"/>
        <v>0</v>
      </c>
      <c r="AW726" s="10">
        <f t="shared" si="549"/>
        <v>7.9820061926400001</v>
      </c>
      <c r="AX726" s="10">
        <f t="shared" si="550"/>
        <v>7.9820061926400001</v>
      </c>
      <c r="AY726" s="10">
        <v>6.9069504000000004</v>
      </c>
      <c r="AZ726" s="10">
        <f t="shared" si="551"/>
        <v>-1.0750557926399997</v>
      </c>
      <c r="BA726" s="10">
        <v>6.91</v>
      </c>
      <c r="BB726" s="10">
        <v>6.91</v>
      </c>
      <c r="BC726" s="10">
        <f t="shared" si="552"/>
        <v>9.2932503551999996</v>
      </c>
      <c r="BD726" s="9"/>
      <c r="BE726" s="24">
        <f t="shared" si="553"/>
        <v>1.7193000000000001</v>
      </c>
      <c r="BF726" s="24">
        <f t="shared" si="554"/>
        <v>1.7157</v>
      </c>
      <c r="BG726" s="24">
        <f t="shared" si="555"/>
        <v>0</v>
      </c>
      <c r="BH726" s="24">
        <f t="shared" si="556"/>
        <v>0</v>
      </c>
      <c r="BI726" s="24">
        <f t="shared" si="557"/>
        <v>0</v>
      </c>
      <c r="BJ726" s="24">
        <f t="shared" si="558"/>
        <v>0</v>
      </c>
      <c r="BK726" s="24">
        <f t="shared" si="559"/>
        <v>1.0006999999999999</v>
      </c>
      <c r="BL726" s="24">
        <f t="shared" si="560"/>
        <v>6.6900000000000001E-2</v>
      </c>
      <c r="BM726" s="24">
        <f t="shared" si="561"/>
        <v>7.6700000000000004E-2</v>
      </c>
      <c r="BN726" s="24">
        <f t="shared" si="562"/>
        <v>0.11509999999999999</v>
      </c>
      <c r="BO726" s="24">
        <f t="shared" si="563"/>
        <v>0.59619999999999995</v>
      </c>
      <c r="BP726" s="24">
        <f t="shared" si="564"/>
        <v>0.71650000000000003</v>
      </c>
      <c r="BQ726" s="24">
        <f t="shared" si="565"/>
        <v>5.1000000000000004E-3</v>
      </c>
      <c r="BR726" s="24">
        <f t="shared" si="566"/>
        <v>0.22309999999999999</v>
      </c>
      <c r="BS726" s="24">
        <f t="shared" si="567"/>
        <v>0</v>
      </c>
      <c r="BT726" s="24">
        <f t="shared" si="568"/>
        <v>0.67930000000000001</v>
      </c>
      <c r="BU726" s="24">
        <f t="shared" si="569"/>
        <v>1.7465999999999999</v>
      </c>
      <c r="BV726" s="24">
        <f t="shared" si="570"/>
        <v>0</v>
      </c>
      <c r="BW726" s="24">
        <f t="shared" si="571"/>
        <v>0</v>
      </c>
      <c r="BX726" s="24"/>
      <c r="BY726" s="24"/>
      <c r="BZ726" s="24"/>
      <c r="CA726" s="25">
        <f t="shared" si="572"/>
        <v>7.9818999999999987</v>
      </c>
      <c r="CB726" s="25">
        <f t="shared" si="573"/>
        <v>7.9818999999999987</v>
      </c>
      <c r="CC726" s="26">
        <f t="shared" si="574"/>
        <v>6.9145999999999983</v>
      </c>
      <c r="CD726" s="26">
        <f t="shared" si="575"/>
        <v>6.9145999999999983</v>
      </c>
      <c r="CE726" s="26">
        <f t="shared" si="576"/>
        <v>6.91</v>
      </c>
      <c r="CF726" s="26">
        <f t="shared" si="577"/>
        <v>6.91</v>
      </c>
      <c r="CG726" s="26">
        <f t="shared" si="578"/>
        <v>9.2929999999999993</v>
      </c>
      <c r="CH726" s="13"/>
      <c r="CI726" s="13"/>
    </row>
    <row r="727" spans="2:89" x14ac:dyDescent="0.2">
      <c r="B727" s="11">
        <f t="shared" si="579"/>
        <v>723</v>
      </c>
      <c r="C727" s="3" t="s">
        <v>463</v>
      </c>
      <c r="D727" s="6" t="s">
        <v>464</v>
      </c>
      <c r="E727" s="10">
        <v>0.39526189369285603</v>
      </c>
      <c r="F727" s="10">
        <v>0.65834821013482103</v>
      </c>
      <c r="G727" s="10"/>
      <c r="H727" s="10">
        <v>0</v>
      </c>
      <c r="I727" s="10">
        <v>0</v>
      </c>
      <c r="J727" s="10">
        <v>0</v>
      </c>
      <c r="K727" s="10">
        <v>0.70873092618420375</v>
      </c>
      <c r="L727" s="10">
        <v>3.0800000000000001E-2</v>
      </c>
      <c r="M727" s="10">
        <v>3.5400000000000001E-2</v>
      </c>
      <c r="N727" s="10">
        <v>8.3299999999999999E-2</v>
      </c>
      <c r="O727" s="10">
        <v>0.27815896998811923</v>
      </c>
      <c r="P727" s="10">
        <v>1.1203000000000001</v>
      </c>
      <c r="Q727" s="10">
        <v>1.2999999999999999E-3</v>
      </c>
      <c r="R727" s="10">
        <v>5.3800000000000001E-2</v>
      </c>
      <c r="S727" s="10">
        <v>0</v>
      </c>
      <c r="T727" s="10">
        <v>0.44309999999999999</v>
      </c>
      <c r="U727" s="10"/>
      <c r="V727" s="10">
        <v>0</v>
      </c>
      <c r="W727" s="10"/>
      <c r="X727" s="10">
        <v>3.8084999999999996</v>
      </c>
      <c r="Y727" s="10">
        <v>5.1186239999999996</v>
      </c>
      <c r="Z727" s="10">
        <v>5.12</v>
      </c>
      <c r="AA727" s="10">
        <v>5.12</v>
      </c>
      <c r="AB727" s="10">
        <f t="shared" si="532"/>
        <v>5.1186239999999996</v>
      </c>
      <c r="AC727" s="10"/>
      <c r="AD727" s="10">
        <f t="shared" si="533"/>
        <v>0.53123198512319847</v>
      </c>
      <c r="AE727" s="10">
        <f t="shared" si="534"/>
        <v>0.88481999442119952</v>
      </c>
      <c r="AF727" s="10"/>
      <c r="AG727" s="10">
        <v>0</v>
      </c>
      <c r="AH727" s="10">
        <f t="shared" si="535"/>
        <v>0</v>
      </c>
      <c r="AI727" s="10">
        <f t="shared" si="536"/>
        <v>0</v>
      </c>
      <c r="AJ727" s="10">
        <f t="shared" si="537"/>
        <v>0.95253436479156983</v>
      </c>
      <c r="AK727" s="10">
        <f t="shared" si="538"/>
        <v>4.1395200000000007E-2</v>
      </c>
      <c r="AL727" s="10">
        <f t="shared" si="539"/>
        <v>4.7577600000000005E-2</v>
      </c>
      <c r="AM727" s="10">
        <f t="shared" si="540"/>
        <v>0.11995199999999999</v>
      </c>
      <c r="AN727" s="10">
        <f t="shared" si="541"/>
        <v>0.37384565566403227</v>
      </c>
      <c r="AO727" s="10">
        <f t="shared" si="542"/>
        <v>1.5056832000000002</v>
      </c>
      <c r="AP727" s="10">
        <f t="shared" si="543"/>
        <v>1.7472E-3</v>
      </c>
      <c r="AQ727" s="10">
        <f t="shared" si="544"/>
        <v>7.2307200000000002E-2</v>
      </c>
      <c r="AR727" s="10">
        <v>0</v>
      </c>
      <c r="AS727" s="10">
        <f t="shared" si="545"/>
        <v>0.59552640000000001</v>
      </c>
      <c r="AT727" s="10">
        <f t="shared" si="546"/>
        <v>1.53133658496</v>
      </c>
      <c r="AU727" s="10">
        <f t="shared" si="547"/>
        <v>0</v>
      </c>
      <c r="AV727" s="10">
        <f t="shared" si="548"/>
        <v>0</v>
      </c>
      <c r="AW727" s="10">
        <f t="shared" si="549"/>
        <v>6.0624309849599998</v>
      </c>
      <c r="AX727" s="10">
        <f t="shared" si="550"/>
        <v>6.0624309849599998</v>
      </c>
      <c r="AY727" s="10">
        <v>5.1186239999999996</v>
      </c>
      <c r="AZ727" s="10">
        <f t="shared" si="551"/>
        <v>-0.94380698496000015</v>
      </c>
      <c r="BA727" s="10">
        <v>5.12</v>
      </c>
      <c r="BB727" s="10">
        <v>5.12</v>
      </c>
      <c r="BC727" s="10">
        <f t="shared" si="552"/>
        <v>6.8901783552000007</v>
      </c>
      <c r="BD727" s="9"/>
      <c r="BE727" s="24">
        <f t="shared" si="553"/>
        <v>0.53120000000000001</v>
      </c>
      <c r="BF727" s="24">
        <f t="shared" si="554"/>
        <v>0.88480000000000003</v>
      </c>
      <c r="BG727" s="24">
        <f t="shared" si="555"/>
        <v>0</v>
      </c>
      <c r="BH727" s="24">
        <f t="shared" si="556"/>
        <v>0</v>
      </c>
      <c r="BI727" s="24">
        <f t="shared" si="557"/>
        <v>0</v>
      </c>
      <c r="BJ727" s="24">
        <f t="shared" si="558"/>
        <v>0</v>
      </c>
      <c r="BK727" s="24">
        <f t="shared" si="559"/>
        <v>0.95250000000000001</v>
      </c>
      <c r="BL727" s="24">
        <f t="shared" si="560"/>
        <v>4.1399999999999999E-2</v>
      </c>
      <c r="BM727" s="24">
        <f t="shared" si="561"/>
        <v>4.7600000000000003E-2</v>
      </c>
      <c r="BN727" s="24">
        <f t="shared" si="562"/>
        <v>0.12</v>
      </c>
      <c r="BO727" s="24">
        <f t="shared" si="563"/>
        <v>0.37380000000000002</v>
      </c>
      <c r="BP727" s="24">
        <f t="shared" si="564"/>
        <v>1.5057</v>
      </c>
      <c r="BQ727" s="24">
        <f t="shared" si="565"/>
        <v>1.6999999999999999E-3</v>
      </c>
      <c r="BR727" s="24">
        <f t="shared" si="566"/>
        <v>7.2300000000000003E-2</v>
      </c>
      <c r="BS727" s="24">
        <f t="shared" si="567"/>
        <v>0</v>
      </c>
      <c r="BT727" s="24">
        <f t="shared" si="568"/>
        <v>0.59550000000000003</v>
      </c>
      <c r="BU727" s="24">
        <f t="shared" si="569"/>
        <v>1.5313000000000001</v>
      </c>
      <c r="BV727" s="24">
        <f t="shared" si="570"/>
        <v>0</v>
      </c>
      <c r="BW727" s="24">
        <f t="shared" si="571"/>
        <v>0</v>
      </c>
      <c r="BX727" s="24"/>
      <c r="BY727" s="24"/>
      <c r="BZ727" s="24"/>
      <c r="CA727" s="25">
        <f t="shared" si="572"/>
        <v>6.0623000000000005</v>
      </c>
      <c r="CB727" s="25">
        <f t="shared" si="573"/>
        <v>6.0623000000000005</v>
      </c>
      <c r="CC727" s="26">
        <f t="shared" si="574"/>
        <v>5.1265000000000009</v>
      </c>
      <c r="CD727" s="26">
        <f t="shared" si="575"/>
        <v>5.1265000000000009</v>
      </c>
      <c r="CE727" s="26">
        <f t="shared" si="576"/>
        <v>5.12</v>
      </c>
      <c r="CF727" s="26">
        <f t="shared" si="577"/>
        <v>5.12</v>
      </c>
      <c r="CG727" s="26">
        <f t="shared" si="578"/>
        <v>6.89</v>
      </c>
      <c r="CH727" s="13"/>
      <c r="CI727" s="13"/>
    </row>
    <row r="728" spans="2:89" x14ac:dyDescent="0.2">
      <c r="B728" s="11">
        <f t="shared" si="579"/>
        <v>724</v>
      </c>
      <c r="C728" s="3" t="s">
        <v>463</v>
      </c>
      <c r="D728" s="6" t="s">
        <v>465</v>
      </c>
      <c r="E728" s="10">
        <v>1.3454729442745497</v>
      </c>
      <c r="F728" s="10">
        <v>0.826952174651716</v>
      </c>
      <c r="G728" s="10"/>
      <c r="H728" s="10">
        <v>0</v>
      </c>
      <c r="I728" s="10">
        <v>0</v>
      </c>
      <c r="J728" s="10">
        <v>0</v>
      </c>
      <c r="K728" s="10">
        <v>0.35589929493713901</v>
      </c>
      <c r="L728" s="10">
        <v>0</v>
      </c>
      <c r="M728" s="10">
        <v>0</v>
      </c>
      <c r="N728" s="10">
        <v>9.5899999999999999E-2</v>
      </c>
      <c r="O728" s="10">
        <v>5.8675586136595313E-2</v>
      </c>
      <c r="P728" s="10">
        <v>0.53510000000000002</v>
      </c>
      <c r="Q728" s="10">
        <v>4.1000000000000003E-3</v>
      </c>
      <c r="R728" s="10">
        <v>0.1784</v>
      </c>
      <c r="S728" s="10">
        <v>0</v>
      </c>
      <c r="T728" s="10">
        <v>0</v>
      </c>
      <c r="U728" s="10"/>
      <c r="V728" s="10">
        <v>0</v>
      </c>
      <c r="W728" s="10"/>
      <c r="X728" s="10">
        <v>3.4005000000000001</v>
      </c>
      <c r="Y728" s="10">
        <v>4.5702720000000001</v>
      </c>
      <c r="Z728" s="10">
        <v>4.57</v>
      </c>
      <c r="AA728" s="10">
        <v>4.57</v>
      </c>
      <c r="AB728" s="10">
        <f t="shared" si="532"/>
        <v>4.5702720000000001</v>
      </c>
      <c r="AC728" s="10"/>
      <c r="AD728" s="10">
        <f t="shared" si="533"/>
        <v>1.8083156371049949</v>
      </c>
      <c r="AE728" s="10">
        <f t="shared" si="534"/>
        <v>1.1114237227319064</v>
      </c>
      <c r="AF728" s="10"/>
      <c r="AG728" s="10">
        <v>0</v>
      </c>
      <c r="AH728" s="10">
        <f t="shared" si="535"/>
        <v>0</v>
      </c>
      <c r="AI728" s="10">
        <f t="shared" si="536"/>
        <v>0</v>
      </c>
      <c r="AJ728" s="10">
        <f t="shared" si="537"/>
        <v>0.47832865239551486</v>
      </c>
      <c r="AK728" s="10">
        <f t="shared" si="538"/>
        <v>0</v>
      </c>
      <c r="AL728" s="10">
        <f t="shared" si="539"/>
        <v>0</v>
      </c>
      <c r="AM728" s="10">
        <f t="shared" si="540"/>
        <v>0.13809599999999997</v>
      </c>
      <c r="AN728" s="10">
        <f t="shared" si="541"/>
        <v>7.8859987767584114E-2</v>
      </c>
      <c r="AO728" s="10">
        <f t="shared" si="542"/>
        <v>0.7191744000000001</v>
      </c>
      <c r="AP728" s="10">
        <f t="shared" si="543"/>
        <v>5.5104000000000004E-3</v>
      </c>
      <c r="AQ728" s="10">
        <f t="shared" si="544"/>
        <v>0.2397696</v>
      </c>
      <c r="AR728" s="10">
        <v>0</v>
      </c>
      <c r="AS728" s="10">
        <f t="shared" si="545"/>
        <v>0</v>
      </c>
      <c r="AT728" s="10">
        <f t="shared" si="546"/>
        <v>0</v>
      </c>
      <c r="AU728" s="10">
        <f t="shared" si="547"/>
        <v>0</v>
      </c>
      <c r="AV728" s="10">
        <f t="shared" si="548"/>
        <v>0</v>
      </c>
      <c r="AW728" s="10">
        <f t="shared" si="549"/>
        <v>4.5794784000000011</v>
      </c>
      <c r="AX728" s="10">
        <f t="shared" si="550"/>
        <v>4.5794784000000011</v>
      </c>
      <c r="AY728" s="10">
        <v>4.5702720000000001</v>
      </c>
      <c r="AZ728" s="10">
        <f t="shared" si="551"/>
        <v>-9.2064000000009472E-3</v>
      </c>
      <c r="BA728" s="10">
        <v>4.57</v>
      </c>
      <c r="BB728" s="10">
        <v>4.57</v>
      </c>
      <c r="BC728" s="10">
        <f t="shared" si="552"/>
        <v>6.1548189696000017</v>
      </c>
      <c r="BD728" s="9"/>
      <c r="BE728" s="24">
        <f t="shared" si="553"/>
        <v>1.8083</v>
      </c>
      <c r="BF728" s="24">
        <f t="shared" si="554"/>
        <v>1.1113999999999999</v>
      </c>
      <c r="BG728" s="24">
        <f t="shared" si="555"/>
        <v>0</v>
      </c>
      <c r="BH728" s="24">
        <f t="shared" si="556"/>
        <v>0</v>
      </c>
      <c r="BI728" s="24">
        <f t="shared" si="557"/>
        <v>0</v>
      </c>
      <c r="BJ728" s="24">
        <f t="shared" si="558"/>
        <v>0</v>
      </c>
      <c r="BK728" s="24">
        <f t="shared" si="559"/>
        <v>0.4783</v>
      </c>
      <c r="BL728" s="24">
        <f t="shared" si="560"/>
        <v>0</v>
      </c>
      <c r="BM728" s="24">
        <f t="shared" si="561"/>
        <v>0</v>
      </c>
      <c r="BN728" s="24">
        <f t="shared" si="562"/>
        <v>0.1381</v>
      </c>
      <c r="BO728" s="24">
        <f t="shared" si="563"/>
        <v>7.8899999999999998E-2</v>
      </c>
      <c r="BP728" s="24">
        <f t="shared" si="564"/>
        <v>0.71919999999999995</v>
      </c>
      <c r="BQ728" s="24">
        <f t="shared" si="565"/>
        <v>5.4999999999999997E-3</v>
      </c>
      <c r="BR728" s="24">
        <f t="shared" si="566"/>
        <v>0.23980000000000001</v>
      </c>
      <c r="BS728" s="24">
        <f t="shared" si="567"/>
        <v>0</v>
      </c>
      <c r="BT728" s="24">
        <f t="shared" si="568"/>
        <v>0</v>
      </c>
      <c r="BU728" s="24">
        <f t="shared" si="569"/>
        <v>0</v>
      </c>
      <c r="BV728" s="24">
        <f t="shared" si="570"/>
        <v>0</v>
      </c>
      <c r="BW728" s="24">
        <f t="shared" si="571"/>
        <v>0</v>
      </c>
      <c r="BX728" s="24"/>
      <c r="BY728" s="24"/>
      <c r="BZ728" s="24"/>
      <c r="CA728" s="25">
        <f t="shared" si="572"/>
        <v>4.5794999999999995</v>
      </c>
      <c r="CB728" s="25">
        <f t="shared" si="573"/>
        <v>4.5794999999999995</v>
      </c>
      <c r="CC728" s="26">
        <f t="shared" si="574"/>
        <v>4.5794999999999995</v>
      </c>
      <c r="CD728" s="26">
        <f t="shared" si="575"/>
        <v>4.5794999999999995</v>
      </c>
      <c r="CE728" s="26">
        <f t="shared" si="576"/>
        <v>4.57</v>
      </c>
      <c r="CF728" s="26">
        <f t="shared" si="577"/>
        <v>4.57</v>
      </c>
      <c r="CG728" s="26">
        <f t="shared" si="578"/>
        <v>6.1550000000000002</v>
      </c>
      <c r="CH728" s="13"/>
      <c r="CI728" s="13"/>
    </row>
    <row r="729" spans="2:89" x14ac:dyDescent="0.2">
      <c r="B729" s="11">
        <f t="shared" si="579"/>
        <v>725</v>
      </c>
      <c r="C729" s="3" t="s">
        <v>463</v>
      </c>
      <c r="D729" s="6" t="s">
        <v>39</v>
      </c>
      <c r="E729" s="10">
        <v>1.2360191411042944</v>
      </c>
      <c r="F729" s="10">
        <v>0.69307050306748463</v>
      </c>
      <c r="G729" s="10"/>
      <c r="H729" s="10">
        <v>0</v>
      </c>
      <c r="I729" s="10">
        <v>0</v>
      </c>
      <c r="J729" s="10">
        <v>0</v>
      </c>
      <c r="K729" s="10">
        <v>0.72373419631901836</v>
      </c>
      <c r="L729" s="10">
        <v>2.01E-2</v>
      </c>
      <c r="M729" s="10">
        <v>2.3E-2</v>
      </c>
      <c r="N729" s="10">
        <v>9.5799999999999996E-2</v>
      </c>
      <c r="O729" s="10">
        <v>0.24187615950920247</v>
      </c>
      <c r="P729" s="10">
        <v>0.78390000000000004</v>
      </c>
      <c r="Q729" s="10">
        <v>3.8E-3</v>
      </c>
      <c r="R729" s="10">
        <v>0.1502</v>
      </c>
      <c r="S729" s="10">
        <v>0</v>
      </c>
      <c r="T729" s="10">
        <v>0.37959999999999999</v>
      </c>
      <c r="U729" s="10"/>
      <c r="V729" s="10">
        <v>0</v>
      </c>
      <c r="W729" s="10"/>
      <c r="X729" s="10">
        <v>4.3510999999999997</v>
      </c>
      <c r="Y729" s="10">
        <v>5.8478783999999999</v>
      </c>
      <c r="Z729" s="10">
        <v>5.85</v>
      </c>
      <c r="AA729" s="10">
        <v>5.85</v>
      </c>
      <c r="AB729" s="10">
        <f t="shared" si="532"/>
        <v>5.8478783999999999</v>
      </c>
      <c r="AC729" s="10"/>
      <c r="AD729" s="10">
        <f t="shared" si="533"/>
        <v>1.661209725644172</v>
      </c>
      <c r="AE729" s="10">
        <f t="shared" si="534"/>
        <v>0.93148675612269938</v>
      </c>
      <c r="AF729" s="10"/>
      <c r="AG729" s="10">
        <v>0</v>
      </c>
      <c r="AH729" s="10">
        <f t="shared" si="535"/>
        <v>0</v>
      </c>
      <c r="AI729" s="10">
        <f t="shared" si="536"/>
        <v>0</v>
      </c>
      <c r="AJ729" s="10">
        <f t="shared" si="537"/>
        <v>0.97269875985276077</v>
      </c>
      <c r="AK729" s="10">
        <f t="shared" si="538"/>
        <v>2.7014400000000001E-2</v>
      </c>
      <c r="AL729" s="10">
        <f t="shared" si="539"/>
        <v>3.0912000000000002E-2</v>
      </c>
      <c r="AM729" s="10">
        <f t="shared" si="540"/>
        <v>0.13795199999999999</v>
      </c>
      <c r="AN729" s="10">
        <f t="shared" si="541"/>
        <v>0.32508155838036812</v>
      </c>
      <c r="AO729" s="10">
        <f t="shared" si="542"/>
        <v>1.0535616000000001</v>
      </c>
      <c r="AP729" s="10">
        <f t="shared" si="543"/>
        <v>5.1072000000000001E-3</v>
      </c>
      <c r="AQ729" s="10">
        <f t="shared" si="544"/>
        <v>0.20186880000000001</v>
      </c>
      <c r="AR729" s="10">
        <v>0</v>
      </c>
      <c r="AS729" s="10">
        <f t="shared" si="545"/>
        <v>0.51018240000000004</v>
      </c>
      <c r="AT729" s="10">
        <f t="shared" si="546"/>
        <v>1.3118830233600001</v>
      </c>
      <c r="AU729" s="10">
        <f t="shared" si="547"/>
        <v>0</v>
      </c>
      <c r="AV729" s="10">
        <f t="shared" si="548"/>
        <v>0</v>
      </c>
      <c r="AW729" s="10">
        <f t="shared" si="549"/>
        <v>6.6587758233600001</v>
      </c>
      <c r="AX729" s="10">
        <f t="shared" si="550"/>
        <v>6.6587758233600001</v>
      </c>
      <c r="AY729" s="10">
        <v>5.8478783999999999</v>
      </c>
      <c r="AZ729" s="10">
        <f t="shared" si="551"/>
        <v>-0.81089742336000015</v>
      </c>
      <c r="BA729" s="10">
        <v>5.85</v>
      </c>
      <c r="BB729" s="10">
        <v>5.85</v>
      </c>
      <c r="BC729" s="10">
        <f t="shared" si="552"/>
        <v>7.8719090688</v>
      </c>
      <c r="BD729" s="9"/>
      <c r="BE729" s="24">
        <f t="shared" si="553"/>
        <v>1.6612</v>
      </c>
      <c r="BF729" s="24">
        <f t="shared" si="554"/>
        <v>0.93149999999999999</v>
      </c>
      <c r="BG729" s="24">
        <f t="shared" si="555"/>
        <v>0</v>
      </c>
      <c r="BH729" s="24">
        <f t="shared" si="556"/>
        <v>0</v>
      </c>
      <c r="BI729" s="24">
        <f t="shared" si="557"/>
        <v>0</v>
      </c>
      <c r="BJ729" s="24">
        <f t="shared" si="558"/>
        <v>0</v>
      </c>
      <c r="BK729" s="24">
        <f t="shared" si="559"/>
        <v>0.97270000000000001</v>
      </c>
      <c r="BL729" s="24">
        <f t="shared" si="560"/>
        <v>2.7E-2</v>
      </c>
      <c r="BM729" s="24">
        <f t="shared" si="561"/>
        <v>3.09E-2</v>
      </c>
      <c r="BN729" s="24">
        <f t="shared" si="562"/>
        <v>0.13800000000000001</v>
      </c>
      <c r="BO729" s="24">
        <f t="shared" si="563"/>
        <v>0.3251</v>
      </c>
      <c r="BP729" s="24">
        <f t="shared" si="564"/>
        <v>1.0536000000000001</v>
      </c>
      <c r="BQ729" s="24">
        <f t="shared" si="565"/>
        <v>5.1000000000000004E-3</v>
      </c>
      <c r="BR729" s="24">
        <f t="shared" si="566"/>
        <v>0.2019</v>
      </c>
      <c r="BS729" s="24">
        <f t="shared" si="567"/>
        <v>0</v>
      </c>
      <c r="BT729" s="24">
        <f t="shared" si="568"/>
        <v>0.51019999999999999</v>
      </c>
      <c r="BU729" s="24">
        <f t="shared" si="569"/>
        <v>1.3119000000000001</v>
      </c>
      <c r="BV729" s="24">
        <f t="shared" si="570"/>
        <v>0</v>
      </c>
      <c r="BW729" s="24">
        <f t="shared" si="571"/>
        <v>0</v>
      </c>
      <c r="BX729" s="24"/>
      <c r="BY729" s="24"/>
      <c r="BZ729" s="24"/>
      <c r="CA729" s="25">
        <f t="shared" si="572"/>
        <v>6.6589000000000009</v>
      </c>
      <c r="CB729" s="25">
        <f t="shared" si="573"/>
        <v>6.6589000000000009</v>
      </c>
      <c r="CC729" s="26">
        <f t="shared" si="574"/>
        <v>5.8572000000000015</v>
      </c>
      <c r="CD729" s="26">
        <f t="shared" si="575"/>
        <v>5.8572000000000015</v>
      </c>
      <c r="CE729" s="26">
        <f t="shared" si="576"/>
        <v>5.85</v>
      </c>
      <c r="CF729" s="26">
        <f t="shared" si="577"/>
        <v>5.85</v>
      </c>
      <c r="CG729" s="26">
        <f t="shared" si="578"/>
        <v>7.8719999999999999</v>
      </c>
      <c r="CH729" s="13"/>
      <c r="CI729" s="13"/>
    </row>
    <row r="730" spans="2:89" x14ac:dyDescent="0.2">
      <c r="B730" s="11">
        <f t="shared" si="579"/>
        <v>726</v>
      </c>
      <c r="C730" s="3" t="s">
        <v>463</v>
      </c>
      <c r="D730" s="6" t="s">
        <v>285</v>
      </c>
      <c r="E730" s="10">
        <v>1.0564776827111515</v>
      </c>
      <c r="F730" s="10">
        <v>0.64724487357200899</v>
      </c>
      <c r="G730" s="10"/>
      <c r="H730" s="10">
        <v>0</v>
      </c>
      <c r="I730" s="10">
        <v>0.88300000000000001</v>
      </c>
      <c r="J730" s="10">
        <v>0</v>
      </c>
      <c r="K730" s="10">
        <v>0.47373973519430235</v>
      </c>
      <c r="L730" s="10">
        <v>1.46E-2</v>
      </c>
      <c r="M730" s="10">
        <v>1.67E-2</v>
      </c>
      <c r="N730" s="10">
        <v>0.1749</v>
      </c>
      <c r="O730" s="10">
        <v>9.8337708522537162E-2</v>
      </c>
      <c r="P730" s="10">
        <v>0.62590000000000001</v>
      </c>
      <c r="Q730" s="10">
        <v>3.5999999999999999E-3</v>
      </c>
      <c r="R730" s="10">
        <v>0.14019999999999999</v>
      </c>
      <c r="S730" s="10">
        <v>0</v>
      </c>
      <c r="T730" s="10">
        <v>0.1101</v>
      </c>
      <c r="U730" s="10"/>
      <c r="V730" s="10">
        <v>0.35620000000000002</v>
      </c>
      <c r="W730" s="10"/>
      <c r="X730" s="10">
        <v>4.6010000000000009</v>
      </c>
      <c r="Y730" s="10">
        <v>6.1837440000000017</v>
      </c>
      <c r="Z730" s="10">
        <v>6.18</v>
      </c>
      <c r="AA730" s="10">
        <v>4.5199999999999996</v>
      </c>
      <c r="AB730" s="10">
        <f t="shared" si="532"/>
        <v>4.518259200000001</v>
      </c>
      <c r="AC730" s="10"/>
      <c r="AD730" s="10">
        <f t="shared" si="533"/>
        <v>1.4199060055637878</v>
      </c>
      <c r="AE730" s="10">
        <f t="shared" si="534"/>
        <v>0.86989711008078019</v>
      </c>
      <c r="AF730" s="10"/>
      <c r="AG730" s="10">
        <v>0</v>
      </c>
      <c r="AH730" s="10">
        <f t="shared" si="535"/>
        <v>1.186752</v>
      </c>
      <c r="AI730" s="10">
        <f t="shared" si="536"/>
        <v>0</v>
      </c>
      <c r="AJ730" s="10">
        <f t="shared" si="537"/>
        <v>0.63670620410114231</v>
      </c>
      <c r="AK730" s="10">
        <f t="shared" si="538"/>
        <v>1.9622400000000002E-2</v>
      </c>
      <c r="AL730" s="10">
        <f t="shared" si="539"/>
        <v>2.2444800000000001E-2</v>
      </c>
      <c r="AM730" s="10">
        <f t="shared" si="540"/>
        <v>0.25185599999999997</v>
      </c>
      <c r="AN730" s="10">
        <f t="shared" si="541"/>
        <v>0.13216588025428996</v>
      </c>
      <c r="AO730" s="10">
        <f t="shared" si="542"/>
        <v>0.84120960000000011</v>
      </c>
      <c r="AP730" s="10">
        <f t="shared" si="543"/>
        <v>4.8383999999999996E-3</v>
      </c>
      <c r="AQ730" s="10">
        <f t="shared" si="544"/>
        <v>0.18842879999999998</v>
      </c>
      <c r="AR730" s="10">
        <v>0</v>
      </c>
      <c r="AS730" s="10">
        <f t="shared" si="545"/>
        <v>0.14797440000000001</v>
      </c>
      <c r="AT730" s="10">
        <f t="shared" si="546"/>
        <v>0.38050137216000002</v>
      </c>
      <c r="AU730" s="10">
        <f t="shared" si="547"/>
        <v>0.47873280000000007</v>
      </c>
      <c r="AV730" s="10">
        <f t="shared" si="548"/>
        <v>1.2310135219200002</v>
      </c>
      <c r="AW730" s="10">
        <f t="shared" si="549"/>
        <v>7.1853420940800001</v>
      </c>
      <c r="AX730" s="10">
        <f t="shared" si="550"/>
        <v>7.1853420940800001</v>
      </c>
      <c r="AY730" s="10">
        <v>6.1837440000000017</v>
      </c>
      <c r="AZ730" s="10">
        <f t="shared" si="551"/>
        <v>-1.0015980940799984</v>
      </c>
      <c r="BA730" s="10">
        <v>6.18</v>
      </c>
      <c r="BB730" s="10">
        <v>4.5199999999999996</v>
      </c>
      <c r="BC730" s="10">
        <f t="shared" si="552"/>
        <v>6.0951066624000001</v>
      </c>
      <c r="BD730" s="9"/>
      <c r="BE730" s="24">
        <f t="shared" si="553"/>
        <v>1.4198999999999999</v>
      </c>
      <c r="BF730" s="24">
        <f t="shared" si="554"/>
        <v>0.86990000000000001</v>
      </c>
      <c r="BG730" s="24">
        <f t="shared" si="555"/>
        <v>0</v>
      </c>
      <c r="BH730" s="24">
        <f t="shared" si="556"/>
        <v>0</v>
      </c>
      <c r="BI730" s="24">
        <f t="shared" si="557"/>
        <v>1.1868000000000001</v>
      </c>
      <c r="BJ730" s="24">
        <f t="shared" si="558"/>
        <v>0</v>
      </c>
      <c r="BK730" s="24">
        <f t="shared" si="559"/>
        <v>0.63670000000000004</v>
      </c>
      <c r="BL730" s="24">
        <f t="shared" si="560"/>
        <v>1.9599999999999999E-2</v>
      </c>
      <c r="BM730" s="24">
        <f t="shared" si="561"/>
        <v>2.24E-2</v>
      </c>
      <c r="BN730" s="24">
        <f t="shared" si="562"/>
        <v>0.25190000000000001</v>
      </c>
      <c r="BO730" s="24">
        <f t="shared" si="563"/>
        <v>0.13220000000000001</v>
      </c>
      <c r="BP730" s="24">
        <f t="shared" si="564"/>
        <v>0.84119999999999995</v>
      </c>
      <c r="BQ730" s="24">
        <f t="shared" si="565"/>
        <v>4.7999999999999996E-3</v>
      </c>
      <c r="BR730" s="24">
        <f t="shared" si="566"/>
        <v>0.18840000000000001</v>
      </c>
      <c r="BS730" s="24">
        <f t="shared" si="567"/>
        <v>0</v>
      </c>
      <c r="BT730" s="24">
        <f t="shared" si="568"/>
        <v>0.14799999999999999</v>
      </c>
      <c r="BU730" s="24">
        <f t="shared" si="569"/>
        <v>0.3805</v>
      </c>
      <c r="BV730" s="24">
        <f t="shared" si="570"/>
        <v>0.47870000000000001</v>
      </c>
      <c r="BW730" s="24">
        <f t="shared" si="571"/>
        <v>1.2310000000000001</v>
      </c>
      <c r="BX730" s="24"/>
      <c r="BY730" s="24"/>
      <c r="BZ730" s="24"/>
      <c r="CA730" s="25">
        <f t="shared" si="572"/>
        <v>7.1852999999999998</v>
      </c>
      <c r="CB730" s="25">
        <f t="shared" si="573"/>
        <v>4.7675000000000001</v>
      </c>
      <c r="CC730" s="26">
        <f t="shared" si="574"/>
        <v>6.2004999999999999</v>
      </c>
      <c r="CD730" s="26">
        <f t="shared" si="575"/>
        <v>4.5350000000000001</v>
      </c>
      <c r="CE730" s="26">
        <f t="shared" si="576"/>
        <v>6.18</v>
      </c>
      <c r="CF730" s="26">
        <f t="shared" si="577"/>
        <v>4.5199999999999996</v>
      </c>
      <c r="CG730" s="26">
        <f t="shared" si="578"/>
        <v>6.0949999999999998</v>
      </c>
      <c r="CH730" s="13"/>
      <c r="CI730" s="13"/>
    </row>
    <row r="731" spans="2:89" x14ac:dyDescent="0.2">
      <c r="B731" s="11">
        <f t="shared" si="579"/>
        <v>727</v>
      </c>
      <c r="C731" s="3" t="s">
        <v>466</v>
      </c>
      <c r="D731" s="6" t="s">
        <v>43</v>
      </c>
      <c r="E731" s="10">
        <v>2.4450887386316351</v>
      </c>
      <c r="F731" s="10">
        <v>0.49339142542947151</v>
      </c>
      <c r="G731" s="10"/>
      <c r="H731" s="10">
        <v>0</v>
      </c>
      <c r="I731" s="10">
        <v>0</v>
      </c>
      <c r="J731" s="10">
        <v>0</v>
      </c>
      <c r="K731" s="10">
        <v>0.53780454437377401</v>
      </c>
      <c r="L731" s="10">
        <v>1.89E-2</v>
      </c>
      <c r="M731" s="10">
        <v>2.1700000000000001E-2</v>
      </c>
      <c r="N731" s="10">
        <v>0.46350000000000002</v>
      </c>
      <c r="O731" s="10">
        <v>0.31641529156511916</v>
      </c>
      <c r="P731" s="10">
        <v>0.13489999999999999</v>
      </c>
      <c r="Q731" s="10">
        <v>3.7600000000000001E-2</v>
      </c>
      <c r="R731" s="10">
        <v>0.3135</v>
      </c>
      <c r="S731" s="10">
        <v>0</v>
      </c>
      <c r="T731" s="10">
        <v>0.33539999999999998</v>
      </c>
      <c r="U731" s="10"/>
      <c r="V731" s="10">
        <v>0</v>
      </c>
      <c r="W731" s="10"/>
      <c r="X731" s="10">
        <v>5.1181999999999999</v>
      </c>
      <c r="Y731" s="10">
        <v>6.8788608000000009</v>
      </c>
      <c r="Z731" s="10">
        <v>6.88</v>
      </c>
      <c r="AA731" s="10">
        <v>6.88</v>
      </c>
      <c r="AB731" s="10">
        <f t="shared" si="532"/>
        <v>6.8788608000000009</v>
      </c>
      <c r="AC731" s="10"/>
      <c r="AD731" s="10">
        <f t="shared" si="533"/>
        <v>3.2861992647209175</v>
      </c>
      <c r="AE731" s="10">
        <f t="shared" si="534"/>
        <v>0.66311807577720983</v>
      </c>
      <c r="AF731" s="10"/>
      <c r="AG731" s="10">
        <v>0</v>
      </c>
      <c r="AH731" s="10">
        <f t="shared" si="535"/>
        <v>0</v>
      </c>
      <c r="AI731" s="10">
        <f t="shared" si="536"/>
        <v>0</v>
      </c>
      <c r="AJ731" s="10">
        <f t="shared" si="537"/>
        <v>0.72280930763835238</v>
      </c>
      <c r="AK731" s="10">
        <f t="shared" si="538"/>
        <v>2.5401600000000003E-2</v>
      </c>
      <c r="AL731" s="10">
        <f t="shared" si="539"/>
        <v>2.9164800000000001E-2</v>
      </c>
      <c r="AM731" s="10">
        <f t="shared" si="540"/>
        <v>0.66744000000000003</v>
      </c>
      <c r="AN731" s="10">
        <f t="shared" si="541"/>
        <v>0.42526215186352018</v>
      </c>
      <c r="AO731" s="10">
        <f t="shared" si="542"/>
        <v>0.18130559999999998</v>
      </c>
      <c r="AP731" s="10">
        <f t="shared" si="543"/>
        <v>5.05344E-2</v>
      </c>
      <c r="AQ731" s="10">
        <f t="shared" si="544"/>
        <v>0.42134400000000005</v>
      </c>
      <c r="AR731" s="10">
        <v>0</v>
      </c>
      <c r="AS731" s="10">
        <f t="shared" si="545"/>
        <v>0.45077759999999995</v>
      </c>
      <c r="AT731" s="10">
        <f t="shared" si="546"/>
        <v>1.1591295206399999</v>
      </c>
      <c r="AU731" s="10">
        <f t="shared" si="547"/>
        <v>0</v>
      </c>
      <c r="AV731" s="10">
        <f t="shared" si="548"/>
        <v>0</v>
      </c>
      <c r="AW731" s="10">
        <f t="shared" si="549"/>
        <v>7.6317087206400007</v>
      </c>
      <c r="AX731" s="10">
        <f t="shared" si="550"/>
        <v>7.6317087206400007</v>
      </c>
      <c r="AY731" s="10">
        <v>6.8788608000000009</v>
      </c>
      <c r="AZ731" s="10">
        <f t="shared" si="551"/>
        <v>-0.75284792063999983</v>
      </c>
      <c r="BA731" s="10">
        <v>6.88</v>
      </c>
      <c r="BB731" s="10">
        <v>6.88</v>
      </c>
      <c r="BC731" s="10">
        <f t="shared" si="552"/>
        <v>9.3049915392000031</v>
      </c>
      <c r="BD731" s="9"/>
      <c r="BE731" s="24">
        <f t="shared" si="553"/>
        <v>3.2862</v>
      </c>
      <c r="BF731" s="24">
        <f t="shared" si="554"/>
        <v>0.66310000000000002</v>
      </c>
      <c r="BG731" s="24">
        <f t="shared" si="555"/>
        <v>0</v>
      </c>
      <c r="BH731" s="24">
        <f t="shared" si="556"/>
        <v>0</v>
      </c>
      <c r="BI731" s="24">
        <f t="shared" si="557"/>
        <v>0</v>
      </c>
      <c r="BJ731" s="24">
        <f t="shared" si="558"/>
        <v>0</v>
      </c>
      <c r="BK731" s="24">
        <f t="shared" si="559"/>
        <v>0.7228</v>
      </c>
      <c r="BL731" s="24">
        <f t="shared" si="560"/>
        <v>2.5399999999999999E-2</v>
      </c>
      <c r="BM731" s="24">
        <f t="shared" si="561"/>
        <v>2.92E-2</v>
      </c>
      <c r="BN731" s="24">
        <f t="shared" si="562"/>
        <v>0.66739999999999999</v>
      </c>
      <c r="BO731" s="24">
        <f t="shared" si="563"/>
        <v>0.42530000000000001</v>
      </c>
      <c r="BP731" s="24">
        <f t="shared" si="564"/>
        <v>0.18129999999999999</v>
      </c>
      <c r="BQ731" s="24">
        <f t="shared" si="565"/>
        <v>5.0500000000000003E-2</v>
      </c>
      <c r="BR731" s="24">
        <f t="shared" si="566"/>
        <v>0.42130000000000001</v>
      </c>
      <c r="BS731" s="24">
        <f t="shared" si="567"/>
        <v>0</v>
      </c>
      <c r="BT731" s="24">
        <f t="shared" si="568"/>
        <v>0.45079999999999998</v>
      </c>
      <c r="BU731" s="24">
        <f t="shared" si="569"/>
        <v>1.1591</v>
      </c>
      <c r="BV731" s="24">
        <f t="shared" si="570"/>
        <v>0</v>
      </c>
      <c r="BW731" s="24">
        <f t="shared" si="571"/>
        <v>0</v>
      </c>
      <c r="BX731" s="24"/>
      <c r="BY731" s="24"/>
      <c r="BZ731" s="24"/>
      <c r="CA731" s="25">
        <f t="shared" si="572"/>
        <v>7.6316000000000024</v>
      </c>
      <c r="CB731" s="25">
        <f t="shared" si="573"/>
        <v>7.6316000000000024</v>
      </c>
      <c r="CC731" s="26">
        <f t="shared" si="574"/>
        <v>6.923300000000002</v>
      </c>
      <c r="CD731" s="26">
        <f t="shared" si="575"/>
        <v>6.923300000000002</v>
      </c>
      <c r="CE731" s="26">
        <f t="shared" si="576"/>
        <v>6.88</v>
      </c>
      <c r="CF731" s="26">
        <f t="shared" si="577"/>
        <v>6.88</v>
      </c>
      <c r="CG731" s="26">
        <f t="shared" si="578"/>
        <v>9.3049999999999997</v>
      </c>
      <c r="CH731" s="13"/>
      <c r="CI731" s="13"/>
    </row>
    <row r="732" spans="2:89" x14ac:dyDescent="0.2">
      <c r="B732" s="11">
        <f t="shared" si="579"/>
        <v>728</v>
      </c>
      <c r="C732" s="8" t="s">
        <v>467</v>
      </c>
      <c r="D732" s="28">
        <v>63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>
        <f t="shared" si="532"/>
        <v>0</v>
      </c>
      <c r="AC732" s="10"/>
      <c r="AD732" s="10">
        <f t="shared" si="533"/>
        <v>0</v>
      </c>
      <c r="AE732" s="10">
        <f t="shared" si="534"/>
        <v>0</v>
      </c>
      <c r="AF732" s="10"/>
      <c r="AG732" s="10">
        <v>0</v>
      </c>
      <c r="AH732" s="10">
        <f t="shared" si="535"/>
        <v>0</v>
      </c>
      <c r="AI732" s="10">
        <f t="shared" si="536"/>
        <v>0</v>
      </c>
      <c r="AJ732" s="10">
        <f t="shared" si="537"/>
        <v>0</v>
      </c>
      <c r="AK732" s="10">
        <f t="shared" si="538"/>
        <v>0</v>
      </c>
      <c r="AL732" s="10">
        <f t="shared" si="539"/>
        <v>0</v>
      </c>
      <c r="AM732" s="10">
        <f t="shared" si="540"/>
        <v>0</v>
      </c>
      <c r="AN732" s="10">
        <f t="shared" si="541"/>
        <v>0</v>
      </c>
      <c r="AO732" s="10">
        <f t="shared" si="542"/>
        <v>0</v>
      </c>
      <c r="AP732" s="10">
        <f t="shared" si="543"/>
        <v>0</v>
      </c>
      <c r="AQ732" s="10">
        <f t="shared" si="544"/>
        <v>0</v>
      </c>
      <c r="AR732" s="10">
        <v>0</v>
      </c>
      <c r="AS732" s="10">
        <f t="shared" si="545"/>
        <v>0</v>
      </c>
      <c r="AT732" s="10">
        <f t="shared" si="546"/>
        <v>0</v>
      </c>
      <c r="AU732" s="10">
        <f t="shared" si="547"/>
        <v>0</v>
      </c>
      <c r="AV732" s="10">
        <f t="shared" si="548"/>
        <v>0</v>
      </c>
      <c r="AW732" s="10">
        <f t="shared" si="549"/>
        <v>0</v>
      </c>
      <c r="AX732" s="10">
        <f t="shared" si="550"/>
        <v>0</v>
      </c>
      <c r="AY732" s="10"/>
      <c r="AZ732" s="10">
        <f t="shared" si="551"/>
        <v>0</v>
      </c>
      <c r="BA732" s="10"/>
      <c r="BB732" s="10"/>
      <c r="BC732" s="10">
        <f t="shared" si="552"/>
        <v>0</v>
      </c>
      <c r="BD732" s="9"/>
      <c r="BE732" s="30">
        <v>1</v>
      </c>
      <c r="BF732" s="24">
        <v>1.1000000000000001</v>
      </c>
      <c r="BG732" s="24"/>
      <c r="BH732" s="24"/>
      <c r="BI732" s="24">
        <v>0.49</v>
      </c>
      <c r="BJ732" s="24">
        <v>0.12</v>
      </c>
      <c r="BK732" s="24">
        <v>0.74</v>
      </c>
      <c r="BL732" s="24">
        <v>0.02</v>
      </c>
      <c r="BM732" s="24">
        <v>0.02</v>
      </c>
      <c r="BN732" s="24">
        <v>0.08</v>
      </c>
      <c r="BO732" s="24"/>
      <c r="BP732" s="24">
        <v>1.01</v>
      </c>
      <c r="BQ732" s="24"/>
      <c r="BR732" s="24">
        <v>0.12</v>
      </c>
      <c r="BS732" s="24"/>
      <c r="BT732" s="24">
        <v>0.84</v>
      </c>
      <c r="BU732" s="24"/>
      <c r="BV732" s="24"/>
      <c r="BW732" s="24"/>
      <c r="BX732" s="24">
        <v>2.16</v>
      </c>
      <c r="BY732" s="24">
        <v>0.55000000000000004</v>
      </c>
      <c r="BZ732" s="24">
        <v>1.5</v>
      </c>
      <c r="CA732" s="25">
        <f t="shared" si="572"/>
        <v>8.91</v>
      </c>
      <c r="CB732" s="25"/>
      <c r="CC732" s="26">
        <f t="shared" si="574"/>
        <v>9.75</v>
      </c>
      <c r="CD732" s="26">
        <f t="shared" si="575"/>
        <v>0.84</v>
      </c>
      <c r="CE732" s="26">
        <f t="shared" si="576"/>
        <v>0</v>
      </c>
      <c r="CF732" s="26">
        <f t="shared" si="577"/>
        <v>0</v>
      </c>
      <c r="CG732" s="26">
        <f t="shared" si="578"/>
        <v>0</v>
      </c>
      <c r="CH732" s="13"/>
      <c r="CI732" s="13"/>
      <c r="CK732" s="13"/>
    </row>
    <row r="733" spans="2:89" x14ac:dyDescent="0.2">
      <c r="B733" s="11">
        <f t="shared" si="579"/>
        <v>729</v>
      </c>
      <c r="C733" s="8" t="s">
        <v>468</v>
      </c>
      <c r="D733" s="28" t="s">
        <v>469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>
        <f t="shared" si="532"/>
        <v>0</v>
      </c>
      <c r="AC733" s="10"/>
      <c r="AD733" s="10">
        <f t="shared" si="533"/>
        <v>0</v>
      </c>
      <c r="AE733" s="10">
        <f t="shared" si="534"/>
        <v>0</v>
      </c>
      <c r="AF733" s="10"/>
      <c r="AG733" s="10">
        <v>0</v>
      </c>
      <c r="AH733" s="10">
        <f t="shared" si="535"/>
        <v>0</v>
      </c>
      <c r="AI733" s="10">
        <f t="shared" si="536"/>
        <v>0</v>
      </c>
      <c r="AJ733" s="10">
        <f t="shared" si="537"/>
        <v>0</v>
      </c>
      <c r="AK733" s="10">
        <f t="shared" si="538"/>
        <v>0</v>
      </c>
      <c r="AL733" s="10">
        <f t="shared" si="539"/>
        <v>0</v>
      </c>
      <c r="AM733" s="10">
        <f t="shared" si="540"/>
        <v>0</v>
      </c>
      <c r="AN733" s="10">
        <f t="shared" si="541"/>
        <v>0</v>
      </c>
      <c r="AO733" s="10">
        <f t="shared" si="542"/>
        <v>0</v>
      </c>
      <c r="AP733" s="10">
        <f t="shared" si="543"/>
        <v>0</v>
      </c>
      <c r="AQ733" s="10">
        <f t="shared" si="544"/>
        <v>0</v>
      </c>
      <c r="AR733" s="10">
        <v>0</v>
      </c>
      <c r="AS733" s="10">
        <f t="shared" si="545"/>
        <v>0</v>
      </c>
      <c r="AT733" s="10">
        <f t="shared" si="546"/>
        <v>0</v>
      </c>
      <c r="AU733" s="10">
        <f t="shared" si="547"/>
        <v>0</v>
      </c>
      <c r="AV733" s="10">
        <f t="shared" si="548"/>
        <v>0</v>
      </c>
      <c r="AW733" s="10">
        <f t="shared" si="549"/>
        <v>0</v>
      </c>
      <c r="AX733" s="10">
        <f t="shared" si="550"/>
        <v>0</v>
      </c>
      <c r="AY733" s="10"/>
      <c r="AZ733" s="10">
        <f t="shared" si="551"/>
        <v>0</v>
      </c>
      <c r="BA733" s="10"/>
      <c r="BB733" s="10"/>
      <c r="BC733" s="10">
        <f t="shared" si="552"/>
        <v>0</v>
      </c>
      <c r="BD733" s="9"/>
      <c r="BE733" s="24">
        <f t="shared" si="553"/>
        <v>0</v>
      </c>
      <c r="BF733" s="24">
        <f t="shared" si="554"/>
        <v>0</v>
      </c>
      <c r="BG733" s="24">
        <f t="shared" si="555"/>
        <v>0</v>
      </c>
      <c r="BH733" s="24">
        <f t="shared" si="556"/>
        <v>0</v>
      </c>
      <c r="BI733" s="24">
        <f t="shared" si="557"/>
        <v>0</v>
      </c>
      <c r="BJ733" s="24">
        <f t="shared" si="558"/>
        <v>0</v>
      </c>
      <c r="BK733" s="24">
        <f t="shared" si="559"/>
        <v>0</v>
      </c>
      <c r="BL733" s="24">
        <f t="shared" si="560"/>
        <v>0</v>
      </c>
      <c r="BM733" s="24">
        <f t="shared" si="561"/>
        <v>0</v>
      </c>
      <c r="BN733" s="24">
        <f t="shared" si="562"/>
        <v>0</v>
      </c>
      <c r="BO733" s="24">
        <f t="shared" si="563"/>
        <v>0</v>
      </c>
      <c r="BP733" s="24">
        <f t="shared" si="564"/>
        <v>0</v>
      </c>
      <c r="BQ733" s="24">
        <f t="shared" si="565"/>
        <v>0</v>
      </c>
      <c r="BR733" s="24">
        <f t="shared" si="566"/>
        <v>0</v>
      </c>
      <c r="BS733" s="24">
        <f t="shared" si="567"/>
        <v>0</v>
      </c>
      <c r="BT733" s="24">
        <f t="shared" si="568"/>
        <v>0</v>
      </c>
      <c r="BU733" s="24">
        <f t="shared" si="569"/>
        <v>0</v>
      </c>
      <c r="BV733" s="24">
        <f t="shared" si="570"/>
        <v>0</v>
      </c>
      <c r="BW733" s="24">
        <f t="shared" si="571"/>
        <v>0</v>
      </c>
      <c r="BX733" s="24"/>
      <c r="BY733" s="24"/>
      <c r="BZ733" s="24"/>
      <c r="CA733" s="25">
        <f t="shared" si="572"/>
        <v>0</v>
      </c>
      <c r="CB733" s="25">
        <f t="shared" si="573"/>
        <v>0</v>
      </c>
      <c r="CC733" s="26">
        <f t="shared" si="574"/>
        <v>0</v>
      </c>
      <c r="CD733" s="26">
        <f t="shared" si="575"/>
        <v>0</v>
      </c>
      <c r="CE733" s="26">
        <f t="shared" si="576"/>
        <v>0</v>
      </c>
      <c r="CF733" s="26">
        <f t="shared" si="577"/>
        <v>0</v>
      </c>
      <c r="CG733" s="26">
        <f t="shared" si="578"/>
        <v>0</v>
      </c>
      <c r="CH733" s="13"/>
      <c r="CI733" s="13"/>
    </row>
    <row r="734" spans="2:89" x14ac:dyDescent="0.2">
      <c r="B734" s="11">
        <f t="shared" si="579"/>
        <v>730</v>
      </c>
      <c r="C734" s="8" t="s">
        <v>470</v>
      </c>
      <c r="D734" s="28" t="s">
        <v>471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>
        <f t="shared" si="532"/>
        <v>0</v>
      </c>
      <c r="AC734" s="10"/>
      <c r="AD734" s="10">
        <f t="shared" si="533"/>
        <v>0</v>
      </c>
      <c r="AE734" s="10">
        <f t="shared" si="534"/>
        <v>0</v>
      </c>
      <c r="AF734" s="10"/>
      <c r="AG734" s="10">
        <v>0</v>
      </c>
      <c r="AH734" s="10">
        <f t="shared" si="535"/>
        <v>0</v>
      </c>
      <c r="AI734" s="10">
        <f t="shared" si="536"/>
        <v>0</v>
      </c>
      <c r="AJ734" s="10">
        <f t="shared" si="537"/>
        <v>0</v>
      </c>
      <c r="AK734" s="10">
        <f t="shared" si="538"/>
        <v>0</v>
      </c>
      <c r="AL734" s="10">
        <f t="shared" si="539"/>
        <v>0</v>
      </c>
      <c r="AM734" s="10">
        <f t="shared" si="540"/>
        <v>0</v>
      </c>
      <c r="AN734" s="10">
        <f t="shared" si="541"/>
        <v>0</v>
      </c>
      <c r="AO734" s="10">
        <f t="shared" si="542"/>
        <v>0</v>
      </c>
      <c r="AP734" s="10">
        <f t="shared" si="543"/>
        <v>0</v>
      </c>
      <c r="AQ734" s="10">
        <f t="shared" si="544"/>
        <v>0</v>
      </c>
      <c r="AR734" s="10">
        <v>0</v>
      </c>
      <c r="AS734" s="10">
        <f t="shared" si="545"/>
        <v>0</v>
      </c>
      <c r="AT734" s="10">
        <f t="shared" si="546"/>
        <v>0</v>
      </c>
      <c r="AU734" s="10">
        <f t="shared" si="547"/>
        <v>0</v>
      </c>
      <c r="AV734" s="10">
        <f t="shared" si="548"/>
        <v>0</v>
      </c>
      <c r="AW734" s="10">
        <f t="shared" si="549"/>
        <v>0</v>
      </c>
      <c r="AX734" s="10">
        <f t="shared" si="550"/>
        <v>0</v>
      </c>
      <c r="AY734" s="10"/>
      <c r="AZ734" s="10">
        <f t="shared" si="551"/>
        <v>0</v>
      </c>
      <c r="BA734" s="10"/>
      <c r="BB734" s="10"/>
      <c r="BC734" s="10">
        <f t="shared" si="552"/>
        <v>0</v>
      </c>
      <c r="BD734" s="9"/>
      <c r="BE734" s="24">
        <f>1.3072*1.2</f>
        <v>1.5686399999999998</v>
      </c>
      <c r="BF734" s="24">
        <f>0.3915*1.2</f>
        <v>0.4698</v>
      </c>
      <c r="BG734" s="24"/>
      <c r="BH734" s="24"/>
      <c r="BI734" s="24"/>
      <c r="BJ734" s="24"/>
      <c r="BK734" s="24">
        <f>0.6701*1.2</f>
        <v>0.80412000000000006</v>
      </c>
      <c r="BL734" s="24">
        <f>0.0091*1.2</f>
        <v>1.0920000000000001E-2</v>
      </c>
      <c r="BM734" s="24">
        <f>0.0109*1.2</f>
        <v>1.308E-2</v>
      </c>
      <c r="BN734" s="24">
        <f>0.0181*1.2</f>
        <v>2.172E-2</v>
      </c>
      <c r="BO734" s="24">
        <f>0.4274*1.2</f>
        <v>0.51288</v>
      </c>
      <c r="BP734" s="24">
        <f>0.8086*1.2+1.4816</f>
        <v>2.4519199999999999</v>
      </c>
      <c r="BQ734" s="24"/>
      <c r="BR734" s="24">
        <f>0.1878*1.2</f>
        <v>0.22535999999999998</v>
      </c>
      <c r="BS734" s="24"/>
      <c r="BT734" s="24">
        <f>0.8271*1.2</f>
        <v>0.99251999999999985</v>
      </c>
      <c r="BU734" s="24"/>
      <c r="BV734" s="24"/>
      <c r="BW734" s="24"/>
      <c r="BX734" s="24">
        <v>2.5522</v>
      </c>
      <c r="BY734" s="24">
        <f>0.7071*1.2</f>
        <v>0.84851999999999994</v>
      </c>
      <c r="BZ734" s="24"/>
      <c r="CA734" s="25">
        <f>BE734+BF734+BG734+BH734+BI734+BJ734+BK734+BL734+BM734+BN734+BO734+BP734+BQ734+BR734+BS734+BU734+BW734+BX734+BY734+BZ734</f>
        <v>9.4791600000000003</v>
      </c>
      <c r="CB734" s="25"/>
      <c r="CC734" s="26">
        <f t="shared" si="574"/>
        <v>10.471679999999999</v>
      </c>
      <c r="CD734" s="26">
        <f t="shared" si="575"/>
        <v>0.99251999999999985</v>
      </c>
      <c r="CE734" s="26">
        <f t="shared" si="576"/>
        <v>0</v>
      </c>
      <c r="CF734" s="26">
        <f t="shared" si="577"/>
        <v>0</v>
      </c>
      <c r="CG734" s="26">
        <f t="shared" si="578"/>
        <v>0</v>
      </c>
      <c r="CH734" s="13"/>
      <c r="CI734" s="13"/>
      <c r="CK734" s="13"/>
    </row>
    <row r="735" spans="2:89" x14ac:dyDescent="0.2">
      <c r="CA735" s="27"/>
    </row>
    <row r="736" spans="2:89" x14ac:dyDescent="0.2">
      <c r="BW736" s="27"/>
    </row>
  </sheetData>
  <autoFilter ref="B3:CH734" xr:uid="{302CEB3E-CAFB-4E7A-BB2E-8F658C26BBDB}"/>
  <mergeCells count="1">
    <mergeCell ref="B1:C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Elena</dc:creator>
  <cp:lastModifiedBy>admin</cp:lastModifiedBy>
  <dcterms:created xsi:type="dcterms:W3CDTF">2024-06-25T07:58:26Z</dcterms:created>
  <dcterms:modified xsi:type="dcterms:W3CDTF">2024-06-28T11:59:51Z</dcterms:modified>
</cp:coreProperties>
</file>