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valentina\Мои документы\БЮДЖЕТ ПО РОКАХ\Бюджет 2026\РОЗПОРЯДЖЕННЯ про ВИКОНАННЯ БЮДЖЕТУ 2026\"/>
    </mc:Choice>
  </mc:AlternateContent>
  <bookViews>
    <workbookView xWindow="0" yWindow="0" windowWidth="13080" windowHeight="5085"/>
  </bookViews>
  <sheets>
    <sheet name="Лист1" sheetId="1" r:id="rId1"/>
  </sheets>
  <definedNames>
    <definedName name="_xlnm._FilterDatabase" localSheetId="0" hidden="1">Лист1!$A$13:$Q$42</definedName>
    <definedName name="Z_18C07FB0_96D7_4BD5_AD55_79FA8FBD055C_.wvu.FilterData" localSheetId="0" hidden="1">Лист1!$A$13:$N$40</definedName>
    <definedName name="Z_2F38F4B1_2FC3_496B_BF1F_DCABC2420DB7_.wvu.FilterData" localSheetId="0" hidden="1">Лист1!$A$13:$N$41</definedName>
    <definedName name="Z_3B9B8E40_E39E_487F_80C7_841BA5F956AF_.wvu.FilterData" localSheetId="0" hidden="1">Лист1!$A$13:$N$13</definedName>
    <definedName name="Z_62BC21BB_0867_4511_910E_A6CF8DB894A7_.wvu.FilterData" localSheetId="0" hidden="1">Лист1!$A$13:$Q$42</definedName>
    <definedName name="Z_62BC21BB_0867_4511_910E_A6CF8DB894A7_.wvu.PrintArea" localSheetId="0" hidden="1">Лист1!$A$1:$N$42</definedName>
    <definedName name="Z_62BC21BB_0867_4511_910E_A6CF8DB894A7_.wvu.PrintTitles" localSheetId="0" hidden="1">Лист1!$11:$13</definedName>
    <definedName name="Z_90C899C0_B273_446B_82F8_D7773DCBEB03_.wvu.FilterData" localSheetId="0" hidden="1">Лист1!$A$13:$Q$42</definedName>
    <definedName name="Z_90C899C0_B273_446B_82F8_D7773DCBEB03_.wvu.PrintArea" localSheetId="0" hidden="1">Лист1!$A$1:$N$42</definedName>
    <definedName name="Z_90C899C0_B273_446B_82F8_D7773DCBEB03_.wvu.PrintTitles" localSheetId="0" hidden="1">Лист1!$11:$13</definedName>
    <definedName name="Z_94FB8A76_A727_4BD7_B3D9_4AE6EA119A00_.wvu.FilterData" localSheetId="0" hidden="1">Лист1!$A$13:$N$40</definedName>
    <definedName name="Z_BD33C8C8_3937_4BE9_9106_729B9F560430_.wvu.FilterData" localSheetId="0" hidden="1">Лист1!$A$13:$N$40</definedName>
    <definedName name="Z_C6C67454_7FC7_4591_BD63_37A1B074102B_.wvu.FilterData" localSheetId="0" hidden="1">Лист1!$A$13:$N$41</definedName>
    <definedName name="_xlnm.Print_Titles" localSheetId="0">Лист1!$11:$13</definedName>
    <definedName name="_xlnm.Print_Area" localSheetId="0">Лист1!$A$1:$N$45</definedName>
  </definedNames>
  <calcPr calcId="162913" refMode="R1C1"/>
  <customWorkbookViews>
    <customWorkbookView name="Надія А. Пилипчук - Личное представление" guid="{62BC21BB-0867-4511-910E-A6CF8DB894A7}" mergeInterval="0" personalView="1" maximized="1" xWindow="-8" yWindow="-8" windowWidth="1936" windowHeight="1056" activeSheetId="1"/>
    <customWorkbookView name="Катерина В. Поздєєва - Особисте подання" guid="{C6C67454-7FC7-4591-BD63-37A1B074102B}" mergeInterval="0" personalView="1" maximized="1" xWindow="-12" yWindow="-12" windowWidth="3864" windowHeight="2114" activeSheetId="1"/>
    <customWorkbookView name="Олександр А. Помаранский - Личное представление" guid="{90D42AAA-B0E7-4674-9AF6-E2FE4BA5A196}" mergeInterval="0" personalView="1" maximized="1" xWindow="-8" yWindow="-8" windowWidth="1936" windowHeight="1056" activeSheetId="1"/>
    <customWorkbookView name="Ольга А. Чигринець - Личное представление" guid="{C461381A-DAC0-453A-A9A9-F87BA7FE5A12}" mergeInterval="0" personalView="1" maximized="1" xWindow="-8" yWindow="-8" windowWidth="1936" windowHeight="1048" activeSheetId="1"/>
    <customWorkbookView name="1 - Особисте подання" guid="{17E12F31-35B3-4EE5-9AD7-1060EDE06B54}" mergeInterval="0" personalView="1" maximized="1" xWindow="-8" yWindow="-8" windowWidth="1936" windowHeight="1048" activeSheetId="1"/>
    <customWorkbookView name="User1 - Особисте подання" guid="{457AC76A-9BDA-4986-9B6B-F6429F882E6E}" mergeInterval="0" personalView="1" maximized="1" xWindow="-8" yWindow="-8" windowWidth="1936" windowHeight="1048" activeSheetId="1"/>
    <customWorkbookView name="Людмила В. Слинько - Особисте подання" guid="{32884F6A-5E21-4A26-B11C-AD13C2BBF38B}" mergeInterval="0" personalView="1" maximized="1" xWindow="-8" yWindow="-8" windowWidth="1936" windowHeight="1056" activeSheetId="1"/>
    <customWorkbookView name="Ірина А. Скаба - Особисте подання" guid="{DABBC914-0958-486C-BB2D-98294B2A2277}" mergeInterval="0" personalView="1" maximized="1" xWindow="-8" yWindow="-8" windowWidth="1936" windowHeight="1056" activeSheetId="1"/>
    <customWorkbookView name="Світлана А. Ткаченко - Особисте подання" guid="{94FB8A76-A727-4BD7-B3D9-4AE6EA119A00}" mergeInterval="0" personalView="1" maximized="1" xWindow="-8" yWindow="-8" windowWidth="1936" windowHeight="1048" activeSheetId="1"/>
    <customWorkbookView name="Ірина В. Кікоть - Личное представление" guid="{BD33C8C8-3937-4BE9-9106-729B9F560430}" mergeInterval="0" personalView="1" maximized="1" xWindow="-8" yWindow="-8" windowWidth="1936" windowHeight="1056" activeSheetId="1"/>
    <customWorkbookView name="Тетяна В. Пелиховська - Личное представление" guid="{D00F060E-285F-4784-BED6-AA237E97D927}" mergeInterval="0" personalView="1" maximized="1" xWindow="-8" yWindow="-8" windowWidth="1936" windowHeight="1056" activeSheetId="1" showComments="commIndAndComment"/>
    <customWorkbookView name="Надія В. Климович - Особисте подання" guid="{EEA2DC83-7539-4FAD-BC40-69434227AF3F}" mergeInterval="0" personalView="1" maximized="1" xWindow="-8" yWindow="-8" windowWidth="1936" windowHeight="1056" activeSheetId="1"/>
    <customWorkbookView name="Надія А. Малишева - Личное представление" guid="{144FBAC6-5184-4209-9400-89D96E028ACE}" mergeInterval="0" personalView="1" xWindow="23" yWindow="40" windowWidth="1897" windowHeight="1040" activeSheetId="1"/>
    <customWorkbookView name="prokovska - Личное представление" guid="{480ABCEE-E0CB-48F1-A4B7-F90E5BAF0E67}" mergeInterval="0" personalView="1" maximized="1" xWindow="-8" yWindow="-8" windowWidth="1936" windowHeight="1056" activeSheetId="1"/>
    <customWorkbookView name="Вікторія Д. Арутюнян - Личное представление" guid="{18C07FB0-96D7-4BD5-AD55-79FA8FBD055C}" mergeInterval="0" personalView="1" maximized="1" xWindow="-8" yWindow="-8" windowWidth="1936" windowHeight="1056" activeSheetId="1"/>
    <customWorkbookView name="Ярослав М. Тищенко - Личное представление" guid="{99E1B687-A190-44FF-A532-4891213E5398}" mergeInterval="0" personalView="1" maximized="1" xWindow="-8" yWindow="-8" windowWidth="1936" windowHeight="1056" activeSheetId="1"/>
    <customWorkbookView name="Олена В. Зоріна - Личное представление" guid="{2B6A3525-F1CF-4E54-9DC1-75113AE664F1}" mergeInterval="0" personalView="1" maximized="1" xWindow="-8" yWindow="-8" windowWidth="1936" windowHeight="1056" activeSheetId="1"/>
    <customWorkbookView name="Юлія П. Кучер - Особисте подання" guid="{6D894EA6-59BA-46EE-981A-38FB33EBB60D}" mergeInterval="0" personalView="1" maximized="1" xWindow="-8" yWindow="-8" windowWidth="1936" windowHeight="1048" activeSheetId="1"/>
    <customWorkbookView name="Руснак Валерія Ігорівна - Особисте подання" guid="{E5E44852-E637-4AB5-ADE5-E12EAF641EB5}" mergeInterval="0" personalView="1" maximized="1" xWindow="-8" yWindow="-8" windowWidth="1936" windowHeight="1048" activeSheetId="1"/>
    <customWorkbookView name="Олена О. Білоусова - Особисте подання" guid="{9A288C0A-BB7F-4B23-9E06-2F8CFDE9DF61}" mergeInterval="0" personalView="1" maximized="1" xWindow="-8" yWindow="-8" windowWidth="1936" windowHeight="1056" activeSheetId="1"/>
    <customWorkbookView name="Ірина В. Шевченко - Особисте подання" guid="{45C26426-4FAA-4531-9A82-C87498A24FB0}" mergeInterval="0" personalView="1" maximized="1" xWindow="-8" yWindow="-8" windowWidth="1936" windowHeight="1056" activeSheetId="1"/>
    <customWorkbookView name="Вікторія Б. Синишина - Особисте подання" guid="{C8B20D67-51AD-4B9A-A57F-3F245404F5CC}" mergeInterval="0" personalView="1" maximized="1" xWindow="-8" yWindow="-8" windowWidth="1936" windowHeight="1048" activeSheetId="1"/>
    <customWorkbookView name="User1 - Личное представление" guid="{90C899C0-B273-446B-82F8-D7773DCBEB03}" mergeInterval="0" personalView="1" maximized="1" xWindow="-9" yWindow="-9" windowWidth="1938" windowHeight="103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J16" i="1" l="1"/>
  <c r="I16" i="1"/>
  <c r="J18" i="1" l="1"/>
  <c r="J29" i="1" l="1"/>
  <c r="K29" i="1"/>
  <c r="L29" i="1"/>
  <c r="M29" i="1"/>
  <c r="N29" i="1"/>
  <c r="I29" i="1"/>
  <c r="J31" i="1" l="1"/>
  <c r="I31" i="1"/>
  <c r="J25" i="1" l="1"/>
  <c r="I25" i="1"/>
  <c r="K18" i="1" l="1"/>
  <c r="K41" i="1" s="1"/>
  <c r="L18" i="1"/>
  <c r="L41" i="1" s="1"/>
  <c r="M18" i="1"/>
  <c r="M41" i="1" s="1"/>
  <c r="N18" i="1"/>
  <c r="N41" i="1" s="1"/>
  <c r="J14" i="1" l="1"/>
  <c r="J41" i="1" s="1"/>
  <c r="I14" i="1"/>
  <c r="I41" i="1" s="1"/>
</calcChain>
</file>

<file path=xl/sharedStrings.xml><?xml version="1.0" encoding="utf-8"?>
<sst xmlns="http://schemas.openxmlformats.org/spreadsheetml/2006/main" count="132" uniqueCount="96">
  <si>
    <t>ОБСЯГИ</t>
  </si>
  <si>
    <t xml:space="preserve"> публічних інвестицій у розрізі публічних інвестиційних проектів та програм публічних інвестицій </t>
  </si>
  <si>
    <t xml:space="preserve">     (грн)</t>
  </si>
  <si>
    <t>№ п/п</t>
  </si>
  <si>
    <t>Найменування галузі (сектору) для публічного  інвестування / публічного інвестиційного проекту /  програми публічних інвестицій</t>
  </si>
  <si>
    <t>Унікальний ідентифікатор проекту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</si>
  <si>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</si>
  <si>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</si>
  <si>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</si>
  <si>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Загальна вартість публічного інвестиційного проекту / програми публічних інвестицій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</si>
  <si>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</si>
  <si>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</si>
  <si>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</si>
  <si>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</si>
  <si>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</si>
  <si>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</si>
  <si>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Період реалізації публічного інвестиційного проекту / програми публічних інвестицій (рік початку і завершення)</t>
  </si>
  <si>
    <t>Департамент соціальної та ветеранської політики виконавчого органу Київської міської ради (КМДА)</t>
  </si>
  <si>
    <t>БУДІВНИЦТВО СПОРУДИ ПОДВІЙНОГО ПРИЗНАЧЕННЯ ІЗ ЗАХИСНИМИ ВЛАСТИВОСТЯМИ ПРОТИРАДІАЦІЙНОГО УКРИТТЯ  ЗАГАЛЬНООСВІТНОГО НАВЧАЛЬНОГО ЗАКЛАДУ І-ІІІ СТУПЕНІВ "СЕРЕДНЯ ЗАГАЛЬНООСВІТНЯ ШКОЛА № 63" ПОДІЛЬСЬКОГО РАЙОНУ М.КИЄВА НА ЗЕМЕЛЬНІЙ ДІЛЯНЦІ ЗА АДРЕСОЮ: ВУЛ. ІВАНА ВИГОВСЬКОГО, 10-А У ПОДІЛЬСЬКОМУ РАЙОНІ М.КИЄВА</t>
  </si>
  <si>
    <t>БУДІВНИЦТВО СПОРУДИ ПОДВІЙНОГО ПРИЗНАЧЕННЯ ІЗ ЗАХИСНИМИ ВЛАСТИВОСТЯМИ ПРОТИРАДІАЦІЙНОГО УКРИТТЯ ЗАГАЛЬНООСВІТНОГО НАВЧАЛЬНОГО ЗАКЛАДУ І-ІІІ СТУПЕНІВ "СПЕЦІАЛІЗОВАНА ШКОЛА № 3 З ПОГЛИБЛЕНИМ ВИВЧЕННЯМ ІНФОРМАЦІЙНИХ ТЕХНОЛОГІЙ"  ПОДІЛЬСЬКОГО РАЙОНУ М.КИЄВА НА ЗЕМЕЛЬНІЙ ДІЛЯНЦІ ЗА АДРЕСОЮ: ПРОСП. ПРАВДИ, 84 У ПОДІЛЬСЬКОМУ РАЙОНІ М.КИЄВА</t>
  </si>
  <si>
    <t xml:space="preserve">ПРОГРАМА ПУБЛІЧНИХ ІНВЕСТИЦІЙ З КАПІТАЛЬНОГО РЕМОНТУ НАЙПРОСТІШИХ УКРИТТІВ ТА ЗАХИСНИХ СПОРУД ЦИВІЛЬНОГО ЗАХИСТУ </t>
  </si>
  <si>
    <t>СПОРТ ТА ФІЗИЧНЕ ВИХОВАННЯ</t>
  </si>
  <si>
    <t>ЖИТЛО</t>
  </si>
  <si>
    <t>ПРОГРАМА ПУБЛІЧНИХ ІНВЕСТИЦІЙ З КАПІТАЛЬНОГО РЕМОНТУ ЖИТЛОВОГО ФОНДУ</t>
  </si>
  <si>
    <t>ПРОГРАМА ПУБЛІЧНИХ ІНВЕСТИЦІЙ З ВIДНОВЛЕННЯ ОБ'ЄКТIВ ЖИТЛОВОГО ФОНДУ, ПОШКОДЖЕНИХ/ЗНИЩЕНИХ ВНАСЛIДОК ЗБРОЙНОЇ АГРЕСIЇ</t>
  </si>
  <si>
    <t xml:space="preserve">ЧАСТКОВЕ ВІДШКОДУВАННЯ ВАРТОСТІ ПРИДБАНИХ НЕЗАЛЕЖНИХ ДЖЕРЕЛ ЕЛЕКТРИЧНОЇ ЕНЕРГІЇ </t>
  </si>
  <si>
    <t>ПРОГРАМА ПУБЛІЧНИХ ІНВЕСТИЦІЙ З КАПІТАЛЬНОГО РЕМОНТУ АСФАЛЬТОВОГО ПОКРИТТЯ</t>
  </si>
  <si>
    <t xml:space="preserve">ПРОГРАМА ПУБЛІЧНИХ ІНВЕСТИЦІЙ З КАПІТАЛЬНОГО РЕМОНТУ ВХІДНИХ ГРУП, В Т.Ч. З ОБЛАШТУВАННЯМ ПАНДУСІВ </t>
  </si>
  <si>
    <t>СОЦІАЛЬНА СФЕРА</t>
  </si>
  <si>
    <t>РЕКОНСТРУКЦІЯ НЕЖИТЛОВОЇ БУДІВЛІ ЛІТ. «А-2» ПІД АДМІНІСТРАТИВНУ БУДІВЛЮ ДЛЯ НАДАННЯ СОЦІАЛЬНИХ ПОСЛУГ, ПОСЛУГ У СФЕРІ СОЦІАЛЬНОГО ЗАХИСТУ ГРОМАДЯН ЗА АДРЕСОЮ: М. КИЇВ, ВУЛИЦЯ МОСТИЦЬКА, БУДИНОК 20;</t>
  </si>
  <si>
    <t>ДИТЯЧИЙ БУДИНОК СІМЕЙНОГО ТИПУ РОДИНИ ЗАЙЦЕВИХ, БУЛЬВАР ЯРОСЛАВА ГАШЕКА, 8-А (ЗАМІНА ВІКОН)</t>
  </si>
  <si>
    <t>КУЛЬТУРА ТА ІНФОРМАЦІЯ/МЕДІА ТА КОМУНІКАЦІЇ</t>
  </si>
  <si>
    <t xml:space="preserve">РЕСТАВРАЦІЯ ЛІЦЕЮ № 100 «ПОДІЛ» ПОДІЛЬСЬКОГО РАЙОНУ М. КИЄВА НА ВУЛ.ПОКРОВСЬКІЙ, 4/6 </t>
  </si>
  <si>
    <t>2025-2026</t>
  </si>
  <si>
    <t>2018-2029</t>
  </si>
  <si>
    <t>2025-2027</t>
  </si>
  <si>
    <t>2026-2029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</si>
  <si>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</si>
  <si>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Підготовка та реалізація публічних інвестиційних проектів / програм публічних інвестицій за рахунок коштів місцевого бюджету в галузі фізичної культури і спорту</t>
  </si>
  <si>
    <t>Підготовка та реалізація публічних інвестиційних проектів / програм публічних інвестицій за рахунок коштів місцевого бюджету в галузі соціального захисту та соціального забезпечення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</si>
  <si>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</si>
  <si>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Обсяг бюджетних коштів спрямованих на реалізацію публічного інвестиційного проекту / програми публічних інвестицій у 2026 році</t>
  </si>
  <si>
    <t>2019-2026</t>
  </si>
  <si>
    <t>ПРОГРАМА ПУБЛІЧНИХ ІНВЕСТИЦІЙ КАПІТАЛЬНОГО РЕМОНТУ НАЙПРОСТІШИХ УКРИТТІВ ТА ЗАХИСНИХ СПОРУД ЦИВІЛЬНОГО ЗАХИСТУ ЗАКЛАДІВ ОСВІТИ</t>
  </si>
  <si>
    <t>ПРОГРАМА ПУБЛІЧНИХ ІНВЕСТИЦІЙ  ІЗ ЗАБЕЗПЕЧЕННЯ ЕНЕРГОЗБЕРЕЖЕННЯ ЗАКЛАДІВ ОСВІТИ</t>
  </si>
  <si>
    <t>ПРОГРАМА ПУБЛІЧНИХ ІНВЕСТИЦІЙ КАПІТАЛЬНОГО РЕМОНТУ ПОКРІВЕЛЬ ЗАКЛАДІВ ОСВІТИ</t>
  </si>
  <si>
    <t>ПРОГРАМА ПУБЛІЧНИХ ІНВЕСТИЦІЙ З РОЗВИТКУ ТА ПОКРАЩЕННЯ ОСВІТНЬОГО СЕРЕДОВИЩА ЗАКЛАДІВ ОСВІТИ</t>
  </si>
  <si>
    <t>ПРОГРАМА ПУБЛІЧНИХ ІНВЕСТИЦІЙ КАПІТАЛЬНОГО РЕМОНТУ ХАРЧОБЛОКІВ ЗАКЛАДІВ ОСВІТИ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</si>
  <si>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</si>
  <si>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1.1</t>
  </si>
  <si>
    <t>2.1</t>
  </si>
  <si>
    <t>3.1</t>
  </si>
  <si>
    <t>3.2</t>
  </si>
  <si>
    <t>4.1</t>
  </si>
  <si>
    <t>4.2</t>
  </si>
  <si>
    <t>4.3</t>
  </si>
  <si>
    <t>5.1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</si>
  <si>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</si>
  <si>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</si>
  <si>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</si>
  <si>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</si>
  <si>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</si>
  <si>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</si>
  <si>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</si>
  <si>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</si>
  <si>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</si>
  <si>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УСЬОГО</t>
  </si>
  <si>
    <t>ГРОМАДСЬКА БЕЗПЕКА</t>
  </si>
  <si>
    <t>Департамент освіти і науки виконавчого органу Київської міської ради (КМДА)</t>
  </si>
  <si>
    <t>Департамент культури виконавчого органу Київської міської ради (КМДА)</t>
  </si>
  <si>
    <t>Департамент молоді та спорту виконавчого органу Київської міської ради (КМДА)</t>
  </si>
  <si>
    <t>Департамент будівництва та житлового забезпечення виконавчого органу Київської міської ради (КМДА)</t>
  </si>
  <si>
    <t>Департамент муніципальної безпеки виконавчого органу Київської міської ради (КМДА)</t>
  </si>
  <si>
    <t>Подільська районна в місті Києві державна адміністрація</t>
  </si>
  <si>
    <t>РЕКОНСТРУКЦІЯ НЕЖИТЛОВОЇ БУДІВЛІ ЛІТ. «А» ДЛЯ РОЗМІЩЕННЯ ЦЕНТРУ КОМПЛЕКСНОЇ РЕАБІЛІТАЦІЇ ОСІБ З ІНВАЛІДНІСТЮ ЗА АДРЕСОЮ М. КИЇВ ПРОСПЕКТ  ПРАВДИ, Б.4</t>
  </si>
  <si>
    <t>ПРОГРАМА ПУБЛІЧНИХ ІНВЕСТИЦІЙ З ВIДНОВЛЕННЯ ОБ'ЄКТIВ ОСВІТИ, ПОШКОДЖЕНИХ/ЗНИЩЕНИХ  ВНАСЛIДОК ЗБРОЙНОЇ АГРЕСIЇ</t>
  </si>
  <si>
    <t>ПРОГРАМА ПУБЛІЧНИХ ІНВЕСТИЦІЙ З КАПІТАЛЬНОГО РЕМОНТУ ЛІФТІВ В ЖИТЛОВОМУ ФОНДІ</t>
  </si>
  <si>
    <t xml:space="preserve">Капітальний ремонт приміщень в клубі за місцем проживання "КАШТАН"  вул. Івана Виговського, 10 В </t>
  </si>
  <si>
    <t>КАПІТАЛЬНИЙ РЕМОНТ ВНУТРІШНІХ ПРИМІЩЕНЬ ДИТЯЧОЇ ШКОЛИ МИСТЕЦТВ ІМ.С.ТУРЧАКА НА ВУЛ.ТЕРАСПІЛЬСЬКА, 49.</t>
  </si>
  <si>
    <t>ОСВІТА І НАУКА</t>
  </si>
  <si>
    <t>до розпорядження  Подільської районної в місті Києві</t>
  </si>
  <si>
    <t>державної адмністрації</t>
  </si>
  <si>
    <t>____________№_________</t>
  </si>
  <si>
    <t>Додаток 3</t>
  </si>
  <si>
    <t>Начальник фінансового управління</t>
  </si>
  <si>
    <t>Лариса КАБАНЕЦЬ</t>
  </si>
  <si>
    <t>2</t>
  </si>
  <si>
    <t>3</t>
  </si>
  <si>
    <t>3.3</t>
  </si>
  <si>
    <t>3.4</t>
  </si>
  <si>
    <t>3.5</t>
  </si>
  <si>
    <t>3.6</t>
  </si>
  <si>
    <t>4</t>
  </si>
  <si>
    <t>5</t>
  </si>
  <si>
    <t>6</t>
  </si>
  <si>
    <t>у 2026 році, затверджених для Подільської районної в місті Києві державної адміністрації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</si>
</sst>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8"/>
      <color rgb="FF000000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6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8"/>
      <color rgb="FF000000"/>
      <name val="Times New Roman"/>
      <family val="1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84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 vertical="center" wrapText="1"/>
    </xf>
    <xf numFmtId="0" fontId="14" fillId="0" borderId="0" xfId="0" applyFont="1"/>
    <xf numFmtId="0" fontId="10" fillId="0" borderId="1" xfId="2" applyFont="1" applyBorder="1"/>
    <xf numFmtId="4" fontId="0" fillId="0" borderId="0" xfId="0" applyNumberFormat="1"/>
    <xf numFmtId="0" fontId="3" fillId="0" borderId="1" xfId="0" applyFont="1" applyBorder="1"/>
    <xf numFmtId="0" fontId="10" fillId="0" borderId="7" xfId="0" applyFont="1" applyBorder="1"/>
    <xf numFmtId="3" fontId="0" fillId="0" borderId="0" xfId="0" applyNumberFormat="1"/>
    <xf numFmtId="3" fontId="5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3" fontId="14" fillId="0" borderId="0" xfId="0" applyNumberFormat="1" applyFont="1"/>
    <xf numFmtId="0" fontId="5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2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/>
    </xf>
    <xf numFmtId="0" fontId="18" fillId="0" borderId="1" xfId="0" applyFont="1" applyBorder="1"/>
    <xf numFmtId="3" fontId="20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/>
    </xf>
    <xf numFmtId="0" fontId="19" fillId="0" borderId="1" xfId="2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</xf>
    <xf numFmtId="3" fontId="18" fillId="0" borderId="1" xfId="2" applyNumberFormat="1" applyFont="1" applyBorder="1" applyAlignment="1">
      <alignment horizontal="center" vertical="center" wrapText="1"/>
    </xf>
    <xf numFmtId="3" fontId="19" fillId="0" borderId="1" xfId="2" applyNumberFormat="1" applyFont="1" applyBorder="1" applyAlignment="1">
      <alignment horizontal="center" vertical="center" wrapText="1"/>
    </xf>
    <xf numFmtId="0" fontId="18" fillId="0" borderId="1" xfId="2" applyFont="1" applyBorder="1"/>
    <xf numFmtId="0" fontId="18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/>
    <xf numFmtId="49" fontId="18" fillId="0" borderId="1" xfId="0" applyNumberFormat="1" applyFont="1" applyBorder="1"/>
    <xf numFmtId="0" fontId="15" fillId="0" borderId="1" xfId="0" applyFont="1" applyBorder="1" applyAlignment="1">
      <alignment horizontal="center"/>
    </xf>
    <xf numFmtId="3" fontId="15" fillId="0" borderId="1" xfId="0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 textRotation="90" wrapText="1"/>
    </xf>
    <xf numFmtId="49" fontId="14" fillId="0" borderId="0" xfId="0" applyNumberFormat="1" applyFont="1"/>
    <xf numFmtId="0" fontId="14" fillId="0" borderId="0" xfId="0" applyFont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right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0" fontId="24" fillId="0" borderId="0" xfId="0" applyFont="1" applyAlignment="1">
      <alignment horizontal="left"/>
    </xf>
    <xf numFmtId="49" fontId="16" fillId="0" borderId="0" xfId="0" applyNumberFormat="1" applyFont="1" applyAlignment="1">
      <alignment horizontal="center" vertical="center"/>
    </xf>
    <xf numFmtId="0" fontId="13" fillId="0" borderId="0" xfId="0" applyNumberFormat="1" applyFont="1" applyAlignment="1">
      <alignment horizontal="left" vertical="center"/>
    </xf>
    <xf numFmtId="0" fontId="0" fillId="0" borderId="0" xfId="0" applyNumberFormat="1" applyAlignment="1"/>
    <xf numFmtId="0" fontId="4" fillId="0" borderId="0" xfId="0" applyNumberFormat="1" applyFont="1" applyAlignment="1"/>
    <xf numFmtId="49" fontId="19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3" fontId="19" fillId="0" borderId="0" xfId="0" applyNumberFormat="1" applyFont="1" applyAlignment="1">
      <alignment horizontal="left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3" fontId="10" fillId="0" borderId="2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4" fillId="0" borderId="0" xfId="0" applyFont="1"/>
    <xf numFmtId="49" fontId="14" fillId="0" borderId="0" xfId="0" applyNumberFormat="1" applyFont="1"/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</cellXfs>
  <cellStyles count="3">
    <cellStyle name="Обычный" xfId="0" builtinId="0"/>
    <cellStyle name="Обычный 2" xfId="2"/>
    <cellStyle name="Обычный 2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Q43"/>
  <sheetViews>
    <sheetView showGridLines="0" showZeros="0" tabSelected="1" view="pageBreakPreview" topLeftCell="A37" zoomScale="80" zoomScaleNormal="80" zoomScaleSheetLayoutView="80" workbookViewId="0">
      <selection activeCell="J33" sqref="J33"/>
    </sheetView>
  </sheetViews>
  <sheetFormatPr defaultRowHeight="15" x14ac:dyDescent="0.25"/>
  <cols>
    <col min="1" max="1" width="9.5703125" style="60" customWidth="1"/>
    <col min="2" max="2" width="57.28515625" customWidth="1"/>
    <col min="3" max="3" width="13.5703125" customWidth="1"/>
    <col min="4" max="4" width="18.85546875" style="7" customWidth="1"/>
    <col min="5" max="5" width="51.42578125" customWidth="1"/>
    <col min="6" max="6" width="35.140625" hidden="1" customWidth="1"/>
    <col min="7" max="7" width="24.42578125" style="8" customWidth="1"/>
    <col min="8" max="8" width="21.5703125" customWidth="1"/>
    <col min="9" max="9" width="23.42578125" style="14" customWidth="1"/>
    <col min="10" max="10" width="23.7109375" style="14" customWidth="1"/>
    <col min="11" max="12" width="15.7109375" customWidth="1"/>
    <col min="13" max="13" width="15.42578125" customWidth="1"/>
    <col min="14" max="14" width="15.7109375" customWidth="1"/>
    <col min="16" max="16" width="30.140625" customWidth="1"/>
    <col min="17" max="17" width="22" customWidth="1"/>
  </cols>
  <sheetData>
    <row r="1" spans="1:16" ht="23.25" x14ac:dyDescent="0.35">
      <c r="A1" s="54"/>
      <c r="B1" s="9"/>
      <c r="C1" s="9"/>
      <c r="D1" s="52"/>
      <c r="E1" s="9"/>
      <c r="F1" s="9"/>
      <c r="G1" s="53"/>
      <c r="H1" s="9"/>
      <c r="I1" s="61"/>
      <c r="J1" s="62"/>
      <c r="K1" s="63" t="s">
        <v>83</v>
      </c>
      <c r="L1" s="63"/>
      <c r="M1" s="63"/>
      <c r="N1" s="62"/>
    </row>
    <row r="2" spans="1:16" ht="23.25" x14ac:dyDescent="0.35">
      <c r="A2" s="54"/>
      <c r="B2" s="9"/>
      <c r="C2" s="9"/>
      <c r="D2" s="52"/>
      <c r="E2" s="9"/>
      <c r="F2" s="9"/>
      <c r="G2" s="53"/>
      <c r="H2" s="9"/>
      <c r="I2" s="62"/>
      <c r="J2" s="62"/>
      <c r="K2" s="63" t="s">
        <v>80</v>
      </c>
      <c r="L2" s="63"/>
      <c r="M2" s="63"/>
      <c r="N2" s="62"/>
    </row>
    <row r="3" spans="1:16" ht="18.75" customHeight="1" x14ac:dyDescent="0.35">
      <c r="A3" s="54"/>
      <c r="B3" s="9"/>
      <c r="C3" s="9"/>
      <c r="D3" s="52"/>
      <c r="E3" s="9"/>
      <c r="F3" s="9"/>
      <c r="G3" s="53"/>
      <c r="H3" s="9"/>
      <c r="I3" s="62"/>
      <c r="J3" s="62"/>
      <c r="K3" s="63" t="s">
        <v>81</v>
      </c>
      <c r="L3" s="63"/>
      <c r="M3" s="63"/>
      <c r="N3" s="62"/>
    </row>
    <row r="4" spans="1:16" ht="23.25" x14ac:dyDescent="0.35">
      <c r="A4" s="54"/>
      <c r="B4" s="9"/>
      <c r="C4" s="9"/>
      <c r="D4" s="52"/>
      <c r="E4" s="9"/>
      <c r="F4" s="9"/>
      <c r="G4" s="53"/>
      <c r="H4" s="9"/>
      <c r="I4" s="62"/>
      <c r="J4" s="62"/>
      <c r="K4" s="63" t="s">
        <v>82</v>
      </c>
      <c r="L4" s="63"/>
      <c r="M4" s="63"/>
      <c r="N4" s="62"/>
    </row>
    <row r="5" spans="1:16" ht="23.25" x14ac:dyDescent="0.35">
      <c r="A5" s="72" t="s">
        <v>0</v>
      </c>
      <c r="B5" s="73"/>
      <c r="C5" s="73"/>
      <c r="D5" s="74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6" ht="23.25" x14ac:dyDescent="0.35">
      <c r="A6" s="72" t="s">
        <v>1</v>
      </c>
      <c r="B6" s="73"/>
      <c r="C6" s="73"/>
      <c r="D6" s="74"/>
      <c r="E6" s="73"/>
      <c r="F6" s="73"/>
      <c r="G6" s="73"/>
      <c r="H6" s="73"/>
      <c r="I6" s="73"/>
      <c r="J6" s="73"/>
      <c r="K6" s="73"/>
      <c r="L6" s="73"/>
      <c r="M6" s="73"/>
      <c r="N6" s="73"/>
    </row>
    <row r="7" spans="1:16" ht="23.25" x14ac:dyDescent="0.35">
      <c r="A7" s="72" t="s">
        <v>95</v>
      </c>
      <c r="B7" s="73"/>
      <c r="C7" s="73"/>
      <c r="D7" s="74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1:16" ht="17.25" customHeight="1" x14ac:dyDescent="0.35">
      <c r="A8" s="82"/>
      <c r="B8" s="82"/>
      <c r="C8" s="9"/>
      <c r="D8" s="52"/>
      <c r="E8" s="9"/>
      <c r="F8" s="9"/>
      <c r="G8" s="53"/>
      <c r="H8" s="9"/>
      <c r="I8" s="17"/>
      <c r="J8" s="17"/>
      <c r="K8" s="9"/>
      <c r="L8" s="9"/>
      <c r="M8" s="9"/>
      <c r="N8" s="9"/>
    </row>
    <row r="9" spans="1:16" ht="9.75" customHeight="1" x14ac:dyDescent="0.35">
      <c r="A9" s="83"/>
      <c r="B9" s="83"/>
      <c r="C9" s="9"/>
      <c r="D9" s="52"/>
      <c r="E9" s="9"/>
      <c r="F9" s="9"/>
      <c r="G9" s="53"/>
      <c r="H9" s="9"/>
      <c r="I9" s="17"/>
      <c r="J9" s="17"/>
      <c r="K9" s="9"/>
      <c r="L9" s="9"/>
      <c r="M9" s="9"/>
      <c r="N9" s="9"/>
    </row>
    <row r="10" spans="1:16" ht="23.25" x14ac:dyDescent="0.35">
      <c r="A10" s="54"/>
      <c r="B10" s="9"/>
      <c r="C10" s="9"/>
      <c r="D10" s="52"/>
      <c r="E10" s="9"/>
      <c r="F10" s="9"/>
      <c r="G10" s="53"/>
      <c r="H10" s="9"/>
      <c r="I10" s="17"/>
      <c r="J10" s="17"/>
      <c r="K10" s="9"/>
      <c r="L10" s="9"/>
      <c r="M10" s="9"/>
      <c r="N10" s="55" t="s">
        <v>2</v>
      </c>
    </row>
    <row r="11" spans="1:16" ht="24.75" customHeight="1" x14ac:dyDescent="0.25">
      <c r="A11" s="78" t="s">
        <v>3</v>
      </c>
      <c r="B11" s="80" t="s">
        <v>4</v>
      </c>
      <c r="C11" s="68" t="s">
        <v>5</v>
      </c>
      <c r="D11" s="78" t="s">
        <v>6</v>
      </c>
      <c r="E11" s="80" t="s">
        <v>7</v>
      </c>
      <c r="F11" s="80" t="s">
        <v>8</v>
      </c>
      <c r="G11" s="80" t="s">
        <v>16</v>
      </c>
      <c r="H11" s="80" t="s">
        <v>9</v>
      </c>
      <c r="I11" s="70" t="s">
        <v>41</v>
      </c>
      <c r="J11" s="75" t="s">
        <v>10</v>
      </c>
      <c r="K11" s="76"/>
      <c r="L11" s="76"/>
      <c r="M11" s="76"/>
      <c r="N11" s="77"/>
    </row>
    <row r="12" spans="1:16" ht="194.25" customHeight="1" x14ac:dyDescent="0.25">
      <c r="A12" s="79"/>
      <c r="B12" s="81"/>
      <c r="C12" s="69"/>
      <c r="D12" s="79"/>
      <c r="E12" s="81"/>
      <c r="F12" s="81"/>
      <c r="G12" s="81"/>
      <c r="H12" s="81"/>
      <c r="I12" s="71"/>
      <c r="J12" s="49" t="s">
        <v>11</v>
      </c>
      <c r="K12" s="50" t="s">
        <v>12</v>
      </c>
      <c r="L12" s="51" t="s">
        <v>13</v>
      </c>
      <c r="M12" s="51" t="s">
        <v>14</v>
      </c>
      <c r="N12" s="51" t="s">
        <v>15</v>
      </c>
    </row>
    <row r="13" spans="1:16" ht="18.75" x14ac:dyDescent="0.25">
      <c r="A13" s="2">
        <v>1</v>
      </c>
      <c r="B13" s="4">
        <v>2</v>
      </c>
      <c r="C13" s="4">
        <v>3</v>
      </c>
      <c r="D13" s="2">
        <v>4</v>
      </c>
      <c r="E13" s="4">
        <v>5</v>
      </c>
      <c r="F13" s="4">
        <v>6</v>
      </c>
      <c r="G13" s="4">
        <v>6</v>
      </c>
      <c r="H13" s="4">
        <v>7</v>
      </c>
      <c r="I13" s="15">
        <v>8</v>
      </c>
      <c r="J13" s="15">
        <v>9</v>
      </c>
      <c r="K13" s="4">
        <v>10</v>
      </c>
      <c r="L13" s="4">
        <v>11</v>
      </c>
      <c r="M13" s="4">
        <v>12</v>
      </c>
      <c r="N13" s="4">
        <v>13</v>
      </c>
    </row>
    <row r="14" spans="1:16" ht="36" customHeight="1" x14ac:dyDescent="0.25">
      <c r="A14" s="5">
        <v>1</v>
      </c>
      <c r="B14" s="1" t="s">
        <v>67</v>
      </c>
      <c r="C14" s="4"/>
      <c r="D14" s="23"/>
      <c r="E14" s="24"/>
      <c r="F14" s="25" t="s">
        <v>72</v>
      </c>
      <c r="G14" s="24"/>
      <c r="H14" s="25"/>
      <c r="I14" s="25">
        <f>SUM(I15:I15)</f>
        <v>12000000</v>
      </c>
      <c r="J14" s="25">
        <f>SUM(J15:J15)</f>
        <v>12000000</v>
      </c>
      <c r="K14" s="24"/>
      <c r="L14" s="26"/>
      <c r="M14" s="26"/>
      <c r="N14" s="26"/>
      <c r="P14" s="14"/>
    </row>
    <row r="15" spans="1:16" ht="101.25" x14ac:dyDescent="0.3">
      <c r="A15" s="56" t="s">
        <v>49</v>
      </c>
      <c r="B15" s="19" t="s">
        <v>20</v>
      </c>
      <c r="C15" s="3"/>
      <c r="D15" s="23">
        <v>4616091</v>
      </c>
      <c r="E15" s="27" t="s">
        <v>48</v>
      </c>
      <c r="F15" s="27" t="s">
        <v>73</v>
      </c>
      <c r="G15" s="26"/>
      <c r="H15" s="27">
        <v>15500000</v>
      </c>
      <c r="I15" s="27">
        <v>12000000</v>
      </c>
      <c r="J15" s="27">
        <v>12000000</v>
      </c>
      <c r="K15" s="24"/>
      <c r="L15" s="26"/>
      <c r="M15" s="26"/>
      <c r="N15" s="26"/>
      <c r="P15" s="14"/>
    </row>
    <row r="16" spans="1:16" ht="41.25" customHeight="1" x14ac:dyDescent="0.3">
      <c r="A16" s="6" t="s">
        <v>86</v>
      </c>
      <c r="B16" s="1" t="s">
        <v>21</v>
      </c>
      <c r="C16" s="3"/>
      <c r="D16" s="29"/>
      <c r="E16" s="30"/>
      <c r="F16" s="33" t="s">
        <v>70</v>
      </c>
      <c r="G16" s="26"/>
      <c r="H16" s="32"/>
      <c r="I16" s="32">
        <f>SUM(I17:I17)</f>
        <v>4500000</v>
      </c>
      <c r="J16" s="32">
        <f>SUM(J17:J17)</f>
        <v>4500000</v>
      </c>
      <c r="K16" s="30"/>
      <c r="L16" s="30"/>
      <c r="M16" s="30"/>
      <c r="N16" s="30"/>
      <c r="P16" s="14"/>
    </row>
    <row r="17" spans="1:17" ht="101.25" x14ac:dyDescent="0.3">
      <c r="A17" s="57" t="s">
        <v>50</v>
      </c>
      <c r="B17" s="21" t="s">
        <v>77</v>
      </c>
      <c r="C17" s="10"/>
      <c r="D17" s="35">
        <v>4615070</v>
      </c>
      <c r="E17" s="36" t="s">
        <v>38</v>
      </c>
      <c r="F17" s="27" t="s">
        <v>73</v>
      </c>
      <c r="G17" s="37">
        <v>2026</v>
      </c>
      <c r="H17" s="38">
        <v>4500000</v>
      </c>
      <c r="I17" s="39">
        <v>4500000</v>
      </c>
      <c r="J17" s="39">
        <v>4500000</v>
      </c>
      <c r="K17" s="40"/>
      <c r="L17" s="40"/>
      <c r="M17" s="40"/>
      <c r="N17" s="40"/>
      <c r="P17" s="14"/>
    </row>
    <row r="18" spans="1:17" ht="47.25" customHeight="1" x14ac:dyDescent="0.3">
      <c r="A18" s="6" t="s">
        <v>87</v>
      </c>
      <c r="B18" s="1" t="s">
        <v>22</v>
      </c>
      <c r="C18" s="3"/>
      <c r="D18" s="29"/>
      <c r="E18" s="30"/>
      <c r="F18" s="33" t="s">
        <v>71</v>
      </c>
      <c r="G18" s="26"/>
      <c r="H18" s="27">
        <v>0</v>
      </c>
      <c r="I18" s="32">
        <f t="shared" ref="I18:N18" si="0">SUM(I19:I24)</f>
        <v>295340316</v>
      </c>
      <c r="J18" s="32">
        <f t="shared" si="0"/>
        <v>295340316</v>
      </c>
      <c r="K18" s="32">
        <f t="shared" si="0"/>
        <v>0</v>
      </c>
      <c r="L18" s="32">
        <f t="shared" si="0"/>
        <v>0</v>
      </c>
      <c r="M18" s="32">
        <f t="shared" si="0"/>
        <v>0</v>
      </c>
      <c r="N18" s="32">
        <f t="shared" si="0"/>
        <v>0</v>
      </c>
      <c r="P18" s="14"/>
      <c r="Q18" s="11"/>
    </row>
    <row r="19" spans="1:17" ht="111.75" customHeight="1" x14ac:dyDescent="0.3">
      <c r="A19" s="57" t="s">
        <v>51</v>
      </c>
      <c r="B19" s="22" t="s">
        <v>24</v>
      </c>
      <c r="C19" s="13"/>
      <c r="D19" s="23">
        <v>4616091</v>
      </c>
      <c r="E19" s="34" t="s">
        <v>37</v>
      </c>
      <c r="F19" s="27" t="s">
        <v>73</v>
      </c>
      <c r="G19" s="41"/>
      <c r="H19" s="27">
        <v>104100020</v>
      </c>
      <c r="I19" s="27">
        <v>104100020</v>
      </c>
      <c r="J19" s="27">
        <v>104100020</v>
      </c>
      <c r="K19" s="27"/>
      <c r="L19" s="30"/>
      <c r="M19" s="30"/>
      <c r="N19" s="30"/>
      <c r="P19" s="14"/>
    </row>
    <row r="20" spans="1:17" ht="111.75" customHeight="1" x14ac:dyDescent="0.3">
      <c r="A20" s="57" t="s">
        <v>52</v>
      </c>
      <c r="B20" s="22" t="s">
        <v>26</v>
      </c>
      <c r="C20" s="13"/>
      <c r="D20" s="23">
        <v>4616091</v>
      </c>
      <c r="E20" s="34" t="s">
        <v>37</v>
      </c>
      <c r="F20" s="27" t="s">
        <v>73</v>
      </c>
      <c r="G20" s="41"/>
      <c r="H20" s="27">
        <v>47148166</v>
      </c>
      <c r="I20" s="27">
        <v>47148166</v>
      </c>
      <c r="J20" s="27">
        <v>47148166</v>
      </c>
      <c r="K20" s="27"/>
      <c r="L20" s="30"/>
      <c r="M20" s="30"/>
      <c r="N20" s="30"/>
      <c r="P20" s="14"/>
    </row>
    <row r="21" spans="1:17" ht="114" customHeight="1" x14ac:dyDescent="0.3">
      <c r="A21" s="57" t="s">
        <v>88</v>
      </c>
      <c r="B21" s="22" t="s">
        <v>27</v>
      </c>
      <c r="C21" s="13"/>
      <c r="D21" s="23">
        <v>4616091</v>
      </c>
      <c r="E21" s="34" t="s">
        <v>37</v>
      </c>
      <c r="F21" s="27" t="s">
        <v>73</v>
      </c>
      <c r="G21" s="41"/>
      <c r="H21" s="27">
        <v>7400000</v>
      </c>
      <c r="I21" s="27">
        <v>7400000</v>
      </c>
      <c r="J21" s="27">
        <v>7400000</v>
      </c>
      <c r="K21" s="27"/>
      <c r="L21" s="30"/>
      <c r="M21" s="30"/>
      <c r="N21" s="30"/>
      <c r="P21" s="14"/>
    </row>
    <row r="22" spans="1:17" ht="114" customHeight="1" x14ac:dyDescent="0.3">
      <c r="A22" s="57" t="s">
        <v>89</v>
      </c>
      <c r="B22" s="22" t="s">
        <v>23</v>
      </c>
      <c r="C22" s="13"/>
      <c r="D22" s="23">
        <v>4616091</v>
      </c>
      <c r="E22" s="34" t="s">
        <v>37</v>
      </c>
      <c r="F22" s="27" t="s">
        <v>73</v>
      </c>
      <c r="G22" s="41"/>
      <c r="H22" s="27">
        <v>73312277</v>
      </c>
      <c r="I22" s="27">
        <v>73312277</v>
      </c>
      <c r="J22" s="27">
        <v>73312277</v>
      </c>
      <c r="K22" s="27"/>
      <c r="L22" s="30"/>
      <c r="M22" s="30"/>
      <c r="N22" s="30"/>
      <c r="P22" s="14"/>
    </row>
    <row r="23" spans="1:17" ht="109.5" customHeight="1" x14ac:dyDescent="0.3">
      <c r="A23" s="57" t="s">
        <v>90</v>
      </c>
      <c r="B23" s="22" t="s">
        <v>76</v>
      </c>
      <c r="C23" s="13"/>
      <c r="D23" s="23">
        <v>4616091</v>
      </c>
      <c r="E23" s="34" t="s">
        <v>37</v>
      </c>
      <c r="F23" s="27" t="s">
        <v>73</v>
      </c>
      <c r="G23" s="41"/>
      <c r="H23" s="27">
        <v>60379853</v>
      </c>
      <c r="I23" s="27">
        <v>60379853</v>
      </c>
      <c r="J23" s="27">
        <v>60379853</v>
      </c>
      <c r="K23" s="27"/>
      <c r="L23" s="30"/>
      <c r="M23" s="30"/>
      <c r="N23" s="30"/>
      <c r="P23" s="14"/>
    </row>
    <row r="24" spans="1:17" ht="109.5" customHeight="1" x14ac:dyDescent="0.3">
      <c r="A24" s="57" t="s">
        <v>91</v>
      </c>
      <c r="B24" s="22" t="s">
        <v>25</v>
      </c>
      <c r="C24" s="13"/>
      <c r="D24" s="23">
        <v>4616091</v>
      </c>
      <c r="E24" s="34" t="s">
        <v>37</v>
      </c>
      <c r="F24" s="27" t="s">
        <v>73</v>
      </c>
      <c r="G24" s="41">
        <v>2026</v>
      </c>
      <c r="H24" s="27">
        <v>3000000</v>
      </c>
      <c r="I24" s="27">
        <v>3000000</v>
      </c>
      <c r="J24" s="27">
        <v>3000000</v>
      </c>
      <c r="K24" s="27"/>
      <c r="L24" s="30"/>
      <c r="M24" s="30"/>
      <c r="N24" s="30"/>
      <c r="P24" s="14"/>
    </row>
    <row r="25" spans="1:17" ht="45.75" customHeight="1" x14ac:dyDescent="0.3">
      <c r="A25" s="6" t="s">
        <v>92</v>
      </c>
      <c r="B25" s="1" t="s">
        <v>28</v>
      </c>
      <c r="C25" s="3"/>
      <c r="D25" s="29"/>
      <c r="E25" s="30"/>
      <c r="F25" s="31" t="s">
        <v>17</v>
      </c>
      <c r="G25" s="26"/>
      <c r="H25" s="32"/>
      <c r="I25" s="32">
        <f>SUM(I26:I28)</f>
        <v>30300000</v>
      </c>
      <c r="J25" s="32">
        <f>SUM(J26:J28)</f>
        <v>30300000</v>
      </c>
      <c r="K25" s="32"/>
      <c r="L25" s="32"/>
      <c r="M25" s="32"/>
      <c r="N25" s="32"/>
      <c r="P25" s="14"/>
    </row>
    <row r="26" spans="1:17" ht="121.5" x14ac:dyDescent="0.3">
      <c r="A26" s="57" t="s">
        <v>53</v>
      </c>
      <c r="B26" s="20" t="s">
        <v>30</v>
      </c>
      <c r="C26" s="3"/>
      <c r="D26" s="23">
        <v>4613250</v>
      </c>
      <c r="E26" s="34" t="s">
        <v>39</v>
      </c>
      <c r="F26" s="27" t="s">
        <v>73</v>
      </c>
      <c r="G26" s="26">
        <v>2026</v>
      </c>
      <c r="H26" s="27">
        <v>300000</v>
      </c>
      <c r="I26" s="28">
        <v>300000</v>
      </c>
      <c r="J26" s="28">
        <v>300000</v>
      </c>
      <c r="K26" s="30"/>
      <c r="L26" s="30"/>
      <c r="M26" s="30"/>
      <c r="N26" s="30"/>
      <c r="P26" s="14"/>
    </row>
    <row r="27" spans="1:17" ht="131.25" x14ac:dyDescent="0.3">
      <c r="A27" s="57" t="s">
        <v>54</v>
      </c>
      <c r="B27" s="20" t="s">
        <v>29</v>
      </c>
      <c r="C27" s="3"/>
      <c r="D27" s="23">
        <v>4613250</v>
      </c>
      <c r="E27" s="34" t="s">
        <v>39</v>
      </c>
      <c r="F27" s="27" t="s">
        <v>73</v>
      </c>
      <c r="G27" s="26" t="s">
        <v>34</v>
      </c>
      <c r="H27" s="27">
        <v>164196745</v>
      </c>
      <c r="I27" s="28">
        <v>24664834</v>
      </c>
      <c r="J27" s="28">
        <v>24664834</v>
      </c>
      <c r="K27" s="30"/>
      <c r="L27" s="30"/>
      <c r="M27" s="30"/>
      <c r="N27" s="30"/>
      <c r="P27" s="14"/>
    </row>
    <row r="28" spans="1:17" ht="121.5" x14ac:dyDescent="0.3">
      <c r="A28" s="57" t="s">
        <v>55</v>
      </c>
      <c r="B28" s="20" t="s">
        <v>74</v>
      </c>
      <c r="C28" s="3"/>
      <c r="D28" s="23">
        <v>4613250</v>
      </c>
      <c r="E28" s="34" t="s">
        <v>39</v>
      </c>
      <c r="F28" s="27" t="s">
        <v>73</v>
      </c>
      <c r="G28" s="26" t="s">
        <v>42</v>
      </c>
      <c r="H28" s="27">
        <v>209394536</v>
      </c>
      <c r="I28" s="28">
        <v>5335166</v>
      </c>
      <c r="J28" s="28">
        <v>5335166</v>
      </c>
      <c r="K28" s="30"/>
      <c r="L28" s="30"/>
      <c r="M28" s="30"/>
      <c r="N28" s="30"/>
      <c r="P28" s="14"/>
    </row>
    <row r="29" spans="1:17" ht="81" x14ac:dyDescent="0.3">
      <c r="A29" s="6" t="s">
        <v>93</v>
      </c>
      <c r="B29" s="1" t="s">
        <v>31</v>
      </c>
      <c r="C29" s="3"/>
      <c r="D29" s="29"/>
      <c r="E29" s="30"/>
      <c r="F29" s="33" t="s">
        <v>69</v>
      </c>
      <c r="G29" s="26"/>
      <c r="H29" s="27">
        <v>0</v>
      </c>
      <c r="I29" s="32">
        <f t="shared" ref="I29:N29" si="1">SUM(I30:I30)</f>
        <v>3576000</v>
      </c>
      <c r="J29" s="32">
        <f t="shared" si="1"/>
        <v>3576000</v>
      </c>
      <c r="K29" s="32">
        <f t="shared" si="1"/>
        <v>0</v>
      </c>
      <c r="L29" s="32">
        <f t="shared" si="1"/>
        <v>0</v>
      </c>
      <c r="M29" s="32">
        <f t="shared" si="1"/>
        <v>0</v>
      </c>
      <c r="N29" s="32">
        <f t="shared" si="1"/>
        <v>0</v>
      </c>
      <c r="P29" s="14"/>
    </row>
    <row r="30" spans="1:17" ht="101.25" x14ac:dyDescent="0.3">
      <c r="A30" s="57" t="s">
        <v>56</v>
      </c>
      <c r="B30" s="20" t="s">
        <v>78</v>
      </c>
      <c r="C30" s="3"/>
      <c r="D30" s="24">
        <v>4611300</v>
      </c>
      <c r="E30" s="34" t="s">
        <v>40</v>
      </c>
      <c r="F30" s="27" t="s">
        <v>73</v>
      </c>
      <c r="G30" s="26">
        <v>2026</v>
      </c>
      <c r="H30" s="27">
        <v>3576000</v>
      </c>
      <c r="I30" s="28">
        <v>3576000</v>
      </c>
      <c r="J30" s="28">
        <v>3576000</v>
      </c>
      <c r="K30" s="30"/>
      <c r="L30" s="30"/>
      <c r="M30" s="30"/>
      <c r="N30" s="30"/>
      <c r="P30" s="14"/>
    </row>
    <row r="31" spans="1:17" ht="39.75" customHeight="1" x14ac:dyDescent="0.3">
      <c r="A31" s="6" t="s">
        <v>94</v>
      </c>
      <c r="B31" s="1" t="s">
        <v>79</v>
      </c>
      <c r="C31" s="3"/>
      <c r="D31" s="29"/>
      <c r="E31" s="30"/>
      <c r="F31" s="42" t="s">
        <v>68</v>
      </c>
      <c r="G31" s="26"/>
      <c r="H31" s="27">
        <v>0</v>
      </c>
      <c r="I31" s="32">
        <f>SUM(I32:I40)</f>
        <v>184571090</v>
      </c>
      <c r="J31" s="32">
        <f>SUM(J32:J40)</f>
        <v>184571090</v>
      </c>
      <c r="K31" s="43"/>
      <c r="L31" s="43"/>
      <c r="M31" s="43"/>
      <c r="N31" s="43"/>
      <c r="P31" s="14"/>
      <c r="Q31" s="14"/>
    </row>
    <row r="32" spans="1:17" ht="187.5" x14ac:dyDescent="0.3">
      <c r="A32" s="57" t="s">
        <v>57</v>
      </c>
      <c r="B32" s="18" t="s">
        <v>18</v>
      </c>
      <c r="C32" s="3"/>
      <c r="D32" s="24">
        <v>4611300</v>
      </c>
      <c r="E32" s="24" t="s">
        <v>40</v>
      </c>
      <c r="F32" s="27" t="s">
        <v>73</v>
      </c>
      <c r="G32" s="26" t="s">
        <v>35</v>
      </c>
      <c r="H32" s="44">
        <v>265064375</v>
      </c>
      <c r="I32" s="44">
        <v>27650243</v>
      </c>
      <c r="J32" s="44">
        <v>27650243</v>
      </c>
      <c r="K32" s="45"/>
      <c r="L32" s="30"/>
      <c r="M32" s="30"/>
      <c r="N32" s="30"/>
      <c r="P32" s="14"/>
    </row>
    <row r="33" spans="1:16" ht="225" x14ac:dyDescent="0.3">
      <c r="A33" s="57" t="s">
        <v>58</v>
      </c>
      <c r="B33" s="18" t="s">
        <v>19</v>
      </c>
      <c r="C33" s="3"/>
      <c r="D33" s="24">
        <v>4611300</v>
      </c>
      <c r="E33" s="24" t="s">
        <v>40</v>
      </c>
      <c r="F33" s="27" t="s">
        <v>73</v>
      </c>
      <c r="G33" s="26" t="s">
        <v>33</v>
      </c>
      <c r="H33" s="44">
        <v>237981136</v>
      </c>
      <c r="I33" s="44">
        <v>8905568</v>
      </c>
      <c r="J33" s="44">
        <v>8905568</v>
      </c>
      <c r="K33" s="45"/>
      <c r="L33" s="30"/>
      <c r="M33" s="30"/>
      <c r="N33" s="30"/>
      <c r="P33" s="14"/>
    </row>
    <row r="34" spans="1:16" ht="90" customHeight="1" x14ac:dyDescent="0.3">
      <c r="A34" s="57" t="s">
        <v>59</v>
      </c>
      <c r="B34" s="18" t="s">
        <v>32</v>
      </c>
      <c r="C34" s="3"/>
      <c r="D34" s="24">
        <v>4611300</v>
      </c>
      <c r="E34" s="24" t="s">
        <v>40</v>
      </c>
      <c r="F34" s="27" t="s">
        <v>73</v>
      </c>
      <c r="G34" s="26" t="s">
        <v>36</v>
      </c>
      <c r="H34" s="44">
        <v>120000000</v>
      </c>
      <c r="I34" s="44">
        <v>3000000</v>
      </c>
      <c r="J34" s="44">
        <v>3000000</v>
      </c>
      <c r="K34" s="45"/>
      <c r="L34" s="30"/>
      <c r="M34" s="30"/>
      <c r="N34" s="30"/>
      <c r="P34" s="14"/>
    </row>
    <row r="35" spans="1:16" ht="95.25" customHeight="1" x14ac:dyDescent="0.3">
      <c r="A35" s="57" t="s">
        <v>60</v>
      </c>
      <c r="B35" s="18" t="s">
        <v>43</v>
      </c>
      <c r="C35" s="3"/>
      <c r="D35" s="24">
        <v>4611300</v>
      </c>
      <c r="E35" s="24" t="s">
        <v>40</v>
      </c>
      <c r="F35" s="27" t="s">
        <v>73</v>
      </c>
      <c r="G35" s="26"/>
      <c r="H35" s="44">
        <v>22500000</v>
      </c>
      <c r="I35" s="44">
        <v>22500000</v>
      </c>
      <c r="J35" s="44">
        <v>22500000</v>
      </c>
      <c r="K35" s="45"/>
      <c r="L35" s="30"/>
      <c r="M35" s="30"/>
      <c r="N35" s="30"/>
      <c r="P35" s="14"/>
    </row>
    <row r="36" spans="1:16" ht="87.75" customHeight="1" x14ac:dyDescent="0.3">
      <c r="A36" s="57" t="s">
        <v>61</v>
      </c>
      <c r="B36" s="18" t="s">
        <v>44</v>
      </c>
      <c r="C36" s="3"/>
      <c r="D36" s="24">
        <v>4611300</v>
      </c>
      <c r="E36" s="24" t="s">
        <v>40</v>
      </c>
      <c r="F36" s="27" t="s">
        <v>73</v>
      </c>
      <c r="G36" s="26"/>
      <c r="H36" s="44">
        <v>20594200</v>
      </c>
      <c r="I36" s="44">
        <v>20594200</v>
      </c>
      <c r="J36" s="44">
        <v>20594200</v>
      </c>
      <c r="K36" s="45"/>
      <c r="L36" s="30"/>
      <c r="M36" s="30"/>
      <c r="N36" s="30"/>
      <c r="P36" s="14"/>
    </row>
    <row r="37" spans="1:16" ht="87.75" customHeight="1" x14ac:dyDescent="0.3">
      <c r="A37" s="57" t="s">
        <v>62</v>
      </c>
      <c r="B37" s="18" t="s">
        <v>47</v>
      </c>
      <c r="C37" s="3"/>
      <c r="D37" s="24">
        <v>4611300</v>
      </c>
      <c r="E37" s="24" t="s">
        <v>40</v>
      </c>
      <c r="F37" s="27" t="s">
        <v>73</v>
      </c>
      <c r="G37" s="26"/>
      <c r="H37" s="44">
        <v>32500000</v>
      </c>
      <c r="I37" s="44">
        <v>32500000</v>
      </c>
      <c r="J37" s="44">
        <v>32500000</v>
      </c>
      <c r="K37" s="45"/>
      <c r="L37" s="30"/>
      <c r="M37" s="30"/>
      <c r="N37" s="30"/>
      <c r="P37" s="14"/>
    </row>
    <row r="38" spans="1:16" ht="87.75" customHeight="1" x14ac:dyDescent="0.3">
      <c r="A38" s="57" t="s">
        <v>63</v>
      </c>
      <c r="B38" s="18" t="s">
        <v>45</v>
      </c>
      <c r="C38" s="3"/>
      <c r="D38" s="24">
        <v>4611300</v>
      </c>
      <c r="E38" s="24" t="s">
        <v>40</v>
      </c>
      <c r="F38" s="27" t="s">
        <v>73</v>
      </c>
      <c r="G38" s="26"/>
      <c r="H38" s="44">
        <v>19250000</v>
      </c>
      <c r="I38" s="44">
        <v>19250000</v>
      </c>
      <c r="J38" s="44">
        <v>19250000</v>
      </c>
      <c r="K38" s="45"/>
      <c r="L38" s="30"/>
      <c r="M38" s="30"/>
      <c r="N38" s="30"/>
      <c r="P38" s="14"/>
    </row>
    <row r="39" spans="1:16" ht="87.75" customHeight="1" x14ac:dyDescent="0.3">
      <c r="A39" s="57" t="s">
        <v>64</v>
      </c>
      <c r="B39" s="18" t="s">
        <v>46</v>
      </c>
      <c r="C39" s="3"/>
      <c r="D39" s="24">
        <v>4611300</v>
      </c>
      <c r="E39" s="24" t="s">
        <v>40</v>
      </c>
      <c r="F39" s="27" t="s">
        <v>73</v>
      </c>
      <c r="G39" s="26"/>
      <c r="H39" s="44">
        <v>32650000</v>
      </c>
      <c r="I39" s="44">
        <v>32650000</v>
      </c>
      <c r="J39" s="44">
        <v>32650000</v>
      </c>
      <c r="K39" s="45"/>
      <c r="L39" s="30"/>
      <c r="M39" s="30"/>
      <c r="N39" s="30"/>
      <c r="P39" s="14"/>
    </row>
    <row r="40" spans="1:16" ht="87.75" customHeight="1" x14ac:dyDescent="0.3">
      <c r="A40" s="57" t="s">
        <v>65</v>
      </c>
      <c r="B40" s="18" t="s">
        <v>75</v>
      </c>
      <c r="C40" s="3"/>
      <c r="D40" s="24">
        <v>4611300</v>
      </c>
      <c r="E40" s="24" t="s">
        <v>40</v>
      </c>
      <c r="F40" s="27" t="s">
        <v>73</v>
      </c>
      <c r="G40" s="26"/>
      <c r="H40" s="44">
        <v>17521079</v>
      </c>
      <c r="I40" s="44">
        <v>17521079</v>
      </c>
      <c r="J40" s="44">
        <v>17521079</v>
      </c>
      <c r="K40" s="45"/>
      <c r="L40" s="30"/>
      <c r="M40" s="30"/>
      <c r="N40" s="30"/>
      <c r="P40" s="14"/>
    </row>
    <row r="41" spans="1:16" ht="24" customHeight="1" x14ac:dyDescent="0.3">
      <c r="A41" s="58"/>
      <c r="B41" s="12"/>
      <c r="C41" s="3"/>
      <c r="D41" s="46"/>
      <c r="E41" s="30"/>
      <c r="F41" s="30"/>
      <c r="G41" s="26"/>
      <c r="H41" s="47" t="s">
        <v>66</v>
      </c>
      <c r="I41" s="48">
        <f t="shared" ref="I41:N41" si="2">I14+I16+I18+I25+I29+I31</f>
        <v>530287406</v>
      </c>
      <c r="J41" s="48">
        <f t="shared" si="2"/>
        <v>530287406</v>
      </c>
      <c r="K41" s="48">
        <f t="shared" si="2"/>
        <v>0</v>
      </c>
      <c r="L41" s="48">
        <f t="shared" si="2"/>
        <v>0</v>
      </c>
      <c r="M41" s="48">
        <f t="shared" si="2"/>
        <v>0</v>
      </c>
      <c r="N41" s="48">
        <f t="shared" si="2"/>
        <v>0</v>
      </c>
      <c r="P41" s="14"/>
    </row>
    <row r="42" spans="1:16" s="16" customFormat="1" ht="120" customHeight="1" x14ac:dyDescent="0.3">
      <c r="A42" s="59"/>
      <c r="C42" s="64" t="s">
        <v>84</v>
      </c>
      <c r="D42" s="65"/>
      <c r="E42" s="65"/>
      <c r="F42" s="66"/>
      <c r="G42" s="65"/>
      <c r="H42" s="65"/>
      <c r="I42" s="67"/>
      <c r="J42" s="67"/>
      <c r="K42" s="65" t="s">
        <v>85</v>
      </c>
      <c r="L42" s="65"/>
      <c r="N42" s="65"/>
      <c r="O42" s="65"/>
    </row>
    <row r="43" spans="1:16" x14ac:dyDescent="0.25">
      <c r="N43" s="14"/>
    </row>
  </sheetData>
  <sortState ref="A276:N330">
    <sortCondition ref="D276:D330"/>
  </sortState>
  <customSheetViews>
    <customSheetView guid="{62BC21BB-0867-4511-910E-A6CF8DB894A7}" scale="70" showPageBreaks="1" showGridLines="0" zeroValues="0" fitToPage="1" printArea="1" showAutoFilter="1" view="pageBreakPreview">
      <selection activeCell="E220" sqref="E220"/>
      <pageMargins left="0.19685039370078741" right="0.19685039370078741" top="0.51181102362204722" bottom="0.51181102362204722" header="0.31496062992125984" footer="0.31496062992125984"/>
      <printOptions horizontalCentered="1"/>
      <pageSetup paperSize="9" scale="41" fitToHeight="0" orientation="landscape" r:id="rId1"/>
      <headerFooter>
        <oddFooter>&amp;R&amp;P</oddFooter>
      </headerFooter>
      <autoFilter ref="A13:Q706"/>
    </customSheetView>
    <customSheetView guid="{C6C67454-7FC7-4591-BD63-37A1B074102B}" scale="60" showPageBreaks="1" zeroValues="0" fitToPage="1" topLeftCell="A4">
      <selection activeCell="H317" sqref="H317"/>
      <pageMargins left="0.25" right="0.25" top="0.75" bottom="0.75" header="0.3" footer="0.3"/>
      <pageSetup paperSize="9" scale="58" fitToHeight="0" orientation="landscape" r:id="rId2"/>
    </customSheetView>
    <customSheetView guid="{90D42AAA-B0E7-4674-9AF6-E2FE4BA5A196}" zeroValues="0" fitToPage="1" topLeftCell="A3">
      <selection activeCell="B16" sqref="B16"/>
      <pageMargins left="0.25" right="0.25" top="0.75" bottom="0.75" header="0.3" footer="0.3"/>
      <pageSetup paperSize="9" scale="61" fitToHeight="0" orientation="landscape" r:id="rId3"/>
    </customSheetView>
    <customSheetView guid="{C461381A-DAC0-453A-A9A9-F87BA7FE5A12}" scale="96" zeroValues="0" fitToPage="1" topLeftCell="A208">
      <selection activeCell="M211" sqref="M211"/>
      <pageMargins left="0.25" right="0.25" top="0.75" bottom="0.75" header="0.3" footer="0.3"/>
      <pageSetup paperSize="9" scale="61" fitToHeight="0" orientation="landscape" r:id="rId4"/>
    </customSheetView>
    <customSheetView guid="{17E12F31-35B3-4EE5-9AD7-1060EDE06B54}" zeroValues="0" fitToPage="1" topLeftCell="A238">
      <selection activeCell="I240" sqref="I240"/>
      <pageMargins left="0.25" right="0.25" top="0.75" bottom="0.75" header="0.3" footer="0.3"/>
      <pageSetup paperSize="9" scale="58" fitToHeight="0" orientation="landscape" r:id="rId5"/>
    </customSheetView>
    <customSheetView guid="{457AC76A-9BDA-4986-9B6B-F6429F882E6E}" zeroValues="0" fitToPage="1" topLeftCell="A301">
      <selection activeCell="M303" sqref="M303"/>
      <pageMargins left="0.25" right="0.25" top="0.75" bottom="0.75" header="0.3" footer="0.3"/>
      <pageSetup paperSize="9" scale="61" fitToHeight="0" orientation="landscape" r:id="rId6"/>
    </customSheetView>
    <customSheetView guid="{32884F6A-5E21-4A26-B11C-AD13C2BBF38B}" showPageBreaks="1" zeroValues="0" fitToPage="1" topLeftCell="A241">
      <selection activeCell="G244" sqref="G244"/>
      <pageMargins left="0.25" right="0.25" top="0.75" bottom="0.75" header="0.3" footer="0.3"/>
      <pageSetup paperSize="9" scale="57" fitToHeight="0" orientation="landscape" r:id="rId7"/>
    </customSheetView>
    <customSheetView guid="{DABBC914-0958-486C-BB2D-98294B2A2277}" zeroValues="0" fitToPage="1" topLeftCell="A926">
      <selection activeCell="N929" sqref="N929"/>
      <pageMargins left="0.25" right="0.25" top="0.75" bottom="0.75" header="0.3" footer="0.3"/>
      <pageSetup paperSize="9" scale="61" fitToHeight="0" orientation="landscape" r:id="rId8"/>
    </customSheetView>
    <customSheetView guid="{94FB8A76-A727-4BD7-B3D9-4AE6EA119A00}" scale="90" zeroValues="0" fitToPage="1" filter="1" showAutoFilter="1" topLeftCell="A11">
      <pane xSplit="2" ySplit="4" topLeftCell="C272" activePane="bottomRight" state="frozen"/>
      <selection pane="bottomRight" activeCell="I340" sqref="I324:I340"/>
      <pageMargins left="0.25" right="0.25" top="0.75" bottom="0.75" header="0.3" footer="0.3"/>
      <pageSetup paperSize="9" scale="61" fitToHeight="0" orientation="landscape" r:id="rId9"/>
      <autoFilter ref="A14:O359">
        <filterColumn colId="3">
          <filters>
            <filter val="0611300"/>
            <filter val="1011300"/>
            <filter val="4011300"/>
            <filter val="4111300"/>
            <filter val="4211300"/>
            <filter val="4311300"/>
            <filter val="4411300"/>
            <filter val="4511300"/>
            <filter val="4611300"/>
            <filter val="4711300"/>
            <filter val="4811300"/>
            <filter val="4911300"/>
          </filters>
        </filterColumn>
      </autoFilter>
    </customSheetView>
    <customSheetView guid="{BD33C8C8-3937-4BE9-9106-729B9F560430}" scale="70" zeroValues="0" fitToPage="1" showAutoFilter="1" topLeftCell="A9">
      <pane ySplit="5" topLeftCell="A31" activePane="bottomLeft" state="frozen"/>
      <selection pane="bottomLeft" activeCell="H34" sqref="H34"/>
      <pageMargins left="0.25" right="0.25" top="0.75" bottom="0.75" header="0.3" footer="0.3"/>
      <pageSetup paperSize="9" scale="61" fitToHeight="0" orientation="landscape" r:id="rId10"/>
      <autoFilter ref="A14:O360"/>
    </customSheetView>
    <customSheetView guid="{D00F060E-285F-4784-BED6-AA237E97D927}" showPageBreaks="1" zeroValues="0" fitToPage="1" topLeftCell="A46">
      <selection activeCell="H51" sqref="H51"/>
      <pageMargins left="0.25" right="0.25" top="0.75" bottom="0.75" header="0.3" footer="0.3"/>
      <pageSetup paperSize="9" scale="57" fitToHeight="0" orientation="landscape" r:id="rId11"/>
    </customSheetView>
    <customSheetView guid="{EEA2DC83-7539-4FAD-BC40-69434227AF3F}" scale="90" zeroValues="0" fitToPage="1" topLeftCell="A256">
      <selection activeCell="F258" sqref="F258"/>
      <pageMargins left="0.25" right="0.25" top="0.75" bottom="0.75" header="0.3" footer="0.3"/>
      <pageSetup paperSize="9" scale="61" fitToHeight="0" orientation="landscape" r:id="rId12"/>
    </customSheetView>
    <customSheetView guid="{144FBAC6-5184-4209-9400-89D96E028ACE}" zeroValues="0" fitToPage="1" topLeftCell="A31">
      <selection activeCell="O34" sqref="O34"/>
      <pageMargins left="0.25" right="0.25" top="0.75" bottom="0.75" header="0.3" footer="0.3"/>
      <pageSetup paperSize="9" scale="61" fitToHeight="0" orientation="landscape" r:id="rId13"/>
    </customSheetView>
    <customSheetView guid="{480ABCEE-E0CB-48F1-A4B7-F90E5BAF0E67}" scale="77" zeroValues="0" fitToPage="1" topLeftCell="A74">
      <selection activeCell="B362" sqref="B362"/>
      <pageMargins left="0.25" right="0.25" top="0.75" bottom="0.75" header="0.3" footer="0.3"/>
      <pageSetup paperSize="9" scale="61" fitToHeight="0" orientation="landscape" r:id="rId14"/>
    </customSheetView>
    <customSheetView guid="{18C07FB0-96D7-4BD5-AD55-79FA8FBD055C}" scale="80" zeroValues="0" fitToPage="1" filter="1" showAutoFilter="1" topLeftCell="A9">
      <pane ySplit="5" topLeftCell="A14" activePane="bottomLeft" state="frozen"/>
      <selection pane="bottomLeft" activeCell="B159" sqref="B159"/>
      <pageMargins left="0.25" right="0.25" top="0.75" bottom="0.75" header="0.3" footer="0.3"/>
      <pageSetup paperSize="9" scale="61" fitToHeight="0" orientation="landscape" r:id="rId15"/>
      <autoFilter ref="A14:O397">
        <filterColumn colId="3">
          <filters>
            <filter val="4016091"/>
            <filter val="4916091"/>
          </filters>
        </filterColumn>
      </autoFilter>
    </customSheetView>
    <customSheetView guid="{99E1B687-A190-44FF-A532-4891213E5398}" showPageBreaks="1" zeroValues="0" fitToPage="1" topLeftCell="A293">
      <selection activeCell="B341" sqref="B341"/>
      <pageMargins left="0.25" right="0.25" top="0.75" bottom="0.75" header="0.3" footer="0.3"/>
      <pageSetup paperSize="9" scale="58" fitToHeight="0" orientation="landscape" r:id="rId16"/>
    </customSheetView>
    <customSheetView guid="{2B6A3525-F1CF-4E54-9DC1-75113AE664F1}" scale="77" zeroValues="0" fitToPage="1" topLeftCell="A20">
      <selection activeCell="E23" sqref="E23"/>
      <pageMargins left="0.25" right="0.25" top="0.75" bottom="0.75" header="0.3" footer="0.3"/>
      <pageSetup paperSize="9" scale="61" fitToHeight="0" orientation="landscape" r:id="rId17"/>
    </customSheetView>
    <customSheetView guid="{6D894EA6-59BA-46EE-981A-38FB33EBB60D}" zeroValues="0" fitToPage="1" topLeftCell="A486">
      <selection activeCell="F488" sqref="F488"/>
      <pageMargins left="0.25" right="0.25" top="0.75" bottom="0.75" header="0.3" footer="0.3"/>
      <pageSetup paperSize="9" scale="61" fitToHeight="0" orientation="landscape" r:id="rId18"/>
    </customSheetView>
    <customSheetView guid="{E5E44852-E637-4AB5-ADE5-E12EAF641EB5}" scale="60" zeroValues="0" fitToPage="1" topLeftCell="A21">
      <selection activeCell="K24" sqref="K24"/>
      <pageMargins left="0.25" right="0.25" top="0.75" bottom="0.75" header="0.3" footer="0.3"/>
      <pageSetup paperSize="9" scale="58" fitToHeight="0" orientation="landscape" r:id="rId19"/>
    </customSheetView>
    <customSheetView guid="{9A288C0A-BB7F-4B23-9E06-2F8CFDE9DF61}" scale="90" zeroValues="0" fitToPage="1" topLeftCell="A394">
      <selection activeCell="L394" sqref="L394"/>
      <pageMargins left="0.25" right="0.25" top="0.75" bottom="0.75" header="0.3" footer="0.3"/>
      <pageSetup paperSize="9" scale="61" fitToHeight="0" orientation="landscape" r:id="rId20"/>
    </customSheetView>
    <customSheetView guid="{45C26426-4FAA-4531-9A82-C87498A24FB0}" scale="90" zeroValues="0" fitToPage="1" topLeftCell="A768">
      <selection activeCell="F754" sqref="F754"/>
      <pageMargins left="0.25" right="0.25" top="0.75" bottom="0.75" header="0.3" footer="0.3"/>
      <pageSetup paperSize="9" scale="61" fitToHeight="0" orientation="landscape" r:id="rId21"/>
    </customSheetView>
    <customSheetView guid="{C8B20D67-51AD-4B9A-A57F-3F245404F5CC}" zeroValues="0" fitToPage="1" topLeftCell="A1037">
      <selection activeCell="F1038" sqref="F1038"/>
      <pageMargins left="0.25" right="0.25" top="0.75" bottom="0.75" header="0.3" footer="0.3"/>
      <pageSetup paperSize="9" scale="61" fitToHeight="0" orientation="landscape" r:id="rId22"/>
    </customSheetView>
    <customSheetView guid="{90C899C0-B273-446B-82F8-D7773DCBEB03}" scale="80" showPageBreaks="1" showGridLines="0" zeroValues="0" fitToPage="1" printArea="1" filter="1" showAutoFilter="1" view="pageBreakPreview" topLeftCell="A695">
      <selection activeCell="G697" sqref="G697"/>
      <pageMargins left="0.19685039370078741" right="0.19685039370078741" top="0.51181102362204722" bottom="0.51181102362204722" header="0.31496062992125984" footer="0.31496062992125984"/>
      <printOptions horizontalCentered="1"/>
      <pageSetup paperSize="9" scale="41" fitToHeight="0" orientation="landscape" r:id="rId23"/>
      <headerFooter>
        <oddFooter>&amp;R&amp;P</oddFooter>
      </headerFooter>
      <autoFilter ref="A13:Q706">
        <filterColumn colId="0">
          <filters>
            <filter val="13.1"/>
            <filter val="13.10"/>
            <filter val="13.11"/>
            <filter val="13.12"/>
            <filter val="13.13"/>
            <filter val="13.14"/>
            <filter val="13.15"/>
            <filter val="13.16"/>
            <filter val="13.17"/>
            <filter val="13.18"/>
            <filter val="13.19"/>
            <filter val="13.2"/>
            <filter val="13.20"/>
            <filter val="13.21"/>
            <filter val="13.22"/>
            <filter val="13.23"/>
            <filter val="13.24"/>
            <filter val="13.25"/>
            <filter val="13.26"/>
            <filter val="13.27"/>
            <filter val="13.28"/>
            <filter val="13.29"/>
            <filter val="13.3"/>
            <filter val="13.30"/>
            <filter val="13.31"/>
            <filter val="13.32"/>
            <filter val="13.33"/>
            <filter val="13.34"/>
            <filter val="13.35"/>
            <filter val="13.36"/>
            <filter val="13.37"/>
            <filter val="13.38"/>
            <filter val="13.39"/>
            <filter val="13.4"/>
            <filter val="13.40"/>
            <filter val="13.41"/>
            <filter val="13.42"/>
            <filter val="13.43"/>
            <filter val="13.44"/>
            <filter val="13.45"/>
            <filter val="13.46"/>
            <filter val="13.47"/>
            <filter val="13.48"/>
            <filter val="13.49"/>
            <filter val="13.5"/>
            <filter val="13.50"/>
            <filter val="13.51"/>
            <filter val="13.52"/>
            <filter val="13.53"/>
            <filter val="13.54"/>
            <filter val="13.55"/>
            <filter val="13.56"/>
            <filter val="13.57"/>
            <filter val="13.58"/>
            <filter val="13.59"/>
            <filter val="13.6"/>
            <filter val="13.60"/>
            <filter val="13.61"/>
            <filter val="13.62"/>
            <filter val="13.63"/>
            <filter val="13.64"/>
            <filter val="13.65"/>
            <filter val="13.66"/>
            <filter val="13.67"/>
            <filter val="13.68"/>
            <filter val="13.69"/>
            <filter val="13.7"/>
            <filter val="13.70"/>
            <filter val="13.71"/>
            <filter val="13.72"/>
            <filter val="13.73"/>
            <filter val="13.74"/>
            <filter val="13.75"/>
            <filter val="13.76"/>
            <filter val="13.77"/>
            <filter val="13.78"/>
            <filter val="13.79"/>
            <filter val="13.8"/>
            <filter val="13.80"/>
            <filter val="13.81"/>
            <filter val="13.82"/>
            <filter val="13.83"/>
            <filter val="13.84"/>
            <filter val="13.85"/>
            <filter val="13.86"/>
            <filter val="13.87"/>
            <filter val="13.88"/>
            <filter val="13.89"/>
            <filter val="13.9"/>
            <filter val="13.90"/>
            <filter val="13.91"/>
            <filter val="13.92"/>
            <filter val="13.93"/>
            <filter val="13.94"/>
            <filter val="13.95"/>
            <filter val="13.96"/>
            <filter val="13.97"/>
            <filter val="13.98"/>
          </filters>
        </filterColumn>
      </autoFilter>
    </customSheetView>
  </customSheetViews>
  <mergeCells count="15">
    <mergeCell ref="C11:C12"/>
    <mergeCell ref="I11:I12"/>
    <mergeCell ref="A5:N5"/>
    <mergeCell ref="A6:N6"/>
    <mergeCell ref="A7:N7"/>
    <mergeCell ref="J11:N11"/>
    <mergeCell ref="D11:D12"/>
    <mergeCell ref="E11:E12"/>
    <mergeCell ref="F11:F12"/>
    <mergeCell ref="G11:G12"/>
    <mergeCell ref="H11:H12"/>
    <mergeCell ref="A8:B8"/>
    <mergeCell ref="A9:B9"/>
    <mergeCell ref="A11:A12"/>
    <mergeCell ref="B11:B12"/>
  </mergeCells>
  <phoneticPr fontId="9" type="noConversion"/>
  <conditionalFormatting sqref="A42">
    <cfRule type="duplicateValues" dxfId="0" priority="2"/>
  </conditionalFormatting>
  <printOptions horizontalCentered="1"/>
  <pageMargins left="0.39370078740157483" right="0.39370078740157483" top="0.59055118110236227" bottom="0.39370078740157483" header="0" footer="0"/>
  <pageSetup paperSize="9" scale="45" fitToHeight="0" orientation="landscape" r:id="rId24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Олександр А. Помаранский</dc:creator>
  <cp:lastModifiedBy>Пользователь</cp:lastModifiedBy>
  <cp:lastPrinted>2026-01-16T09:32:49Z</cp:lastPrinted>
  <dcterms:created xsi:type="dcterms:W3CDTF">2025-11-29T15:28:25Z</dcterms:created>
  <dcterms:modified xsi:type="dcterms:W3CDTF">2026-01-16T10:00:31Z</dcterms:modified>
</cp:coreProperties>
</file>