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МС\ЗАРПЛАТА\Місячна контролька\"/>
    </mc:Choice>
  </mc:AlternateContent>
  <xr:revisionPtr revIDLastSave="0" documentId="13_ncr:1_{CA9F6E37-9B9C-4F0B-8B94-FF93F175D340}" xr6:coauthVersionLast="37" xr6:coauthVersionMax="37" xr10:uidLastSave="{00000000-0000-0000-0000-000000000000}"/>
  <bookViews>
    <workbookView xWindow="0" yWindow="0" windowWidth="20730" windowHeight="11760" firstSheet="10" activeTab="10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state="hidden" r:id="rId6"/>
    <sheet name="11.2024" sheetId="7" state="hidden" r:id="rId7"/>
    <sheet name="12.2024" sheetId="8" state="hidden" r:id="rId8"/>
    <sheet name="01.2025" sheetId="9" state="hidden" r:id="rId9"/>
    <sheet name="02.2025" sheetId="10" state="hidden" r:id="rId10"/>
    <sheet name="03.2025" sheetId="11" r:id="rId11"/>
  </sheets>
  <calcPr calcId="179021"/>
</workbook>
</file>

<file path=xl/calcChain.xml><?xml version="1.0" encoding="utf-8"?>
<calcChain xmlns="http://schemas.openxmlformats.org/spreadsheetml/2006/main">
  <c r="L5" i="11" l="1"/>
  <c r="E5" i="11"/>
  <c r="C5" i="11"/>
  <c r="E4" i="11"/>
  <c r="C4" i="11"/>
  <c r="L4" i="11" s="1"/>
  <c r="L5" i="10" l="1"/>
  <c r="L4" i="10"/>
  <c r="E5" i="10"/>
  <c r="E4" i="10"/>
  <c r="C4" i="10"/>
  <c r="C5" i="10"/>
  <c r="C5" i="9" l="1"/>
  <c r="K5" i="9" s="1"/>
  <c r="E4" i="9"/>
  <c r="K4" i="9" l="1"/>
  <c r="J4" i="8"/>
  <c r="C5" i="8" l="1"/>
  <c r="E4" i="8"/>
  <c r="C4" i="8"/>
  <c r="K5" i="8" l="1"/>
  <c r="K4" i="8"/>
  <c r="K5" i="7"/>
  <c r="C4" i="7"/>
  <c r="E5" i="7" l="1"/>
  <c r="C5" i="7"/>
  <c r="K4" i="7"/>
  <c r="E4" i="7"/>
  <c r="K4" i="6" l="1"/>
  <c r="E5" i="6" l="1"/>
  <c r="C5" i="6"/>
  <c r="E4" i="6"/>
  <c r="K5" i="6" l="1"/>
  <c r="K5" i="5"/>
  <c r="K4" i="5"/>
  <c r="E5" i="5"/>
  <c r="C5" i="5"/>
  <c r="E4" i="5"/>
  <c r="C4" i="5"/>
  <c r="K5" i="4" l="1"/>
  <c r="K4" i="4"/>
  <c r="E5" i="4"/>
  <c r="E4" i="4"/>
  <c r="C4" i="4"/>
  <c r="C5" i="4"/>
  <c r="K4" i="3" l="1"/>
  <c r="C5" i="3" l="1"/>
  <c r="C4" i="3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<sst xmlns="http://schemas.openxmlformats.org/spreadsheetml/2006/main" count="165" uniqueCount="29">
  <si>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</si>
  <si>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</si>
  <si>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</si>
  <si>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</si>
  <si>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</si>
  <si>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</si>
  <si>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</si>
  <si>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</si>
  <si>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</si>
  <si>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</si>
  <si>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</si>
  <si>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</si>
  <si>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</si>
  <si>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</si>
  <si>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</si>
  <si>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</si>
  <si>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</si>
  <si>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</si>
  <si>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</si>
  <si>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</si>
  <si>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</si>
  <si>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листопаді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</si>
  <si>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грудні 2024 року</t>
  </si>
  <si>
    <t>Щорічна винагорода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</si>
  <si>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січні 2025 року</t>
  </si>
  <si>
    <t>Матеріальна допомога на вирішення соціально-побутових питань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</si>
  <si>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лютому 2025 року</t>
  </si>
  <si>
    <t>Перерахунок заробітної плати за січень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</si>
  <si>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березні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</si>
</sst>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25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3F9F-F5E5-4A21-B602-366E09652FCC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47878.899999999994</v>
      </c>
      <c r="L4" s="8"/>
    </row>
    <row r="5" spans="1:12" ht="29.25" customHeight="1" x14ac:dyDescent="0.25">
      <c r="A5" s="5" t="s">
        <v>13</v>
      </c>
      <c r="B5" s="6">
        <v>27766.240000000002</v>
      </c>
      <c r="C5" s="6">
        <f>B5*30%</f>
        <v>8329.8719999999994</v>
      </c>
      <c r="D5" s="6">
        <v>542.86</v>
      </c>
      <c r="E5" s="6">
        <f>B5*10%</f>
        <v>2776.6240000000003</v>
      </c>
      <c r="F5" s="6">
        <v>133.22999999999999</v>
      </c>
      <c r="G5" s="6"/>
      <c r="H5" s="6"/>
      <c r="I5" s="6">
        <v>40495.699999999997</v>
      </c>
      <c r="J5" s="6">
        <v>6638.59</v>
      </c>
      <c r="K5" s="6">
        <f>B5+C5+D5+E5+J5+F5+I5</f>
        <v>86683.116000000009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B786-0C26-4091-A8EF-BC2F454F99BB}">
  <dimension ref="A1:L5"/>
  <sheetViews>
    <sheetView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27898.91</v>
      </c>
      <c r="C4" s="6">
        <f>B4*16%</f>
        <v>4463.8256000000001</v>
      </c>
      <c r="D4" s="6">
        <v>518.17999999999995</v>
      </c>
      <c r="E4" s="6">
        <f>B4*30%</f>
        <v>8369.6729999999989</v>
      </c>
      <c r="F4" s="6">
        <v>236.18</v>
      </c>
      <c r="G4" s="6">
        <v>16798.080000000002</v>
      </c>
      <c r="H4" s="6"/>
      <c r="I4" s="6"/>
      <c r="J4" s="6">
        <f>21520.5+8608.2</f>
        <v>30128.7</v>
      </c>
      <c r="K4" s="6">
        <f>B4+C4+D4+E4+J4+I4+G4+F4</f>
        <v>88413.548599999995</v>
      </c>
      <c r="L4" s="8"/>
    </row>
    <row r="5" spans="1:12" ht="29.25" customHeight="1" x14ac:dyDescent="0.25">
      <c r="A5" s="5" t="s">
        <v>13</v>
      </c>
      <c r="B5" s="6">
        <v>23714.23</v>
      </c>
      <c r="C5" s="6">
        <f>B5*30%</f>
        <v>7114.2689999999993</v>
      </c>
      <c r="D5" s="6">
        <v>463.64</v>
      </c>
      <c r="E5" s="6">
        <v>4624.2700000000004</v>
      </c>
      <c r="F5" s="6">
        <v>133.22999999999999</v>
      </c>
      <c r="G5" s="6"/>
      <c r="H5" s="6"/>
      <c r="I5" s="6"/>
      <c r="J5" s="6">
        <v>1449.79</v>
      </c>
      <c r="K5" s="6">
        <f>B5+C5+D5+E5+J5+F5+I5</f>
        <v>37499.429000000004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2C49-3747-47FB-9E10-7F145B7E8F92}">
  <dimension ref="A1:L5"/>
  <sheetViews>
    <sheetView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25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14045.22</v>
      </c>
      <c r="C4" s="6">
        <v>2247.2399999999998</v>
      </c>
      <c r="D4" s="6">
        <v>391.3</v>
      </c>
      <c r="E4" s="6">
        <f>B4*30%</f>
        <v>4213.5659999999998</v>
      </c>
      <c r="F4" s="6"/>
      <c r="G4" s="6"/>
      <c r="H4" s="6"/>
      <c r="I4" s="6">
        <v>35068.15</v>
      </c>
      <c r="J4" s="6"/>
      <c r="K4" s="6">
        <f>B4+C4+D4+E4+J4+I4+G4+F4</f>
        <v>55965.475999999995</v>
      </c>
      <c r="L4" s="8"/>
    </row>
    <row r="5" spans="1:12" ht="29.25" customHeight="1" x14ac:dyDescent="0.25">
      <c r="A5" s="5" t="s">
        <v>13</v>
      </c>
      <c r="B5" s="6">
        <v>20459</v>
      </c>
      <c r="C5" s="6">
        <f>B5*30%</f>
        <v>6137.7</v>
      </c>
      <c r="D5" s="6">
        <v>600</v>
      </c>
      <c r="E5" s="6">
        <v>2045.9</v>
      </c>
      <c r="F5" s="6"/>
      <c r="G5" s="6"/>
      <c r="H5" s="6"/>
      <c r="I5" s="6">
        <v>35476.81</v>
      </c>
      <c r="J5" s="6"/>
      <c r="K5" s="6">
        <f>B5+C5+D5+E5+J5+F5+I5</f>
        <v>64719.41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56DE-773F-4DEC-96D5-5F31F3AAB921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4.28515625" customWidth="1"/>
    <col min="10" max="10" width="16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>
        <v>10253</v>
      </c>
      <c r="J4" s="6">
        <v>13920.33</v>
      </c>
      <c r="K4" s="6"/>
      <c r="L4" s="6">
        <f>B4+D4+C4+E4+I4+J4</f>
        <v>71937.17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>
        <v>14322</v>
      </c>
      <c r="J5" s="6">
        <v>9917.43</v>
      </c>
      <c r="K5" s="6"/>
      <c r="L5" s="6">
        <f>B5+D5+C5+E5+I5+J5</f>
        <v>67804.03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81B5-A8D7-4FF1-8894-9F185DDF44D5}">
  <dimension ref="A1:M5"/>
  <sheetViews>
    <sheetView tabSelected="1"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21920.71</v>
      </c>
      <c r="C5" s="6">
        <f>B5*30%</f>
        <v>6576.2129999999997</v>
      </c>
      <c r="D5" s="6">
        <v>428.57</v>
      </c>
      <c r="E5" s="6">
        <f>B5*20%</f>
        <v>4384.1419999999998</v>
      </c>
      <c r="F5" s="6"/>
      <c r="G5" s="6"/>
      <c r="H5" s="6"/>
      <c r="I5" s="6"/>
      <c r="J5" s="6"/>
      <c r="K5" s="6">
        <v>14631.3</v>
      </c>
      <c r="L5" s="6">
        <f>21920.71+6576.21+428.57+4384.14+14631.3</f>
        <v>47940.929999999993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2025-04-02T12:20:44Z</dcterms:modified>
</cp:coreProperties>
</file>