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250" windowHeight="9240"/>
  </bookViews>
  <sheets>
    <sheet name="1,2026 " sheetId="2" r:id="rId1"/>
    <sheet name="Лист1" sheetId="1" r:id="rId2"/>
  </sheets>
  <definedNames>
    <definedName name="_xlnm.Print_Area" localSheetId="0">'1,2026 '!$A$1:$M$14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L6" i="2"/>
  <c r="E6" i="2"/>
  <c r="F5" i="2"/>
  <c r="E5" i="2"/>
  <c r="L5" i="2" s="1"/>
  <c r="L4" i="2"/>
  <c r="F4" i="2"/>
  <c r="F7" i="2" l="1"/>
  <c r="L7" i="2" s="1"/>
</calcChain>
</file>

<file path=xl/sharedStrings.xml><?xml version="1.0" encoding="utf-8"?>
<sst xmlns="http://schemas.openxmlformats.org/spreadsheetml/2006/main" count="25" uniqueCount="23">
  <si>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Січень     2026 року</t>
  </si>
  <si>
    <t>грн.</t>
  </si>
  <si>
    <t>Посада</t>
  </si>
  <si>
    <t>ПІБ</t>
  </si>
  <si>
    <t>Фактично відпрацьовано, днів</t>
  </si>
  <si>
    <t>Посадовий оклад</t>
  </si>
  <si>
    <t>Надбавка, інші виплати</t>
  </si>
  <si>
    <t>Премія</t>
  </si>
  <si>
    <t>Грошова допомога</t>
  </si>
  <si>
    <t>Лікарняний за перші 5 дн.</t>
  </si>
  <si>
    <t>Лікарняний за рах. ФСС</t>
  </si>
  <si>
    <t>Оплата відпусток</t>
  </si>
  <si>
    <t>робота у вихідний день</t>
  </si>
  <si>
    <t>Всього</t>
  </si>
  <si>
    <t>Директор</t>
  </si>
  <si>
    <t>Латанюк Н.В.</t>
  </si>
  <si>
    <t>Перший заступник директора-головний інженер</t>
  </si>
  <si>
    <t>Ціцішвілі О.Г.</t>
  </si>
  <si>
    <t>Заступник директора</t>
  </si>
  <si>
    <t>Кашевський Р.М.</t>
  </si>
  <si>
    <t>Ступак Р.М.</t>
  </si>
  <si>
    <t>Наталія ЛАТАНЮК</t>
  </si>
  <si>
    <t>Людмила Миколюк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</si>
</sst>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="75" zoomScaleNormal="100" zoomScaleSheetLayoutView="100" workbookViewId="0">
      <selection activeCell="A7" sqref="A7"/>
    </sheetView>
  </sheetViews>
  <sheetFormatPr defaultRowHeight="15" x14ac:dyDescent="0.25"/>
  <cols>
    <col min="1" max="1" width="22.5703125" customWidth="1"/>
    <col min="2" max="2" width="18.28515625" customWidth="1"/>
    <col min="3" max="3" width="13.140625" customWidth="1"/>
    <col min="4" max="5" width="11.42578125" customWidth="1"/>
    <col min="6" max="6" width="10.85546875" customWidth="1"/>
    <col min="7" max="7" width="11.7109375" customWidth="1"/>
    <col min="8" max="8" width="12.7109375" customWidth="1"/>
    <col min="9" max="9" width="10.85546875" customWidth="1"/>
    <col min="10" max="10" width="11.140625" customWidth="1"/>
    <col min="11" max="11" width="10.5703125" customWidth="1"/>
    <col min="12" max="12" width="17.140625" customWidth="1"/>
    <col min="13" max="13" width="4.140625" customWidth="1"/>
  </cols>
  <sheetData>
    <row r="1" spans="1:14" ht="54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/>
      <c r="N1" s="2"/>
    </row>
    <row r="2" spans="1:14" ht="22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1:14" s="8" customFormat="1" ht="109.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</row>
    <row r="4" spans="1:14" ht="48" customHeight="1" x14ac:dyDescent="0.25">
      <c r="A4" s="9" t="s">
        <v>14</v>
      </c>
      <c r="B4" s="10" t="s">
        <v>15</v>
      </c>
      <c r="C4" s="11">
        <v>20</v>
      </c>
      <c r="D4" s="12">
        <v>64305.45</v>
      </c>
      <c r="E4" s="12">
        <v>0</v>
      </c>
      <c r="F4" s="12">
        <f>D4*0%</f>
        <v>0</v>
      </c>
      <c r="G4" s="12">
        <v>0</v>
      </c>
      <c r="H4" s="12">
        <v>0</v>
      </c>
      <c r="I4" s="12">
        <v>0</v>
      </c>
      <c r="J4" s="12">
        <v>13065.6</v>
      </c>
      <c r="K4" s="12">
        <v>9645.82</v>
      </c>
      <c r="L4" s="13">
        <f>SUM(D4:K4)</f>
        <v>87016.87</v>
      </c>
    </row>
    <row r="5" spans="1:14" ht="48" customHeight="1" x14ac:dyDescent="0.25">
      <c r="A5" s="14" t="s">
        <v>16</v>
      </c>
      <c r="B5" s="10" t="s">
        <v>17</v>
      </c>
      <c r="C5" s="11">
        <v>26</v>
      </c>
      <c r="D5" s="12">
        <v>73503.179999999993</v>
      </c>
      <c r="E5" s="12">
        <f>D5*20%</f>
        <v>14700.635999999999</v>
      </c>
      <c r="F5" s="12">
        <f>(D5*30%)</f>
        <v>22050.953999999998</v>
      </c>
      <c r="G5" s="12">
        <v>0</v>
      </c>
      <c r="H5" s="12">
        <v>0</v>
      </c>
      <c r="I5" s="12">
        <v>0</v>
      </c>
      <c r="J5" s="12"/>
      <c r="K5" s="12">
        <v>11308.18</v>
      </c>
      <c r="L5" s="13">
        <f>SUM(D5:K5)</f>
        <v>121562.94999999998</v>
      </c>
    </row>
    <row r="6" spans="1:14" ht="48" customHeight="1" x14ac:dyDescent="0.25">
      <c r="A6" s="14" t="s">
        <v>18</v>
      </c>
      <c r="B6" s="10" t="s">
        <v>19</v>
      </c>
      <c r="C6" s="11">
        <v>22</v>
      </c>
      <c r="D6" s="12">
        <v>54421</v>
      </c>
      <c r="E6" s="12">
        <f>D6*40%</f>
        <v>21768.400000000001</v>
      </c>
      <c r="F6" s="12">
        <v>22856.82</v>
      </c>
      <c r="G6" s="12">
        <v>0</v>
      </c>
      <c r="H6" s="12">
        <v>0</v>
      </c>
      <c r="I6" s="12">
        <v>0</v>
      </c>
      <c r="J6" s="12"/>
      <c r="K6" s="12"/>
      <c r="L6" s="13">
        <f>SUM(D6:K6)</f>
        <v>99046.22</v>
      </c>
    </row>
    <row r="7" spans="1:14" ht="48" customHeight="1" thickBot="1" x14ac:dyDescent="0.3">
      <c r="A7" s="15" t="s">
        <v>18</v>
      </c>
      <c r="B7" s="16" t="s">
        <v>20</v>
      </c>
      <c r="C7" s="17">
        <v>10</v>
      </c>
      <c r="D7" s="18">
        <v>24736.82</v>
      </c>
      <c r="E7" s="18">
        <f>D7*40%</f>
        <v>9894.728000000001</v>
      </c>
      <c r="F7" s="18">
        <f>(E7+D7)*30%+0.01</f>
        <v>10389.474400000001</v>
      </c>
      <c r="G7" s="18">
        <v>0</v>
      </c>
      <c r="H7" s="18">
        <v>0</v>
      </c>
      <c r="I7" s="18">
        <v>0</v>
      </c>
      <c r="J7" s="18">
        <v>35159.14</v>
      </c>
      <c r="K7" s="18"/>
      <c r="L7" s="19">
        <f>SUM(D7:K7)</f>
        <v>80180.162400000001</v>
      </c>
    </row>
    <row r="8" spans="1:14" ht="44.25" customHeight="1" x14ac:dyDescent="0.25">
      <c r="A8" s="20"/>
      <c r="B8" s="20"/>
      <c r="C8" s="21"/>
      <c r="D8" s="21"/>
      <c r="E8" s="21"/>
      <c r="F8" s="21"/>
      <c r="G8" s="21"/>
      <c r="H8" s="20"/>
      <c r="I8" s="20"/>
      <c r="J8" s="20"/>
      <c r="K8" s="20"/>
      <c r="L8" s="20"/>
    </row>
    <row r="9" spans="1:14" x14ac:dyDescent="0.25">
      <c r="C9" s="22"/>
      <c r="D9" s="22"/>
      <c r="E9" s="22"/>
      <c r="F9" s="22"/>
      <c r="G9" s="22"/>
      <c r="H9" s="22"/>
    </row>
    <row r="10" spans="1:14" s="24" customFormat="1" ht="19.5" customHeight="1" x14ac:dyDescent="0.3">
      <c r="A10" s="23" t="s">
        <v>14</v>
      </c>
      <c r="C10" s="25"/>
      <c r="D10" s="25"/>
      <c r="E10" s="25"/>
      <c r="F10" s="25"/>
      <c r="G10" s="25"/>
      <c r="H10" s="25" t="s">
        <v>21</v>
      </c>
    </row>
    <row r="14" spans="1:14" x14ac:dyDescent="0.25">
      <c r="A14" s="26" t="s">
        <v>22</v>
      </c>
    </row>
  </sheetData>
  <mergeCells count="1">
    <mergeCell ref="A1:L1"/>
  </mergeCells>
  <pageMargins left="0.9055118110236221" right="0.11811023622047245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:C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1,2026 </vt:lpstr>
      <vt:lpstr>Лист1</vt:lpstr>
      <vt:lpstr>'1,2026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</dc:creator>
  <cp:lastModifiedBy>кп кк 6</cp:lastModifiedBy>
  <dcterms:created xsi:type="dcterms:W3CDTF">2026-02-03T12:33:18Z</dcterms:created>
  <dcterms:modified xsi:type="dcterms:W3CDTF">2026-02-03T13:17:25Z</dcterms:modified>
</cp:coreProperties>
</file>