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130" activeTab="1"/>
  </bookViews>
  <sheets>
    <sheet name="Лист1" sheetId="1" r:id="rId1"/>
    <sheet name="10,2025 " sheetId="3" r:id="rId2"/>
  </sheets>
  <definedNames>
    <definedName name="_xlnm.Print_Area" localSheetId="1">'10,2025 '!$A$1:$M$14</definedName>
  </definedNames>
  <calcPr calcId="162913" refMode="R1C1"/>
</workbook>
</file>

<file path=xl/calcChain.xml><?xml version="1.0" encoding="utf-8"?>
<calcChain xmlns="http://schemas.openxmlformats.org/spreadsheetml/2006/main">
  <c r="F7" i="3" l="1"/>
  <c r="F6" i="3"/>
  <c r="F5" i="3"/>
  <c r="E5" i="3"/>
  <c r="F4" i="3"/>
  <c r="L4" i="3" s="1"/>
  <c r="L7" i="3"/>
  <c r="L6" i="3"/>
  <c r="L5" i="3" l="1"/>
  <c r="K7" i="1" l="1"/>
  <c r="K5" i="1" l="1"/>
  <c r="K6" i="1" l="1"/>
  <c r="K4" i="1"/>
</calcChain>
</file>

<file path=xl/sharedStrings.xml><?xml version="1.0" encoding="utf-8"?>
<sst xmlns="http://schemas.openxmlformats.org/spreadsheetml/2006/main" count="49" uniqueCount="25">
  <si>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</si>
  <si>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</si>
  <si>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</si>
  <si>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</si>
  <si>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</si>
  <si>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</si>
  <si>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</si>
  <si>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</si>
  <si>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Оплата відпусток</t>
  </si>
  <si>
    <t>грн.</t>
  </si>
  <si>
    <t>Директор</t>
  </si>
  <si>
    <t>Заступник директора</t>
  </si>
  <si>
    <t>Надбавка, інші виплати</t>
  </si>
  <si>
    <t>Перший заступник директора-головний інженер</t>
  </si>
  <si>
    <t>Латанюк Н.В.</t>
  </si>
  <si>
    <t>Ціцішвілі О.Г.</t>
  </si>
  <si>
    <t>Кашевський Р.М.</t>
  </si>
  <si>
    <t>Фактично відпрацьовано, днів</t>
  </si>
  <si>
    <t>Наталія ЛАТАНЮК</t>
  </si>
  <si>
    <t>Людмила Миколюк</t>
  </si>
  <si>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червень 2025 року</t>
  </si>
  <si>
    <t>Коломієць О.О.</t>
  </si>
  <si>
    <t>індексація</t>
  </si>
  <si>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Жовтень   2025 року</t>
  </si>
  <si>
    <t>Ступак Р.М.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</si>
</sst>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0" fillId="0" borderId="2" xfId="0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Normal="100" zoomScaleSheetLayoutView="100" workbookViewId="0">
      <selection activeCell="F8" sqref="F8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6" width="11.4257812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1" customWidth="1"/>
    <col min="12" max="12" width="13.5703125" customWidth="1"/>
  </cols>
  <sheetData>
    <row r="1" spans="1:13" ht="54" customHeight="1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0"/>
      <c r="M1" s="2"/>
    </row>
    <row r="2" spans="1:13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9" t="s">
        <v>9</v>
      </c>
    </row>
    <row r="3" spans="1:13" s="1" customFormat="1" ht="109.5" customHeight="1" x14ac:dyDescent="0.25">
      <c r="A3" s="4" t="s">
        <v>0</v>
      </c>
      <c r="B3" s="4" t="s">
        <v>1</v>
      </c>
      <c r="C3" s="4" t="s">
        <v>17</v>
      </c>
      <c r="D3" s="4" t="s">
        <v>2</v>
      </c>
      <c r="E3" s="4" t="s">
        <v>12</v>
      </c>
      <c r="F3" s="4" t="s">
        <v>7</v>
      </c>
      <c r="G3" s="4" t="s">
        <v>6</v>
      </c>
      <c r="H3" s="4" t="s">
        <v>4</v>
      </c>
      <c r="I3" s="4" t="s">
        <v>5</v>
      </c>
      <c r="J3" s="4" t="s">
        <v>8</v>
      </c>
      <c r="K3" s="4" t="s">
        <v>3</v>
      </c>
    </row>
    <row r="4" spans="1:13" ht="48" customHeight="1" x14ac:dyDescent="0.25">
      <c r="A4" s="5" t="s">
        <v>10</v>
      </c>
      <c r="B4" s="6" t="s">
        <v>14</v>
      </c>
      <c r="C4" s="7">
        <v>21</v>
      </c>
      <c r="D4" s="8">
        <v>70736</v>
      </c>
      <c r="E4" s="8">
        <v>0</v>
      </c>
      <c r="F4" s="8">
        <v>14147.2</v>
      </c>
      <c r="G4" s="8">
        <v>0</v>
      </c>
      <c r="H4" s="8">
        <v>0</v>
      </c>
      <c r="I4" s="8">
        <v>0</v>
      </c>
      <c r="J4" s="8">
        <v>0</v>
      </c>
      <c r="K4" s="8">
        <f>SUM(D4:J4)</f>
        <v>84883.199999999997</v>
      </c>
    </row>
    <row r="5" spans="1:13" ht="48" customHeight="1" x14ac:dyDescent="0.25">
      <c r="A5" s="5" t="s">
        <v>13</v>
      </c>
      <c r="B5" s="6" t="s">
        <v>15</v>
      </c>
      <c r="C5" s="7">
        <v>21</v>
      </c>
      <c r="D5" s="8">
        <v>56589</v>
      </c>
      <c r="E5" s="8">
        <v>11317.8</v>
      </c>
      <c r="F5" s="8">
        <v>16976.7</v>
      </c>
      <c r="G5" s="8">
        <v>0</v>
      </c>
      <c r="H5" s="8">
        <v>0</v>
      </c>
      <c r="I5" s="8">
        <v>0</v>
      </c>
      <c r="J5" s="8">
        <v>0</v>
      </c>
      <c r="K5" s="8">
        <f>SUM(D5:J5)</f>
        <v>84883.5</v>
      </c>
    </row>
    <row r="6" spans="1:13" ht="48" customHeight="1" x14ac:dyDescent="0.25">
      <c r="A6" s="5" t="s">
        <v>11</v>
      </c>
      <c r="B6" s="6" t="s">
        <v>16</v>
      </c>
      <c r="C6" s="7">
        <v>21</v>
      </c>
      <c r="D6" s="8">
        <v>49515</v>
      </c>
      <c r="E6" s="8">
        <v>0</v>
      </c>
      <c r="F6" s="8">
        <v>14854.5</v>
      </c>
      <c r="G6" s="8">
        <v>0</v>
      </c>
      <c r="H6" s="8">
        <v>0</v>
      </c>
      <c r="I6" s="8">
        <v>0</v>
      </c>
      <c r="J6" s="8">
        <v>0</v>
      </c>
      <c r="K6" s="8">
        <f>SUM(D6:J6)</f>
        <v>64369.5</v>
      </c>
    </row>
    <row r="7" spans="1:13" ht="48" customHeight="1" x14ac:dyDescent="0.25">
      <c r="A7" s="5" t="s">
        <v>11</v>
      </c>
      <c r="B7" s="6" t="s">
        <v>21</v>
      </c>
      <c r="C7" s="7">
        <v>10</v>
      </c>
      <c r="D7" s="8">
        <v>23578.57</v>
      </c>
      <c r="E7" s="8">
        <v>0</v>
      </c>
      <c r="F7" s="8">
        <v>7073.57</v>
      </c>
      <c r="G7" s="8">
        <v>0</v>
      </c>
      <c r="H7" s="8">
        <v>0</v>
      </c>
      <c r="I7" s="8">
        <v>0</v>
      </c>
      <c r="J7" s="8">
        <v>0</v>
      </c>
      <c r="K7" s="8">
        <f>SUM(D7:J7)</f>
        <v>30652.14</v>
      </c>
    </row>
    <row r="8" spans="1:13" ht="44.25" customHeight="1" x14ac:dyDescent="0.25">
      <c r="C8" s="12"/>
      <c r="D8" s="12"/>
      <c r="E8" s="12"/>
      <c r="F8" s="12"/>
      <c r="G8" s="12"/>
    </row>
    <row r="10" spans="1:13" s="14" customFormat="1" ht="19.5" customHeight="1" x14ac:dyDescent="0.3">
      <c r="A10" s="13" t="s">
        <v>10</v>
      </c>
      <c r="H10" s="14" t="s">
        <v>18</v>
      </c>
    </row>
    <row r="14" spans="1:13" x14ac:dyDescent="0.25">
      <c r="A14" s="11" t="s">
        <v>19</v>
      </c>
    </row>
  </sheetData>
  <mergeCells count="1">
    <mergeCell ref="A1:K1"/>
  </mergeCells>
  <pageMargins left="0.9055118110236221" right="0.1181102362204724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L7" sqref="L7"/>
    </sheetView>
  </sheetViews>
  <sheetFormatPr defaultRowHeight="15" x14ac:dyDescent="0.25"/>
  <cols>
    <col min="1" max="1" width="22.5703125" customWidth="1"/>
    <col min="2" max="2" width="18.28515625" customWidth="1"/>
    <col min="3" max="3" width="13.14062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1" customWidth="1"/>
    <col min="13" max="13" width="4.140625" customWidth="1"/>
  </cols>
  <sheetData>
    <row r="1" spans="1:14" ht="54" customHeight="1" x14ac:dyDescent="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0"/>
      <c r="N1" s="2"/>
    </row>
    <row r="2" spans="1:14" ht="22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9" t="s">
        <v>9</v>
      </c>
    </row>
    <row r="3" spans="1:14" s="1" customFormat="1" ht="109.5" customHeight="1" x14ac:dyDescent="0.25">
      <c r="A3" s="4" t="s">
        <v>0</v>
      </c>
      <c r="B3" s="4" t="s">
        <v>1</v>
      </c>
      <c r="C3" s="4" t="s">
        <v>17</v>
      </c>
      <c r="D3" s="4" t="s">
        <v>2</v>
      </c>
      <c r="E3" s="4" t="s">
        <v>12</v>
      </c>
      <c r="F3" s="4" t="s">
        <v>7</v>
      </c>
      <c r="G3" s="4" t="s">
        <v>6</v>
      </c>
      <c r="H3" s="4" t="s">
        <v>4</v>
      </c>
      <c r="I3" s="4" t="s">
        <v>5</v>
      </c>
      <c r="J3" s="4" t="s">
        <v>8</v>
      </c>
      <c r="K3" s="4" t="s">
        <v>22</v>
      </c>
      <c r="L3" s="4" t="s">
        <v>3</v>
      </c>
    </row>
    <row r="4" spans="1:14" ht="48" customHeight="1" x14ac:dyDescent="0.25">
      <c r="A4" s="15" t="s">
        <v>10</v>
      </c>
      <c r="B4" s="16" t="s">
        <v>14</v>
      </c>
      <c r="C4" s="17">
        <v>23</v>
      </c>
      <c r="D4" s="18">
        <v>70736</v>
      </c>
      <c r="E4" s="18">
        <v>0</v>
      </c>
      <c r="F4" s="18">
        <f>D4*0%</f>
        <v>0</v>
      </c>
      <c r="G4" s="18">
        <v>0</v>
      </c>
      <c r="H4" s="18">
        <v>0</v>
      </c>
      <c r="I4" s="18">
        <v>0</v>
      </c>
      <c r="J4" s="18"/>
      <c r="K4" s="18">
        <v>133.22999999999999</v>
      </c>
      <c r="L4" s="18">
        <f>SUM(D4:K4)</f>
        <v>70869.23</v>
      </c>
    </row>
    <row r="5" spans="1:14" ht="48" customHeight="1" x14ac:dyDescent="0.25">
      <c r="A5" s="15" t="s">
        <v>13</v>
      </c>
      <c r="B5" s="16" t="s">
        <v>15</v>
      </c>
      <c r="C5" s="17">
        <v>13</v>
      </c>
      <c r="D5" s="18">
        <v>31985.09</v>
      </c>
      <c r="E5" s="18">
        <f>D5*20%</f>
        <v>6397.018</v>
      </c>
      <c r="F5" s="18">
        <f>(D5*30%)</f>
        <v>9595.527</v>
      </c>
      <c r="G5" s="18">
        <v>0</v>
      </c>
      <c r="H5" s="18">
        <v>0</v>
      </c>
      <c r="I5" s="18">
        <v>0</v>
      </c>
      <c r="J5" s="18">
        <v>36768.339999999997</v>
      </c>
      <c r="K5" s="18">
        <v>75.3</v>
      </c>
      <c r="L5" s="18">
        <f>SUM(D5:K5)</f>
        <v>84821.275000000009</v>
      </c>
    </row>
    <row r="6" spans="1:14" ht="48" customHeight="1" x14ac:dyDescent="0.25">
      <c r="A6" s="15" t="s">
        <v>11</v>
      </c>
      <c r="B6" s="16" t="s">
        <v>16</v>
      </c>
      <c r="C6" s="17">
        <v>23</v>
      </c>
      <c r="D6" s="18">
        <v>49515</v>
      </c>
      <c r="E6" s="18">
        <v>0</v>
      </c>
      <c r="F6" s="18">
        <f>D6*30%</f>
        <v>14854.5</v>
      </c>
      <c r="G6" s="18">
        <v>0</v>
      </c>
      <c r="H6" s="18">
        <v>0</v>
      </c>
      <c r="I6" s="18">
        <v>0</v>
      </c>
      <c r="J6" s="18"/>
      <c r="K6" s="18">
        <v>133.22999999999999</v>
      </c>
      <c r="L6" s="18">
        <f t="shared" ref="L6:L7" si="0">SUM(D6:K6)</f>
        <v>64502.73</v>
      </c>
    </row>
    <row r="7" spans="1:14" ht="48" customHeight="1" x14ac:dyDescent="0.25">
      <c r="A7" s="15" t="s">
        <v>11</v>
      </c>
      <c r="B7" s="16" t="s">
        <v>24</v>
      </c>
      <c r="C7" s="17">
        <v>23</v>
      </c>
      <c r="D7" s="18">
        <v>49515</v>
      </c>
      <c r="E7" s="18">
        <v>0</v>
      </c>
      <c r="F7" s="18">
        <f>D7*30%</f>
        <v>14854.5</v>
      </c>
      <c r="G7" s="18">
        <v>0</v>
      </c>
      <c r="H7" s="18">
        <v>0</v>
      </c>
      <c r="I7" s="18">
        <v>0</v>
      </c>
      <c r="J7" s="18"/>
      <c r="K7" s="18">
        <v>133.22999999999999</v>
      </c>
      <c r="L7" s="18">
        <f t="shared" si="0"/>
        <v>64502.73</v>
      </c>
    </row>
    <row r="8" spans="1:14" ht="44.25" customHeight="1" x14ac:dyDescent="0.25">
      <c r="A8" s="19"/>
      <c r="B8" s="19"/>
      <c r="C8" s="20"/>
      <c r="D8" s="20"/>
      <c r="E8" s="20"/>
      <c r="F8" s="20"/>
      <c r="G8" s="20"/>
      <c r="H8" s="19"/>
      <c r="I8" s="19"/>
      <c r="J8" s="19"/>
      <c r="K8" s="19"/>
      <c r="L8" s="19"/>
    </row>
    <row r="10" spans="1:14" s="14" customFormat="1" ht="19.5" customHeight="1" x14ac:dyDescent="0.3">
      <c r="A10" s="13" t="s">
        <v>10</v>
      </c>
      <c r="H10" s="14" t="s">
        <v>18</v>
      </c>
    </row>
    <row r="14" spans="1:14" x14ac:dyDescent="0.25">
      <c r="A14" s="11" t="s">
        <v>19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10,2025 </vt:lpstr>
      <vt:lpstr>'10,2025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кп кк 6</cp:lastModifiedBy>
  <cp:lastPrinted>2025-11-03T09:15:19Z</cp:lastPrinted>
  <dcterms:created xsi:type="dcterms:W3CDTF">2021-12-03T09:06:19Z</dcterms:created>
  <dcterms:modified xsi:type="dcterms:W3CDTF">2025-11-03T09:15:34Z</dcterms:modified>
</cp:coreProperties>
</file>