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ВИКОНАННЯ НА САЙТ\"/>
    </mc:Choice>
  </mc:AlternateContent>
  <xr:revisionPtr revIDLastSave="0" documentId="13_ncr:1_{0A1C8B66-12C6-4268-B6B5-495205888A47}" xr6:coauthVersionLast="47" xr6:coauthVersionMax="47" xr10:uidLastSave="{00000000-0000-0000-0000-000000000000}"/>
  <bookViews>
    <workbookView xWindow="1155" yWindow="135" windowWidth="26115" windowHeight="15315" xr2:uid="{00000000-000D-0000-FFFF-FFFF00000000}"/>
  </bookViews>
  <sheets>
    <sheet name="СІЧЕНЬ-ВЕРЕСЕНЬ" sheetId="14" r:id="rId1"/>
    <sheet name="СІЧЕНЬ-СЕРПЕНЬ" sheetId="13" r:id="rId2"/>
    <sheet name="СІЧЕНЬ-ЛИПЕНЬ" sheetId="12" r:id="rId3"/>
    <sheet name="СІЧЕНЬ-ЧЕРВЕНЬ" sheetId="11" r:id="rId4"/>
    <sheet name="СІЧЕНЬ-ТРАВЕНЬ" sheetId="10" r:id="rId5"/>
    <sheet name="СІЧЕНЬ-КВІТЕНЬ" sheetId="9" r:id="rId6"/>
    <sheet name="СІЧЕНЬ_БЕРЕЗЕНЬ" sheetId="8" r:id="rId7"/>
    <sheet name="СІЧЕНЬ_ЛЮТИЙ" sheetId="7" r:id="rId8"/>
    <sheet name="СІЧЕНЬ" sheetId="2" r:id="rId9"/>
    <sheet name="ЗАТВЕРДЖЕНІ ПРИЗНАЧЕННЯ" sheetId="6" r:id="rId10"/>
  </sheets>
  <definedNames>
    <definedName name="_xlnm.Print_Area" localSheetId="8">СІЧЕНЬ!$A$1:$M$41</definedName>
    <definedName name="_xlnm.Print_Area" localSheetId="6">СІЧЕНЬ_БЕРЕЗЕНЬ!$A$1:$M$46</definedName>
    <definedName name="_xlnm.Print_Area" localSheetId="7">СІЧЕНЬ_ЛЮТИЙ!$A$1:$M$45</definedName>
    <definedName name="_xlnm.Print_Area" localSheetId="0">'СІЧЕНЬ-ВЕРЕСЕНЬ'!$A$1:$M$49</definedName>
    <definedName name="_xlnm.Print_Area" localSheetId="5">'СІЧЕНЬ-КВІТЕНЬ'!$A$1:$M$46</definedName>
    <definedName name="_xlnm.Print_Area" localSheetId="2">'СІЧЕНЬ-ЛИПЕНЬ'!$A$1:$M$48</definedName>
    <definedName name="_xlnm.Print_Area" localSheetId="1">'СІЧЕНЬ-СЕРПЕНЬ'!$A$1:$M$48</definedName>
    <definedName name="_xlnm.Print_Area" localSheetId="4">'СІЧЕНЬ-ТРАВЕНЬ'!$A$1:$M$47</definedName>
    <definedName name="_xlnm.Print_Area" localSheetId="3">'СІЧЕНЬ-ЧЕРВЕНЬ'!$A$1:$M$48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9" i="14" l="1"/>
  <c r="G49" i="14"/>
  <c r="E7" i="14"/>
  <c r="F7" i="14"/>
  <c r="D7" i="14"/>
  <c r="M48" i="14" l="1"/>
  <c r="L48" i="14"/>
  <c r="M46" i="14"/>
  <c r="L46" i="14"/>
  <c r="M45" i="14"/>
  <c r="L45" i="14"/>
  <c r="M43" i="14"/>
  <c r="L43" i="14"/>
  <c r="M40" i="14"/>
  <c r="L40" i="14"/>
  <c r="M24" i="14"/>
  <c r="L24" i="14"/>
  <c r="H47" i="14"/>
  <c r="G47" i="14"/>
  <c r="G44" i="14"/>
  <c r="H42" i="14"/>
  <c r="G42" i="14"/>
  <c r="H41" i="14"/>
  <c r="G41" i="14"/>
  <c r="H39" i="14"/>
  <c r="G39" i="14"/>
  <c r="H38" i="14"/>
  <c r="G38" i="14"/>
  <c r="H37" i="14"/>
  <c r="G37" i="14"/>
  <c r="M36" i="14"/>
  <c r="L36" i="14"/>
  <c r="H35" i="14"/>
  <c r="G35" i="14"/>
  <c r="H34" i="14"/>
  <c r="G34" i="14"/>
  <c r="H33" i="14"/>
  <c r="G33" i="14"/>
  <c r="G32" i="14"/>
  <c r="H31" i="14"/>
  <c r="G31" i="14"/>
  <c r="H30" i="14"/>
  <c r="G30" i="14"/>
  <c r="H29" i="14"/>
  <c r="G29" i="14"/>
  <c r="H28" i="14"/>
  <c r="G28" i="14"/>
  <c r="H27" i="14"/>
  <c r="G27" i="14"/>
  <c r="H26" i="14"/>
  <c r="G26" i="14"/>
  <c r="H25" i="14"/>
  <c r="G25" i="14"/>
  <c r="M23" i="14"/>
  <c r="L23" i="14"/>
  <c r="H22" i="14"/>
  <c r="G22" i="14"/>
  <c r="H21" i="14"/>
  <c r="G21" i="14"/>
  <c r="H20" i="14"/>
  <c r="G20" i="14"/>
  <c r="G19" i="14"/>
  <c r="H18" i="14"/>
  <c r="G18" i="14"/>
  <c r="H17" i="14"/>
  <c r="G17" i="14"/>
  <c r="H16" i="14"/>
  <c r="G16" i="14"/>
  <c r="H15" i="14"/>
  <c r="G15" i="14"/>
  <c r="H14" i="14"/>
  <c r="G14" i="14"/>
  <c r="H13" i="14"/>
  <c r="G13" i="14"/>
  <c r="H12" i="14"/>
  <c r="G12" i="14"/>
  <c r="H11" i="14"/>
  <c r="G11" i="14"/>
  <c r="H10" i="14"/>
  <c r="G10" i="14"/>
  <c r="H9" i="14"/>
  <c r="G9" i="14"/>
  <c r="H8" i="14"/>
  <c r="G8" i="14"/>
  <c r="K7" i="14"/>
  <c r="L7" i="14" s="1"/>
  <c r="J7" i="14"/>
  <c r="I7" i="14"/>
  <c r="H47" i="13"/>
  <c r="H42" i="13"/>
  <c r="M48" i="13"/>
  <c r="L48" i="13"/>
  <c r="G47" i="13"/>
  <c r="M46" i="13"/>
  <c r="L46" i="13"/>
  <c r="M45" i="13"/>
  <c r="L45" i="13"/>
  <c r="G44" i="13"/>
  <c r="M43" i="13"/>
  <c r="L43" i="13"/>
  <c r="G42" i="13"/>
  <c r="H41" i="13"/>
  <c r="G41" i="13"/>
  <c r="L40" i="13"/>
  <c r="H39" i="13"/>
  <c r="G39" i="13"/>
  <c r="H38" i="13"/>
  <c r="G38" i="13"/>
  <c r="H37" i="13"/>
  <c r="G37" i="13"/>
  <c r="M36" i="13"/>
  <c r="L36" i="13"/>
  <c r="H35" i="13"/>
  <c r="G35" i="13"/>
  <c r="H34" i="13"/>
  <c r="G34" i="13"/>
  <c r="H33" i="13"/>
  <c r="G33" i="13"/>
  <c r="G32" i="13"/>
  <c r="H31" i="13"/>
  <c r="G31" i="13"/>
  <c r="H30" i="13"/>
  <c r="G30" i="13"/>
  <c r="H29" i="13"/>
  <c r="G29" i="13"/>
  <c r="H28" i="13"/>
  <c r="G28" i="13"/>
  <c r="H27" i="13"/>
  <c r="G27" i="13"/>
  <c r="H26" i="13"/>
  <c r="G26" i="13"/>
  <c r="H25" i="13"/>
  <c r="G25" i="13"/>
  <c r="M24" i="13"/>
  <c r="L24" i="13"/>
  <c r="M23" i="13"/>
  <c r="L23" i="13"/>
  <c r="H22" i="13"/>
  <c r="G22" i="13"/>
  <c r="H21" i="13"/>
  <c r="G21" i="13"/>
  <c r="H20" i="13"/>
  <c r="G20" i="13"/>
  <c r="G19" i="13"/>
  <c r="H18" i="13"/>
  <c r="G18" i="13"/>
  <c r="H17" i="13"/>
  <c r="G17" i="13"/>
  <c r="H16" i="13"/>
  <c r="G16" i="13"/>
  <c r="H15" i="13"/>
  <c r="G15" i="13"/>
  <c r="H14" i="13"/>
  <c r="G14" i="13"/>
  <c r="H13" i="13"/>
  <c r="G13" i="13"/>
  <c r="H12" i="13"/>
  <c r="G12" i="13"/>
  <c r="H11" i="13"/>
  <c r="G11" i="13"/>
  <c r="H10" i="13"/>
  <c r="G10" i="13"/>
  <c r="H9" i="13"/>
  <c r="G9" i="13"/>
  <c r="H8" i="13"/>
  <c r="G8" i="13"/>
  <c r="K7" i="13"/>
  <c r="L7" i="13" s="1"/>
  <c r="J7" i="13"/>
  <c r="M7" i="13" s="1"/>
  <c r="I7" i="13"/>
  <c r="F7" i="13"/>
  <c r="E7" i="13"/>
  <c r="D7" i="13"/>
  <c r="M48" i="12"/>
  <c r="L48" i="12"/>
  <c r="G47" i="12"/>
  <c r="M46" i="12"/>
  <c r="L46" i="12"/>
  <c r="M45" i="12"/>
  <c r="L45" i="12"/>
  <c r="G44" i="12"/>
  <c r="M43" i="12"/>
  <c r="L43" i="12"/>
  <c r="H42" i="12"/>
  <c r="G42" i="12"/>
  <c r="H41" i="12"/>
  <c r="G41" i="12"/>
  <c r="L40" i="12"/>
  <c r="H39" i="12"/>
  <c r="G39" i="12"/>
  <c r="H38" i="12"/>
  <c r="G38" i="12"/>
  <c r="H37" i="12"/>
  <c r="G37" i="12"/>
  <c r="M36" i="12"/>
  <c r="L36" i="12"/>
  <c r="H35" i="12"/>
  <c r="G35" i="12"/>
  <c r="H34" i="12"/>
  <c r="G34" i="12"/>
  <c r="H33" i="12"/>
  <c r="G33" i="12"/>
  <c r="G32" i="12"/>
  <c r="H31" i="12"/>
  <c r="G31" i="12"/>
  <c r="H30" i="12"/>
  <c r="G30" i="12"/>
  <c r="H29" i="12"/>
  <c r="G29" i="12"/>
  <c r="H28" i="12"/>
  <c r="G28" i="12"/>
  <c r="H27" i="12"/>
  <c r="G27" i="12"/>
  <c r="H26" i="12"/>
  <c r="G26" i="12"/>
  <c r="H25" i="12"/>
  <c r="G25" i="12"/>
  <c r="M24" i="12"/>
  <c r="L24" i="12"/>
  <c r="M23" i="12"/>
  <c r="L23" i="12"/>
  <c r="H22" i="12"/>
  <c r="G22" i="12"/>
  <c r="H21" i="12"/>
  <c r="G21" i="12"/>
  <c r="H20" i="12"/>
  <c r="G20" i="12"/>
  <c r="G19" i="12"/>
  <c r="H18" i="12"/>
  <c r="G18" i="12"/>
  <c r="H17" i="12"/>
  <c r="G17" i="12"/>
  <c r="H16" i="12"/>
  <c r="G16" i="12"/>
  <c r="H15" i="12"/>
  <c r="G15" i="12"/>
  <c r="H14" i="12"/>
  <c r="G14" i="12"/>
  <c r="H13" i="12"/>
  <c r="G13" i="12"/>
  <c r="H12" i="12"/>
  <c r="G12" i="12"/>
  <c r="H11" i="12"/>
  <c r="G11" i="12"/>
  <c r="H10" i="12"/>
  <c r="G10" i="12"/>
  <c r="H9" i="12"/>
  <c r="G9" i="12"/>
  <c r="H8" i="12"/>
  <c r="G8" i="12"/>
  <c r="K7" i="12"/>
  <c r="L7" i="12" s="1"/>
  <c r="J7" i="12"/>
  <c r="I7" i="12"/>
  <c r="F7" i="12"/>
  <c r="E7" i="12"/>
  <c r="D7" i="12"/>
  <c r="H33" i="11"/>
  <c r="G33" i="11"/>
  <c r="M48" i="11"/>
  <c r="L48" i="11"/>
  <c r="G47" i="11"/>
  <c r="M46" i="11"/>
  <c r="L46" i="11"/>
  <c r="M45" i="11"/>
  <c r="L45" i="11"/>
  <c r="G44" i="11"/>
  <c r="M43" i="11"/>
  <c r="L43" i="11"/>
  <c r="H42" i="11"/>
  <c r="G42" i="11"/>
  <c r="H41" i="11"/>
  <c r="G41" i="11"/>
  <c r="L40" i="11"/>
  <c r="H39" i="11"/>
  <c r="G39" i="11"/>
  <c r="H38" i="11"/>
  <c r="G38" i="11"/>
  <c r="H37" i="11"/>
  <c r="G37" i="11"/>
  <c r="M36" i="11"/>
  <c r="L36" i="11"/>
  <c r="H35" i="11"/>
  <c r="G35" i="11"/>
  <c r="H34" i="11"/>
  <c r="G34" i="11"/>
  <c r="G32" i="11"/>
  <c r="H31" i="11"/>
  <c r="G31" i="11"/>
  <c r="H30" i="11"/>
  <c r="G30" i="11"/>
  <c r="H29" i="11"/>
  <c r="G29" i="11"/>
  <c r="H28" i="11"/>
  <c r="G28" i="11"/>
  <c r="H27" i="11"/>
  <c r="G27" i="11"/>
  <c r="H26" i="11"/>
  <c r="G26" i="11"/>
  <c r="H25" i="11"/>
  <c r="G25" i="11"/>
  <c r="M24" i="11"/>
  <c r="L24" i="11"/>
  <c r="M23" i="11"/>
  <c r="L23" i="11"/>
  <c r="H22" i="11"/>
  <c r="G22" i="11"/>
  <c r="H21" i="11"/>
  <c r="G21" i="11"/>
  <c r="H20" i="11"/>
  <c r="G20" i="11"/>
  <c r="G19" i="11"/>
  <c r="H18" i="11"/>
  <c r="G18" i="11"/>
  <c r="H17" i="11"/>
  <c r="G17" i="11"/>
  <c r="H16" i="11"/>
  <c r="G16" i="11"/>
  <c r="H15" i="11"/>
  <c r="G15" i="11"/>
  <c r="H14" i="11"/>
  <c r="G14" i="11"/>
  <c r="H13" i="11"/>
  <c r="G13" i="11"/>
  <c r="H12" i="11"/>
  <c r="G12" i="11"/>
  <c r="H11" i="11"/>
  <c r="G11" i="11"/>
  <c r="H10" i="11"/>
  <c r="G10" i="11"/>
  <c r="H9" i="11"/>
  <c r="G9" i="11"/>
  <c r="H8" i="11"/>
  <c r="G8" i="11"/>
  <c r="K7" i="11"/>
  <c r="J7" i="11"/>
  <c r="I7" i="11"/>
  <c r="F7" i="11"/>
  <c r="E7" i="11"/>
  <c r="D7" i="11"/>
  <c r="M23" i="10"/>
  <c r="L23" i="10"/>
  <c r="M47" i="10"/>
  <c r="L47" i="10"/>
  <c r="G46" i="10"/>
  <c r="M45" i="10"/>
  <c r="L45" i="10"/>
  <c r="M44" i="10"/>
  <c r="L44" i="10"/>
  <c r="G43" i="10"/>
  <c r="M42" i="10"/>
  <c r="L42" i="10"/>
  <c r="H41" i="10"/>
  <c r="G41" i="10"/>
  <c r="H40" i="10"/>
  <c r="G40" i="10"/>
  <c r="L39" i="10"/>
  <c r="H38" i="10"/>
  <c r="G38" i="10"/>
  <c r="H37" i="10"/>
  <c r="G37" i="10"/>
  <c r="H36" i="10"/>
  <c r="G36" i="10"/>
  <c r="M35" i="10"/>
  <c r="L35" i="10"/>
  <c r="H34" i="10"/>
  <c r="G34" i="10"/>
  <c r="H33" i="10"/>
  <c r="G33" i="10"/>
  <c r="G32" i="10"/>
  <c r="H31" i="10"/>
  <c r="G31" i="10"/>
  <c r="H30" i="10"/>
  <c r="G30" i="10"/>
  <c r="H29" i="10"/>
  <c r="G29" i="10"/>
  <c r="H28" i="10"/>
  <c r="G28" i="10"/>
  <c r="H27" i="10"/>
  <c r="G27" i="10"/>
  <c r="H26" i="10"/>
  <c r="G26" i="10"/>
  <c r="H25" i="10"/>
  <c r="G25" i="10"/>
  <c r="M24" i="10"/>
  <c r="L24" i="10"/>
  <c r="H22" i="10"/>
  <c r="G22" i="10"/>
  <c r="H21" i="10"/>
  <c r="G21" i="10"/>
  <c r="H20" i="10"/>
  <c r="G20" i="10"/>
  <c r="G19" i="10"/>
  <c r="H18" i="10"/>
  <c r="G18" i="10"/>
  <c r="H17" i="10"/>
  <c r="G17" i="10"/>
  <c r="H16" i="10"/>
  <c r="G16" i="10"/>
  <c r="H15" i="10"/>
  <c r="G15" i="10"/>
  <c r="H14" i="10"/>
  <c r="G14" i="10"/>
  <c r="H13" i="10"/>
  <c r="G13" i="10"/>
  <c r="H12" i="10"/>
  <c r="G12" i="10"/>
  <c r="H11" i="10"/>
  <c r="G11" i="10"/>
  <c r="H10" i="10"/>
  <c r="G10" i="10"/>
  <c r="H9" i="10"/>
  <c r="G9" i="10"/>
  <c r="H8" i="10"/>
  <c r="K7" i="10"/>
  <c r="J7" i="10"/>
  <c r="I7" i="10"/>
  <c r="F7" i="10"/>
  <c r="E7" i="10"/>
  <c r="D7" i="10"/>
  <c r="F30" i="9"/>
  <c r="G30" i="9" s="1"/>
  <c r="F8" i="9"/>
  <c r="H8" i="9" s="1"/>
  <c r="M34" i="9"/>
  <c r="L34" i="9"/>
  <c r="L38" i="9"/>
  <c r="M41" i="9"/>
  <c r="L41" i="9"/>
  <c r="M46" i="9"/>
  <c r="L46" i="9"/>
  <c r="M44" i="9"/>
  <c r="L44" i="9"/>
  <c r="M43" i="9"/>
  <c r="L43" i="9"/>
  <c r="M23" i="9"/>
  <c r="L23" i="9"/>
  <c r="G45" i="9"/>
  <c r="G42" i="9"/>
  <c r="H40" i="9"/>
  <c r="G40" i="9"/>
  <c r="H39" i="9"/>
  <c r="G39" i="9"/>
  <c r="H37" i="9"/>
  <c r="G37" i="9"/>
  <c r="H36" i="9"/>
  <c r="G36" i="9"/>
  <c r="H35" i="9"/>
  <c r="G35" i="9"/>
  <c r="H33" i="9"/>
  <c r="G33" i="9"/>
  <c r="H32" i="9"/>
  <c r="G32" i="9"/>
  <c r="G31" i="9"/>
  <c r="H29" i="9"/>
  <c r="G29" i="9"/>
  <c r="H28" i="9"/>
  <c r="G28" i="9"/>
  <c r="H27" i="9"/>
  <c r="G27" i="9"/>
  <c r="H26" i="9"/>
  <c r="G26" i="9"/>
  <c r="H25" i="9"/>
  <c r="G25" i="9"/>
  <c r="H24" i="9"/>
  <c r="G24" i="9"/>
  <c r="H22" i="9"/>
  <c r="G22" i="9"/>
  <c r="H21" i="9"/>
  <c r="G21" i="9"/>
  <c r="H20" i="9"/>
  <c r="G20" i="9"/>
  <c r="G19" i="9"/>
  <c r="H18" i="9"/>
  <c r="G18" i="9"/>
  <c r="H17" i="9"/>
  <c r="G17" i="9"/>
  <c r="H16" i="9"/>
  <c r="G16" i="9"/>
  <c r="H15" i="9"/>
  <c r="G15" i="9"/>
  <c r="H14" i="9"/>
  <c r="G14" i="9"/>
  <c r="H13" i="9"/>
  <c r="G13" i="9"/>
  <c r="H12" i="9"/>
  <c r="G12" i="9"/>
  <c r="H11" i="9"/>
  <c r="G11" i="9"/>
  <c r="H10" i="9"/>
  <c r="G10" i="9"/>
  <c r="H9" i="9"/>
  <c r="G9" i="9"/>
  <c r="G8" i="9"/>
  <c r="K7" i="9"/>
  <c r="J7" i="9"/>
  <c r="I7" i="9"/>
  <c r="E7" i="9"/>
  <c r="D7" i="9"/>
  <c r="M46" i="8"/>
  <c r="G22" i="8"/>
  <c r="H22" i="8"/>
  <c r="D7" i="8"/>
  <c r="H24" i="8"/>
  <c r="L46" i="8"/>
  <c r="G45" i="8"/>
  <c r="L44" i="8"/>
  <c r="L43" i="8"/>
  <c r="G42" i="8"/>
  <c r="L41" i="8"/>
  <c r="H40" i="8"/>
  <c r="G40" i="8"/>
  <c r="H39" i="8"/>
  <c r="G39" i="8"/>
  <c r="L38" i="8"/>
  <c r="H37" i="8"/>
  <c r="G37" i="8"/>
  <c r="H36" i="8"/>
  <c r="G36" i="8"/>
  <c r="H35" i="8"/>
  <c r="G35" i="8"/>
  <c r="L34" i="8"/>
  <c r="H33" i="8"/>
  <c r="G33" i="8"/>
  <c r="H32" i="8"/>
  <c r="G32" i="8"/>
  <c r="G31" i="8"/>
  <c r="H30" i="8"/>
  <c r="G30" i="8"/>
  <c r="H29" i="8"/>
  <c r="G29" i="8"/>
  <c r="H28" i="8"/>
  <c r="G28" i="8"/>
  <c r="H27" i="8"/>
  <c r="G27" i="8"/>
  <c r="H26" i="8"/>
  <c r="G26" i="8"/>
  <c r="H25" i="8"/>
  <c r="G25" i="8"/>
  <c r="G24" i="8"/>
  <c r="H21" i="8"/>
  <c r="G21" i="8"/>
  <c r="H20" i="8"/>
  <c r="G20" i="8"/>
  <c r="G19" i="8"/>
  <c r="H18" i="8"/>
  <c r="G18" i="8"/>
  <c r="H17" i="8"/>
  <c r="G17" i="8"/>
  <c r="H16" i="8"/>
  <c r="G16" i="8"/>
  <c r="H15" i="8"/>
  <c r="G15" i="8"/>
  <c r="H14" i="8"/>
  <c r="G14" i="8"/>
  <c r="H13" i="8"/>
  <c r="G13" i="8"/>
  <c r="H12" i="8"/>
  <c r="G12" i="8"/>
  <c r="H11" i="8"/>
  <c r="G11" i="8"/>
  <c r="H10" i="8"/>
  <c r="G10" i="8"/>
  <c r="H9" i="8"/>
  <c r="G9" i="8"/>
  <c r="H8" i="8"/>
  <c r="G8" i="8"/>
  <c r="K7" i="8"/>
  <c r="J7" i="8"/>
  <c r="I7" i="8"/>
  <c r="F7" i="8"/>
  <c r="E7" i="8"/>
  <c r="H39" i="7"/>
  <c r="H32" i="7"/>
  <c r="L42" i="7"/>
  <c r="G44" i="7"/>
  <c r="G23" i="7"/>
  <c r="L43" i="7"/>
  <c r="L45" i="7"/>
  <c r="G41" i="7"/>
  <c r="L40" i="7"/>
  <c r="G39" i="7"/>
  <c r="H38" i="7"/>
  <c r="G38" i="7"/>
  <c r="L37" i="7"/>
  <c r="H36" i="7"/>
  <c r="G36" i="7"/>
  <c r="H35" i="7"/>
  <c r="G35" i="7"/>
  <c r="H34" i="7"/>
  <c r="G34" i="7"/>
  <c r="L33" i="7"/>
  <c r="G32" i="7"/>
  <c r="H31" i="7"/>
  <c r="G31" i="7"/>
  <c r="G30" i="7"/>
  <c r="H29" i="7"/>
  <c r="G29" i="7"/>
  <c r="H28" i="7"/>
  <c r="G28" i="7"/>
  <c r="H27" i="7"/>
  <c r="G27" i="7"/>
  <c r="H26" i="7"/>
  <c r="G26" i="7"/>
  <c r="H25" i="7"/>
  <c r="G25" i="7"/>
  <c r="H24" i="7"/>
  <c r="G24" i="7"/>
  <c r="H21" i="7"/>
  <c r="G21" i="7"/>
  <c r="H20" i="7"/>
  <c r="G20" i="7"/>
  <c r="G19" i="7"/>
  <c r="H18" i="7"/>
  <c r="G18" i="7"/>
  <c r="H17" i="7"/>
  <c r="G17" i="7"/>
  <c r="H16" i="7"/>
  <c r="G16" i="7"/>
  <c r="H15" i="7"/>
  <c r="G15" i="7"/>
  <c r="H14" i="7"/>
  <c r="G14" i="7"/>
  <c r="H13" i="7"/>
  <c r="G13" i="7"/>
  <c r="H12" i="7"/>
  <c r="G12" i="7"/>
  <c r="H11" i="7"/>
  <c r="G11" i="7"/>
  <c r="H10" i="7"/>
  <c r="G10" i="7"/>
  <c r="H9" i="7"/>
  <c r="G9" i="7"/>
  <c r="H8" i="7"/>
  <c r="G8" i="7"/>
  <c r="K7" i="7"/>
  <c r="J7" i="7"/>
  <c r="I7" i="7"/>
  <c r="F7" i="7"/>
  <c r="E7" i="7"/>
  <c r="D7" i="7"/>
  <c r="L32" i="2"/>
  <c r="L36" i="2"/>
  <c r="G25" i="2"/>
  <c r="H25" i="2"/>
  <c r="H28" i="2"/>
  <c r="G28" i="2"/>
  <c r="H27" i="2"/>
  <c r="G27" i="2"/>
  <c r="G23" i="2"/>
  <c r="H23" i="2"/>
  <c r="G24" i="2"/>
  <c r="H24" i="2"/>
  <c r="H30" i="2"/>
  <c r="G7" i="14" l="1"/>
  <c r="H7" i="14"/>
  <c r="M7" i="14"/>
  <c r="G7" i="13"/>
  <c r="H7" i="13"/>
  <c r="G7" i="12"/>
  <c r="H7" i="12"/>
  <c r="M7" i="12"/>
  <c r="G7" i="11"/>
  <c r="H7" i="11"/>
  <c r="L7" i="11"/>
  <c r="M7" i="11"/>
  <c r="M7" i="10"/>
  <c r="L7" i="10"/>
  <c r="H7" i="10"/>
  <c r="G8" i="10"/>
  <c r="G7" i="10"/>
  <c r="H30" i="9"/>
  <c r="F7" i="9"/>
  <c r="G7" i="9"/>
  <c r="M7" i="9"/>
  <c r="H7" i="9"/>
  <c r="L7" i="9"/>
  <c r="H7" i="8"/>
  <c r="G7" i="8"/>
  <c r="M7" i="8"/>
  <c r="L7" i="8"/>
  <c r="H7" i="7"/>
  <c r="L7" i="7"/>
  <c r="G7" i="7"/>
  <c r="M7" i="7"/>
  <c r="G40" i="2"/>
  <c r="E7" i="2"/>
  <c r="F7" i="2"/>
  <c r="J7" i="2"/>
  <c r="K7" i="2"/>
  <c r="I7" i="2"/>
  <c r="D7" i="2"/>
  <c r="M7" i="2" l="1"/>
  <c r="L41" i="2"/>
  <c r="L39" i="2" l="1"/>
  <c r="G8" i="2"/>
  <c r="H8" i="2"/>
  <c r="G9" i="2"/>
  <c r="H9" i="2"/>
  <c r="G10" i="2"/>
  <c r="H10" i="2"/>
  <c r="G11" i="2"/>
  <c r="H11" i="2"/>
  <c r="G12" i="2"/>
  <c r="H12" i="2"/>
  <c r="G13" i="2"/>
  <c r="H13" i="2"/>
  <c r="G14" i="2"/>
  <c r="H14" i="2"/>
  <c r="G15" i="2"/>
  <c r="H15" i="2"/>
  <c r="G16" i="2"/>
  <c r="H16" i="2"/>
  <c r="G17" i="2"/>
  <c r="H17" i="2"/>
  <c r="G18" i="2"/>
  <c r="H18" i="2"/>
  <c r="G19" i="2"/>
  <c r="G20" i="2"/>
  <c r="H20" i="2"/>
  <c r="G21" i="2"/>
  <c r="H21" i="2"/>
  <c r="G26" i="2"/>
  <c r="H26" i="2"/>
  <c r="G29" i="2"/>
  <c r="G30" i="2"/>
  <c r="G31" i="2"/>
  <c r="G33" i="2"/>
  <c r="H33" i="2"/>
  <c r="G34" i="2"/>
  <c r="H34" i="2"/>
  <c r="G35" i="2"/>
  <c r="H35" i="2"/>
  <c r="G37" i="2"/>
  <c r="H37" i="2"/>
  <c r="G38" i="2"/>
  <c r="H7" i="2" l="1"/>
  <c r="L7" i="2"/>
  <c r="G7" i="2"/>
</calcChain>
</file>

<file path=xl/sharedStrings.xml><?xml version="1.0" encoding="utf-8"?>
<sst xmlns="http://schemas.openxmlformats.org/spreadsheetml/2006/main" count="592" uniqueCount="77">
  <si>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</si>
  <si>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</si>
  <si>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</si>
  <si>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Загальний фонд</t>
  </si>
  <si>
    <t>Спеціальний фонд</t>
  </si>
  <si>
    <t>Дніпровська районна в місті Києві державна адміністрація</t>
  </si>
  <si>
    <t>Керівництво і управління Дніпровською районною в місті Києві державною адміністрацією</t>
  </si>
  <si>
    <t>Надання дошкільної освіти</t>
  </si>
  <si>
    <t>Надання позашкільної освіти закладами позашкільної освіти, заходи із позашкільної роботи з дітьми</t>
  </si>
  <si>
    <t>Забезпечення діяльності інших закладів у сфері освіти</t>
  </si>
  <si>
    <t>Інші програми та заходи у сфері освіти</t>
  </si>
  <si>
    <t>Забезпечення діяльності інклюзивно-ресурсних центрів за рахунок коштів місцевого бюджету</t>
  </si>
  <si>
    <t>Забезпечення діяльності інклюзивно-ресурсних центрів за рахунок освітньої субвенції</t>
  </si>
  <si>
    <t>Надання реабілітаційних послуг особам з інвалідністю та дітям з інвалідністю</t>
  </si>
  <si>
    <t>Інші заходи у сфері соціального захисту і соціального забезпечення</t>
  </si>
  <si>
    <t>Забезпечення діяльності бібліотек</t>
  </si>
  <si>
    <t>Забезпечення діяльності палаців i будинків культури, клубів, центрів дозвілля та iнших клубних закладів</t>
  </si>
  <si>
    <t>Забезпечення діяльності інших закладів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</si>
  <si>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</si>
  <si>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Експлуатація та технічне обслуговування житлового фонду</t>
  </si>
  <si>
    <t>Профінансовано за звітний період</t>
  </si>
  <si>
    <t>грн</t>
  </si>
  <si>
    <t>% освоєння</t>
  </si>
  <si>
    <t>до планових призначень року</t>
  </si>
  <si>
    <t>до планових призначень звітного періоду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</si>
  <si>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</si>
  <si>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</si>
  <si>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Надання загальної середньої освіти спеціалізованими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</si>
  <si>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</si>
  <si>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освітньої субвенції</t>
  </si>
  <si>
    <t>Надання загальної середньої освіти спеціалізованими закладами загальної середньої освіти за рахунок освітньої субвенції</t>
  </si>
  <si>
    <t>Надання спеціалізованої освіти мистецькими школами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</si>
  <si>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</si>
  <si>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Забезпечення умов для догляду та виховання дітей та молоді в дитячих будинках сімейного типу, прийомних сім’ях та сім’ях патронатних вихователів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</si>
  <si>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</si>
  <si>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Створення умов для творчого, інтелектуального, духовного та фізичного розвитку дітей та молоді за місцем їх проживання</t>
  </si>
  <si>
    <t>Забезпечення молодіжними центрами соціального становлення та розвитку молоді та інші заходи у сфері молодіжної політики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</si>
  <si>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</si>
  <si>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Реалізація проектів (заходів) з відновлення освітніх установ та закладів, пошкоджених / знищених внаслідок збройної агресії, за рахунок коштів місцевих бюджетів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</si>
  <si>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</si>
  <si>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РОЗПОДІЛ
видатків бюджету міста Києва на 2026 рік</t>
  </si>
  <si>
    <t>(грн)</t>
  </si>
  <si>
    <t>Разом</t>
  </si>
  <si>
    <t>усього</t>
  </si>
  <si>
    <t>видатки споживання</t>
  </si>
  <si>
    <t>з них</t>
  </si>
  <si>
    <t>видатки розвитку</t>
  </si>
  <si>
    <t>у тому числі бюджет розвитку</t>
  </si>
  <si>
    <t>оплата праці</t>
  </si>
  <si>
    <t>комунальні послуги та енергоносії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</si>
  <si>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</si>
  <si>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Підготовка та реалізація публічних інвестиційних проектів / програм публічних інвестицій за рахунок коштів місцевого бюджету в галузі соціального захисту та соціального забезпечення</t>
  </si>
  <si>
    <t>Підготовка та реалізація публічних інвестиційних проектів / програм публічних інвестицій за рахунок коштів  місцевого  бюджету  в  галузі  культури і мистецтва</t>
  </si>
  <si>
    <t>Розвиток здібностей у дітей та молоді з фізичної культури та спорту комунальними дитячо-юнацькими спортивними школами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</si>
  <si>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</si>
  <si>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</si>
  <si>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Х</t>
  </si>
  <si>
    <t>УСЬОГО</t>
  </si>
  <si>
    <t>Аналіз фінансування в розрізі програм за період з 01.01.2026 по 31.03.2026</t>
  </si>
  <si>
    <t>Уточнений план на рік</t>
  </si>
  <si>
    <t>Уточнений план на звітний період</t>
  </si>
  <si>
    <t>Аналіз фінансування в розрізі програм за період з 01.01.2026 по 28.02.2026</t>
  </si>
  <si>
    <t>Реалізація проектів (заходів) з відновлення об’єктів житлового фонду, пошкоджених / знищених внаслідок збройної агресії, за рахунок коштів місцевих бюджетів</t>
  </si>
  <si>
    <t>Внески до статутного капіталу суб’єктів господарювання</t>
  </si>
  <si>
    <t>Підготовка та реалізація публічних інвестиційних проектів / програм публічних інвестицій в галузі (секторі) «Житло» за рахунок коштів місцевого бюджету</t>
  </si>
  <si>
    <t>Інші заходи та заклади у сфері соціального захисту і соціального забезпечення</t>
  </si>
  <si>
    <t>Забезпечення діяльності місцевих центрів фізичного здоров’я населення та проведення фізкультурно- масових заходів серед населення регіону</t>
  </si>
  <si>
    <t>Проведення (надання) додаткових психолого-педагогічних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потребами)</t>
  </si>
  <si>
    <t>Аналіз фінансування в розрізі програм за період з 01.01.2026 по 30.04.2026</t>
  </si>
  <si>
    <t>Аналіз фінансування в розрізі програм за період з 01.01.2026 по 31.05.2026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</si>
  <si>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забезпечення харчуванням учнів закладів загальної середньої освіти</t>
  </si>
  <si>
    <t>Аналіз фінансування в розрізі програм за період з 01.01.2026 по 30.06.2026</t>
  </si>
  <si>
    <t>Грошова компенсація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</si>
  <si>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Аналіз фінансування в розрізі програм за період з 01.01.2026 по 31.07.2026</t>
  </si>
  <si>
    <t>Аналіз фінансування в розрізі програм за період з 01.01.2026 по 31.08.2026</t>
  </si>
  <si>
    <t>Аналіз фінансування в розрізі програм за період з 01.01.2026 по 30.09.2026</t>
  </si>
  <si>
    <t>Надання допомоги суб’єктам господарювання, що постраждали внаслідок надзвичайної ситуації або стихійного лиха, за рахунок коштів резервного фонду місцевого бюджету на умовах повернення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</si>
</sst>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0.0%"/>
    <numFmt numFmtId="166" formatCode="0&quot;  &quot;"/>
  </numFmts>
  <fonts count="1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5"/>
      <name val="Arial"/>
      <family val="2"/>
      <charset val="204"/>
    </font>
    <font>
      <sz val="6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79">
    <xf numFmtId="0" fontId="0" fillId="0" borderId="0" xfId="0"/>
    <xf numFmtId="0" fontId="1" fillId="0" borderId="0" xfId="0" applyFont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3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4" fillId="0" borderId="2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/>
    </xf>
    <xf numFmtId="0" fontId="10" fillId="0" borderId="18" xfId="0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/>
    </xf>
    <xf numFmtId="1" fontId="11" fillId="0" borderId="2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1" xfId="0" applyFont="1" applyBorder="1" applyAlignment="1">
      <alignment horizontal="left" vertical="top" wrapText="1"/>
    </xf>
    <xf numFmtId="0" fontId="11" fillId="0" borderId="0" xfId="0" applyFont="1" applyAlignment="1">
      <alignment horizontal="left"/>
    </xf>
    <xf numFmtId="166" fontId="7" fillId="0" borderId="20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top" wrapText="1"/>
    </xf>
    <xf numFmtId="0" fontId="12" fillId="0" borderId="0" xfId="0" applyFont="1" applyAlignment="1">
      <alignment horizontal="left"/>
    </xf>
    <xf numFmtId="1" fontId="7" fillId="0" borderId="2" xfId="0" applyNumberFormat="1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right" vertical="center"/>
    </xf>
    <xf numFmtId="0" fontId="1" fillId="0" borderId="21" xfId="0" applyFont="1" applyBorder="1" applyAlignment="1">
      <alignment horizontal="left" vertical="top" wrapText="1"/>
    </xf>
    <xf numFmtId="4" fontId="2" fillId="0" borderId="20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21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4" fontId="4" fillId="0" borderId="20" xfId="0" applyNumberFormat="1" applyFont="1" applyBorder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/>
    </xf>
    <xf numFmtId="4" fontId="4" fillId="0" borderId="2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4" fontId="4" fillId="0" borderId="22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4" fontId="2" fillId="0" borderId="24" xfId="0" applyNumberFormat="1" applyFont="1" applyBorder="1" applyAlignment="1">
      <alignment horizontal="right" vertical="center"/>
    </xf>
    <xf numFmtId="4" fontId="2" fillId="0" borderId="23" xfId="0" applyNumberFormat="1" applyFont="1" applyBorder="1" applyAlignment="1">
      <alignment horizontal="right" vertical="center"/>
    </xf>
    <xf numFmtId="4" fontId="2" fillId="0" borderId="25" xfId="0" applyNumberFormat="1" applyFont="1" applyBorder="1" applyAlignment="1">
      <alignment horizontal="right" vertical="center"/>
    </xf>
    <xf numFmtId="4" fontId="2" fillId="0" borderId="26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top" wrapText="1"/>
    </xf>
    <xf numFmtId="166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</cellXfs>
  <cellStyles count="3">
    <cellStyle name="Звичайний" xfId="0" builtinId="0"/>
    <cellStyle name="Звичайний 2" xfId="2" xr:uid="{36CC0F86-63FF-4575-9AF0-60118226369F}"/>
    <cellStyle name="Обычный 2" xfId="1" xr:uid="{00000000-0005-0000-0000-000001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F2F72-7A89-4A62-B00B-36A8D255BAA3}">
  <dimension ref="A1:N49"/>
  <sheetViews>
    <sheetView tabSelected="1" view="pageBreakPreview" zoomScale="95" zoomScaleNormal="110" zoomScaleSheetLayoutView="95" workbookViewId="0">
      <selection activeCell="H46" sqref="H46"/>
    </sheetView>
  </sheetViews>
  <sheetFormatPr defaultRowHeight="15" x14ac:dyDescent="0.25"/>
  <cols>
    <col min="1" max="1" width="10.85546875" customWidth="1"/>
    <col min="2" max="2" width="10.5703125" customWidth="1"/>
    <col min="3" max="3" width="36.28515625" customWidth="1"/>
    <col min="4" max="4" width="16" style="10" customWidth="1"/>
    <col min="5" max="6" width="13.7109375" customWidth="1"/>
    <col min="7" max="7" width="11.7109375" customWidth="1"/>
    <col min="8" max="8" width="11.42578125" customWidth="1"/>
    <col min="9" max="9" width="13.7109375" customWidth="1"/>
    <col min="10" max="10" width="12.42578125" style="14" customWidth="1"/>
    <col min="11" max="11" width="14.85546875" customWidth="1"/>
    <col min="12" max="12" width="9.85546875" customWidth="1"/>
    <col min="13" max="13" width="11.5703125" customWidth="1"/>
    <col min="14" max="14" width="12.85546875" bestFit="1" customWidth="1"/>
  </cols>
  <sheetData>
    <row r="1" spans="1:14" ht="23.25" customHeight="1" x14ac:dyDescent="0.25">
      <c r="A1" s="58" t="s">
        <v>75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4" x14ac:dyDescent="0.25">
      <c r="A2" s="1"/>
      <c r="B2" s="1"/>
      <c r="C2" s="1"/>
      <c r="D2" s="9"/>
      <c r="E2" s="1"/>
      <c r="F2" s="1"/>
      <c r="G2" s="1"/>
      <c r="H2" s="1"/>
      <c r="I2" s="1"/>
      <c r="J2" s="13"/>
      <c r="K2" s="1"/>
      <c r="L2" s="1"/>
      <c r="M2" s="1" t="s">
        <v>21</v>
      </c>
    </row>
    <row r="3" spans="1:14" x14ac:dyDescent="0.25">
      <c r="A3" s="57" t="s">
        <v>0</v>
      </c>
      <c r="B3" s="57" t="s">
        <v>1</v>
      </c>
      <c r="C3" s="57" t="s">
        <v>2</v>
      </c>
      <c r="D3" s="57" t="s">
        <v>3</v>
      </c>
      <c r="E3" s="57"/>
      <c r="F3" s="57"/>
      <c r="G3" s="57"/>
      <c r="H3" s="57"/>
      <c r="I3" s="57" t="s">
        <v>4</v>
      </c>
      <c r="J3" s="57"/>
      <c r="K3" s="57"/>
      <c r="L3" s="57"/>
      <c r="M3" s="57"/>
    </row>
    <row r="4" spans="1:14" ht="15" customHeight="1" x14ac:dyDescent="0.25">
      <c r="A4" s="57"/>
      <c r="B4" s="57"/>
      <c r="C4" s="57"/>
      <c r="D4" s="56" t="s">
        <v>59</v>
      </c>
      <c r="E4" s="56" t="s">
        <v>60</v>
      </c>
      <c r="F4" s="57" t="s">
        <v>20</v>
      </c>
      <c r="G4" s="56" t="s">
        <v>22</v>
      </c>
      <c r="H4" s="57"/>
      <c r="I4" s="56" t="s">
        <v>59</v>
      </c>
      <c r="J4" s="56" t="s">
        <v>60</v>
      </c>
      <c r="K4" s="57" t="s">
        <v>20</v>
      </c>
      <c r="L4" s="56" t="s">
        <v>22</v>
      </c>
      <c r="M4" s="57"/>
    </row>
    <row r="5" spans="1:14" ht="60.75" customHeight="1" x14ac:dyDescent="0.25">
      <c r="A5" s="57"/>
      <c r="B5" s="57"/>
      <c r="C5" s="57"/>
      <c r="D5" s="57"/>
      <c r="E5" s="57"/>
      <c r="F5" s="57"/>
      <c r="G5" s="8" t="s">
        <v>23</v>
      </c>
      <c r="H5" s="8" t="s">
        <v>24</v>
      </c>
      <c r="I5" s="57"/>
      <c r="J5" s="57"/>
      <c r="K5" s="57"/>
      <c r="L5" s="8" t="s">
        <v>23</v>
      </c>
      <c r="M5" s="8" t="s">
        <v>24</v>
      </c>
    </row>
    <row r="6" spans="1:14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</row>
    <row r="7" spans="1:14" ht="23.25" customHeight="1" x14ac:dyDescent="0.25">
      <c r="A7" s="48">
        <v>4300000</v>
      </c>
      <c r="B7" s="49"/>
      <c r="C7" s="50" t="s">
        <v>5</v>
      </c>
      <c r="D7" s="3">
        <f>SUM(D8:D49)</f>
        <v>5157117953.8299999</v>
      </c>
      <c r="E7" s="3">
        <f t="shared" ref="E7:F7" si="0">SUM(E8:E49)</f>
        <v>3921173625.8299999</v>
      </c>
      <c r="F7" s="3">
        <f t="shared" si="0"/>
        <v>3527069418.349999</v>
      </c>
      <c r="G7" s="4">
        <f>F7/D7</f>
        <v>0.6839225803882526</v>
      </c>
      <c r="H7" s="4">
        <f>F7/E7</f>
        <v>0.89949330351405177</v>
      </c>
      <c r="I7" s="3">
        <f>SUM(I8:I48)</f>
        <v>664960051</v>
      </c>
      <c r="J7" s="3">
        <f>SUM(J8:J48)</f>
        <v>630255124</v>
      </c>
      <c r="K7" s="3">
        <f>SUM(K8:K48)</f>
        <v>296675968.51999998</v>
      </c>
      <c r="L7" s="4">
        <f>K7/I7</f>
        <v>0.44615607820927572</v>
      </c>
      <c r="M7" s="4">
        <f>K7/J7</f>
        <v>0.470723612109816</v>
      </c>
      <c r="N7" s="7"/>
    </row>
    <row r="8" spans="1:14" ht="33.75" x14ac:dyDescent="0.25">
      <c r="A8" s="51">
        <v>4310160</v>
      </c>
      <c r="B8" s="52">
        <v>160</v>
      </c>
      <c r="C8" s="53" t="s">
        <v>6</v>
      </c>
      <c r="D8" s="5">
        <v>257578780</v>
      </c>
      <c r="E8" s="5">
        <v>187262235</v>
      </c>
      <c r="F8" s="5">
        <v>163690747.30000001</v>
      </c>
      <c r="G8" s="6">
        <f t="shared" ref="G8:G42" si="1">F8/D8</f>
        <v>0.63549779721761246</v>
      </c>
      <c r="H8" s="6">
        <f t="shared" ref="H8:H41" si="2">F8/E8</f>
        <v>0.87412578035288324</v>
      </c>
      <c r="I8" s="5"/>
      <c r="J8" s="5"/>
      <c r="K8" s="5"/>
      <c r="L8" s="6"/>
      <c r="M8" s="6"/>
    </row>
    <row r="9" spans="1:14" x14ac:dyDescent="0.25">
      <c r="A9" s="51">
        <v>4311010</v>
      </c>
      <c r="B9" s="54">
        <v>1010</v>
      </c>
      <c r="C9" s="53" t="s">
        <v>7</v>
      </c>
      <c r="D9" s="5">
        <v>1226453538</v>
      </c>
      <c r="E9" s="5">
        <v>947478607</v>
      </c>
      <c r="F9" s="5">
        <v>897062670.30999994</v>
      </c>
      <c r="G9" s="6">
        <f t="shared" si="1"/>
        <v>0.73142817278904526</v>
      </c>
      <c r="H9" s="6">
        <f t="shared" si="2"/>
        <v>0.94678936672815028</v>
      </c>
      <c r="I9" s="5"/>
      <c r="J9" s="5"/>
      <c r="K9" s="5"/>
      <c r="L9" s="6"/>
      <c r="M9" s="6"/>
    </row>
    <row r="10" spans="1:14" ht="33.75" x14ac:dyDescent="0.25">
      <c r="A10" s="51">
        <v>4311021</v>
      </c>
      <c r="B10" s="54">
        <v>1021</v>
      </c>
      <c r="C10" s="53" t="s">
        <v>25</v>
      </c>
      <c r="D10" s="5">
        <v>1349783510</v>
      </c>
      <c r="E10" s="5">
        <v>1029710432</v>
      </c>
      <c r="F10" s="5">
        <v>906881069.94000006</v>
      </c>
      <c r="G10" s="6">
        <f t="shared" si="1"/>
        <v>0.67187149881539154</v>
      </c>
      <c r="H10" s="6">
        <f t="shared" si="2"/>
        <v>0.88071465701145779</v>
      </c>
      <c r="I10" s="5"/>
      <c r="J10" s="5"/>
      <c r="K10" s="5"/>
      <c r="L10" s="6"/>
      <c r="M10" s="6"/>
    </row>
    <row r="11" spans="1:14" ht="71.25" customHeight="1" x14ac:dyDescent="0.25">
      <c r="A11" s="51">
        <v>4311022</v>
      </c>
      <c r="B11" s="54">
        <v>1022</v>
      </c>
      <c r="C11" s="53" t="s">
        <v>26</v>
      </c>
      <c r="D11" s="5">
        <v>64716290</v>
      </c>
      <c r="E11" s="5">
        <v>50838039</v>
      </c>
      <c r="F11" s="5">
        <v>42093626.75</v>
      </c>
      <c r="G11" s="6">
        <f t="shared" si="1"/>
        <v>0.65043324872300312</v>
      </c>
      <c r="H11" s="6">
        <f t="shared" si="2"/>
        <v>0.82799469802523262</v>
      </c>
      <c r="I11" s="5"/>
      <c r="J11" s="5"/>
      <c r="K11" s="5"/>
      <c r="L11" s="6"/>
      <c r="M11" s="6"/>
    </row>
    <row r="12" spans="1:14" ht="45" x14ac:dyDescent="0.25">
      <c r="A12" s="51">
        <v>4311023</v>
      </c>
      <c r="B12" s="54">
        <v>1023</v>
      </c>
      <c r="C12" s="53" t="s">
        <v>27</v>
      </c>
      <c r="D12" s="5">
        <v>95619563</v>
      </c>
      <c r="E12" s="5">
        <v>73389887</v>
      </c>
      <c r="F12" s="5">
        <v>61129731.170000002</v>
      </c>
      <c r="G12" s="6">
        <f t="shared" si="1"/>
        <v>0.63930151165823679</v>
      </c>
      <c r="H12" s="6">
        <f t="shared" si="2"/>
        <v>0.83294488748838114</v>
      </c>
      <c r="I12" s="5"/>
      <c r="J12" s="5"/>
      <c r="K12" s="5"/>
      <c r="L12" s="6"/>
      <c r="M12" s="6"/>
    </row>
    <row r="13" spans="1:14" ht="33.75" x14ac:dyDescent="0.25">
      <c r="A13" s="51">
        <v>4311031</v>
      </c>
      <c r="B13" s="54">
        <v>1031</v>
      </c>
      <c r="C13" s="53" t="s">
        <v>28</v>
      </c>
      <c r="D13" s="5">
        <v>1008146364</v>
      </c>
      <c r="E13" s="5">
        <v>713946677</v>
      </c>
      <c r="F13" s="5">
        <v>712600110</v>
      </c>
      <c r="G13" s="6">
        <f t="shared" si="1"/>
        <v>0.70684191844191391</v>
      </c>
      <c r="H13" s="6">
        <f t="shared" si="2"/>
        <v>0.99811391096368951</v>
      </c>
      <c r="I13" s="5"/>
      <c r="J13" s="5"/>
      <c r="K13" s="5"/>
      <c r="L13" s="6"/>
      <c r="M13" s="6"/>
    </row>
    <row r="14" spans="1:14" ht="71.25" customHeight="1" x14ac:dyDescent="0.25">
      <c r="A14" s="51">
        <v>4311032</v>
      </c>
      <c r="B14" s="54">
        <v>1032</v>
      </c>
      <c r="C14" s="53" t="s">
        <v>29</v>
      </c>
      <c r="D14" s="5">
        <v>54813038</v>
      </c>
      <c r="E14" s="5">
        <v>38814391</v>
      </c>
      <c r="F14" s="5">
        <v>38814391</v>
      </c>
      <c r="G14" s="6">
        <f t="shared" si="1"/>
        <v>0.70812333007340333</v>
      </c>
      <c r="H14" s="6">
        <f t="shared" si="2"/>
        <v>1</v>
      </c>
      <c r="I14" s="5"/>
      <c r="J14" s="5"/>
      <c r="K14" s="5"/>
      <c r="L14" s="6"/>
      <c r="M14" s="6"/>
    </row>
    <row r="15" spans="1:14" ht="38.25" customHeight="1" x14ac:dyDescent="0.25">
      <c r="A15" s="51">
        <v>4311033</v>
      </c>
      <c r="B15" s="54">
        <v>1033</v>
      </c>
      <c r="C15" s="53" t="s">
        <v>30</v>
      </c>
      <c r="D15" s="5">
        <v>27974725</v>
      </c>
      <c r="E15" s="5">
        <v>19809556</v>
      </c>
      <c r="F15" s="5">
        <v>19809556</v>
      </c>
      <c r="G15" s="6">
        <f t="shared" si="1"/>
        <v>0.7081233506316863</v>
      </c>
      <c r="H15" s="6">
        <f t="shared" si="2"/>
        <v>1</v>
      </c>
      <c r="I15" s="5"/>
      <c r="J15" s="5"/>
      <c r="K15" s="5"/>
      <c r="L15" s="6"/>
      <c r="M15" s="6"/>
    </row>
    <row r="16" spans="1:14" ht="33.75" x14ac:dyDescent="0.25">
      <c r="A16" s="51">
        <v>4311070</v>
      </c>
      <c r="B16" s="54">
        <v>1070</v>
      </c>
      <c r="C16" s="53" t="s">
        <v>8</v>
      </c>
      <c r="D16" s="5">
        <v>124761433</v>
      </c>
      <c r="E16" s="5">
        <v>98597812</v>
      </c>
      <c r="F16" s="5">
        <v>83236958.950000003</v>
      </c>
      <c r="G16" s="6">
        <f t="shared" si="1"/>
        <v>0.66716898763097732</v>
      </c>
      <c r="H16" s="6">
        <f t="shared" si="2"/>
        <v>0.84420695816251989</v>
      </c>
      <c r="I16" s="5"/>
      <c r="J16" s="5"/>
      <c r="K16" s="5"/>
      <c r="L16" s="6"/>
      <c r="M16" s="6"/>
    </row>
    <row r="17" spans="1:13" ht="22.5" x14ac:dyDescent="0.25">
      <c r="A17" s="51">
        <v>4311080</v>
      </c>
      <c r="B17" s="54">
        <v>1080</v>
      </c>
      <c r="C17" s="53" t="s">
        <v>31</v>
      </c>
      <c r="D17" s="5">
        <v>182328710</v>
      </c>
      <c r="E17" s="5">
        <v>140706564</v>
      </c>
      <c r="F17" s="5">
        <v>133234392.73999999</v>
      </c>
      <c r="G17" s="6">
        <f t="shared" si="1"/>
        <v>0.73073731909801809</v>
      </c>
      <c r="H17" s="6">
        <f t="shared" si="2"/>
        <v>0.94689536118585049</v>
      </c>
      <c r="I17" s="5"/>
      <c r="J17" s="5"/>
      <c r="K17" s="5"/>
      <c r="L17" s="6"/>
      <c r="M17" s="6"/>
    </row>
    <row r="18" spans="1:13" ht="22.5" x14ac:dyDescent="0.25">
      <c r="A18" s="51">
        <v>4311141</v>
      </c>
      <c r="B18" s="54">
        <v>1141</v>
      </c>
      <c r="C18" s="53" t="s">
        <v>9</v>
      </c>
      <c r="D18" s="5">
        <v>62760224</v>
      </c>
      <c r="E18" s="5">
        <v>48466286</v>
      </c>
      <c r="F18" s="5">
        <v>41819434.560000002</v>
      </c>
      <c r="G18" s="6">
        <f t="shared" si="1"/>
        <v>0.66633660453474486</v>
      </c>
      <c r="H18" s="6">
        <f t="shared" si="2"/>
        <v>0.86285618336837289</v>
      </c>
      <c r="I18" s="5"/>
      <c r="J18" s="5"/>
      <c r="K18" s="5"/>
      <c r="L18" s="6"/>
      <c r="M18" s="6"/>
    </row>
    <row r="19" spans="1:13" x14ac:dyDescent="0.25">
      <c r="A19" s="51">
        <v>4311142</v>
      </c>
      <c r="B19" s="54">
        <v>1142</v>
      </c>
      <c r="C19" s="53" t="s">
        <v>10</v>
      </c>
      <c r="D19" s="5">
        <v>117650</v>
      </c>
      <c r="E19" s="5">
        <v>54300</v>
      </c>
      <c r="F19" s="5">
        <v>52490</v>
      </c>
      <c r="G19" s="6">
        <f t="shared" si="1"/>
        <v>0.44615384615384618</v>
      </c>
      <c r="H19" s="6">
        <v>0</v>
      </c>
      <c r="I19" s="5"/>
      <c r="J19" s="5"/>
      <c r="K19" s="5"/>
      <c r="L19" s="6"/>
      <c r="M19" s="6"/>
    </row>
    <row r="20" spans="1:13" ht="28.5" customHeight="1" x14ac:dyDescent="0.25">
      <c r="A20" s="51">
        <v>4311151</v>
      </c>
      <c r="B20" s="54">
        <v>1151</v>
      </c>
      <c r="C20" s="53" t="s">
        <v>11</v>
      </c>
      <c r="D20" s="5">
        <v>10470123</v>
      </c>
      <c r="E20" s="5">
        <v>8211199</v>
      </c>
      <c r="F20" s="5">
        <v>6199373.71</v>
      </c>
      <c r="G20" s="6">
        <f t="shared" si="1"/>
        <v>0.59210132583924757</v>
      </c>
      <c r="H20" s="6">
        <f t="shared" si="2"/>
        <v>0.75499007026866605</v>
      </c>
      <c r="I20" s="5"/>
      <c r="J20" s="5"/>
      <c r="K20" s="5"/>
      <c r="L20" s="6"/>
      <c r="M20" s="6"/>
    </row>
    <row r="21" spans="1:13" ht="25.5" customHeight="1" x14ac:dyDescent="0.25">
      <c r="A21" s="51">
        <v>4311152</v>
      </c>
      <c r="B21" s="54">
        <v>1152</v>
      </c>
      <c r="C21" s="53" t="s">
        <v>12</v>
      </c>
      <c r="D21" s="5">
        <v>8830575</v>
      </c>
      <c r="E21" s="5">
        <v>6551104</v>
      </c>
      <c r="F21" s="5">
        <v>6551104</v>
      </c>
      <c r="G21" s="6">
        <f t="shared" si="1"/>
        <v>0.74186607327382414</v>
      </c>
      <c r="H21" s="6">
        <f t="shared" si="2"/>
        <v>1</v>
      </c>
      <c r="I21" s="5"/>
      <c r="J21" s="5"/>
      <c r="K21" s="5"/>
      <c r="L21" s="6"/>
      <c r="M21" s="6"/>
    </row>
    <row r="22" spans="1:13" ht="25.5" customHeight="1" x14ac:dyDescent="0.25">
      <c r="A22" s="51">
        <v>4311200</v>
      </c>
      <c r="B22" s="54">
        <v>1200</v>
      </c>
      <c r="C22" s="53" t="s">
        <v>67</v>
      </c>
      <c r="D22" s="5">
        <v>3286500</v>
      </c>
      <c r="E22" s="5">
        <v>3286500</v>
      </c>
      <c r="F22" s="5">
        <v>3286500</v>
      </c>
      <c r="G22" s="6">
        <f t="shared" si="1"/>
        <v>1</v>
      </c>
      <c r="H22" s="6">
        <f t="shared" si="2"/>
        <v>1</v>
      </c>
      <c r="I22" s="5"/>
      <c r="J22" s="5"/>
      <c r="K22" s="5"/>
      <c r="L22" s="6"/>
      <c r="M22" s="6"/>
    </row>
    <row r="23" spans="1:13" ht="70.5" customHeight="1" x14ac:dyDescent="0.25">
      <c r="A23" s="51">
        <v>4311279</v>
      </c>
      <c r="B23" s="54">
        <v>1279</v>
      </c>
      <c r="C23" s="55" t="s">
        <v>70</v>
      </c>
      <c r="D23" s="5"/>
      <c r="E23" s="5"/>
      <c r="F23" s="5"/>
      <c r="G23" s="6"/>
      <c r="H23" s="6"/>
      <c r="I23" s="5">
        <v>133512</v>
      </c>
      <c r="J23" s="5">
        <v>133512</v>
      </c>
      <c r="K23" s="5">
        <v>133512</v>
      </c>
      <c r="L23" s="6">
        <f>K23/I23</f>
        <v>1</v>
      </c>
      <c r="M23" s="6">
        <f>K23/J23</f>
        <v>1</v>
      </c>
    </row>
    <row r="24" spans="1:13" ht="45.75" customHeight="1" x14ac:dyDescent="0.25">
      <c r="A24" s="51">
        <v>4311300</v>
      </c>
      <c r="B24" s="54">
        <v>1300</v>
      </c>
      <c r="C24" s="53" t="s">
        <v>50</v>
      </c>
      <c r="D24" s="5"/>
      <c r="E24" s="5"/>
      <c r="F24" s="5"/>
      <c r="G24" s="6"/>
      <c r="H24" s="6"/>
      <c r="I24" s="5">
        <v>362100000</v>
      </c>
      <c r="J24" s="5">
        <v>362100000</v>
      </c>
      <c r="K24" s="5">
        <v>187056595.69</v>
      </c>
      <c r="L24" s="6">
        <f>K24/I24</f>
        <v>0.51658822339132837</v>
      </c>
      <c r="M24" s="6">
        <f>K24/J24</f>
        <v>0.51658822339132837</v>
      </c>
    </row>
    <row r="25" spans="1:13" ht="45.75" customHeight="1" x14ac:dyDescent="0.25">
      <c r="A25" s="51">
        <v>4311310</v>
      </c>
      <c r="B25" s="54">
        <v>1310</v>
      </c>
      <c r="C25" s="55" t="s">
        <v>38</v>
      </c>
      <c r="D25" s="5">
        <v>37695268</v>
      </c>
      <c r="E25" s="5">
        <v>37695268</v>
      </c>
      <c r="F25" s="5">
        <v>18118010.289999999</v>
      </c>
      <c r="G25" s="6">
        <f t="shared" ref="G25" si="3">F25/D25</f>
        <v>0.48064415644955749</v>
      </c>
      <c r="H25" s="6">
        <f>F25/E25</f>
        <v>0.48064415644955749</v>
      </c>
      <c r="I25" s="5"/>
      <c r="J25" s="5"/>
      <c r="K25" s="5"/>
      <c r="L25" s="6"/>
      <c r="M25" s="6"/>
    </row>
    <row r="26" spans="1:13" ht="36" customHeight="1" x14ac:dyDescent="0.25">
      <c r="A26" s="51">
        <v>4311600</v>
      </c>
      <c r="B26" s="54">
        <v>1600</v>
      </c>
      <c r="C26" s="55" t="s">
        <v>32</v>
      </c>
      <c r="D26" s="5">
        <v>88849153</v>
      </c>
      <c r="E26" s="5">
        <v>88849153</v>
      </c>
      <c r="F26" s="5">
        <v>80919293.200000003</v>
      </c>
      <c r="G26" s="6">
        <f>F26/D26</f>
        <v>0.9107491795673055</v>
      </c>
      <c r="H26" s="6">
        <f>F26/E26</f>
        <v>0.9107491795673055</v>
      </c>
      <c r="I26" s="5"/>
      <c r="J26" s="5"/>
      <c r="K26" s="5"/>
      <c r="L26" s="6"/>
      <c r="M26" s="6"/>
    </row>
    <row r="27" spans="1:13" ht="46.5" customHeight="1" x14ac:dyDescent="0.25">
      <c r="A27" s="51">
        <v>4311702</v>
      </c>
      <c r="B27" s="54">
        <v>1702</v>
      </c>
      <c r="C27" s="55" t="s">
        <v>39</v>
      </c>
      <c r="D27" s="5">
        <v>145153399</v>
      </c>
      <c r="E27" s="5">
        <v>79288706</v>
      </c>
      <c r="F27" s="5">
        <v>79288706</v>
      </c>
      <c r="G27" s="6">
        <f>F27/D27</f>
        <v>0.54624078076187521</v>
      </c>
      <c r="H27" s="6">
        <f>F27/E27</f>
        <v>1</v>
      </c>
      <c r="I27" s="5"/>
      <c r="J27" s="5"/>
      <c r="K27" s="5"/>
      <c r="L27" s="6"/>
      <c r="M27" s="6"/>
    </row>
    <row r="28" spans="1:13" ht="28.5" customHeight="1" x14ac:dyDescent="0.25">
      <c r="A28" s="51">
        <v>4313105</v>
      </c>
      <c r="B28" s="54">
        <v>3105</v>
      </c>
      <c r="C28" s="53" t="s">
        <v>13</v>
      </c>
      <c r="D28" s="5">
        <v>58051076</v>
      </c>
      <c r="E28" s="5">
        <v>41794419</v>
      </c>
      <c r="F28" s="5">
        <v>39905843.039999999</v>
      </c>
      <c r="G28" s="6">
        <f t="shared" ref="G28" si="4">F28/D28</f>
        <v>0.68742641462838694</v>
      </c>
      <c r="H28" s="6">
        <f t="shared" ref="H28" si="5">F28/E28</f>
        <v>0.9548127236796855</v>
      </c>
      <c r="I28" s="5"/>
      <c r="J28" s="5"/>
      <c r="K28" s="5"/>
      <c r="L28" s="6"/>
      <c r="M28" s="6"/>
    </row>
    <row r="29" spans="1:13" ht="48" customHeight="1" x14ac:dyDescent="0.25">
      <c r="A29" s="51">
        <v>4313114</v>
      </c>
      <c r="B29" s="54">
        <v>3114</v>
      </c>
      <c r="C29" s="53" t="s">
        <v>33</v>
      </c>
      <c r="D29" s="5">
        <v>681600</v>
      </c>
      <c r="E29" s="5">
        <v>681600</v>
      </c>
      <c r="F29" s="5">
        <v>33780</v>
      </c>
      <c r="G29" s="6">
        <f t="shared" si="1"/>
        <v>4.9559859154929581E-2</v>
      </c>
      <c r="H29" s="6">
        <f t="shared" si="2"/>
        <v>4.9559859154929581E-2</v>
      </c>
      <c r="I29" s="5"/>
      <c r="J29" s="5"/>
      <c r="K29" s="5"/>
      <c r="L29" s="6"/>
      <c r="M29" s="6"/>
    </row>
    <row r="30" spans="1:13" ht="67.5" x14ac:dyDescent="0.25">
      <c r="A30" s="51">
        <v>4313121</v>
      </c>
      <c r="B30" s="54">
        <v>3121</v>
      </c>
      <c r="C30" s="53" t="s">
        <v>34</v>
      </c>
      <c r="D30" s="5">
        <v>17023505</v>
      </c>
      <c r="E30" s="5">
        <v>12832161</v>
      </c>
      <c r="F30" s="5">
        <v>11868825.49</v>
      </c>
      <c r="G30" s="6">
        <f t="shared" si="1"/>
        <v>0.69720222069426951</v>
      </c>
      <c r="H30" s="6">
        <f t="shared" si="2"/>
        <v>0.92492803745214858</v>
      </c>
      <c r="I30" s="5"/>
      <c r="J30" s="5"/>
      <c r="K30" s="5"/>
      <c r="L30" s="6"/>
      <c r="M30" s="6"/>
    </row>
    <row r="31" spans="1:13" ht="45" customHeight="1" x14ac:dyDescent="0.25">
      <c r="A31" s="51">
        <v>4313132</v>
      </c>
      <c r="B31" s="54">
        <v>3132</v>
      </c>
      <c r="C31" s="53" t="s">
        <v>35</v>
      </c>
      <c r="D31" s="5">
        <v>26879625</v>
      </c>
      <c r="E31" s="5">
        <v>20244661</v>
      </c>
      <c r="F31" s="5">
        <v>18435694.5</v>
      </c>
      <c r="G31" s="6">
        <f t="shared" si="1"/>
        <v>0.68586129828820153</v>
      </c>
      <c r="H31" s="6">
        <f t="shared" si="2"/>
        <v>0.91064476209307732</v>
      </c>
      <c r="I31" s="5"/>
      <c r="J31" s="5"/>
      <c r="K31" s="5"/>
      <c r="L31" s="6"/>
      <c r="M31" s="6"/>
    </row>
    <row r="32" spans="1:13" ht="33.75" x14ac:dyDescent="0.25">
      <c r="A32" s="51">
        <v>4313133</v>
      </c>
      <c r="B32" s="54">
        <v>3133</v>
      </c>
      <c r="C32" s="53" t="s">
        <v>36</v>
      </c>
      <c r="D32" s="5">
        <v>66800</v>
      </c>
      <c r="E32" s="5">
        <v>37520</v>
      </c>
      <c r="F32" s="12">
        <v>36743.199999999997</v>
      </c>
      <c r="G32" s="6">
        <f t="shared" si="1"/>
        <v>0.55004790419161675</v>
      </c>
      <c r="H32" s="6">
        <v>0</v>
      </c>
      <c r="I32" s="5"/>
      <c r="J32" s="5"/>
      <c r="K32" s="5"/>
      <c r="L32" s="6"/>
      <c r="M32" s="6"/>
    </row>
    <row r="33" spans="1:13" ht="258.75" x14ac:dyDescent="0.25">
      <c r="A33" s="51">
        <v>4313221</v>
      </c>
      <c r="B33" s="54">
        <v>3221</v>
      </c>
      <c r="C33" s="55" t="s">
        <v>72</v>
      </c>
      <c r="D33" s="5">
        <v>56310636</v>
      </c>
      <c r="E33" s="5">
        <v>56310636</v>
      </c>
      <c r="F33" s="12">
        <v>54335761.590000004</v>
      </c>
      <c r="G33" s="6">
        <f t="shared" si="1"/>
        <v>0.96492892728116242</v>
      </c>
      <c r="H33" s="6">
        <f t="shared" ref="H33" si="6">F33/E33</f>
        <v>0.96492892728116242</v>
      </c>
      <c r="I33" s="5"/>
      <c r="J33" s="5"/>
      <c r="K33" s="5"/>
      <c r="L33" s="6"/>
      <c r="M33" s="6"/>
    </row>
    <row r="34" spans="1:13" ht="45.75" customHeight="1" x14ac:dyDescent="0.25">
      <c r="A34" s="51">
        <v>4313241</v>
      </c>
      <c r="B34" s="54">
        <v>3241</v>
      </c>
      <c r="C34" s="53" t="s">
        <v>37</v>
      </c>
      <c r="D34" s="5">
        <v>13293937</v>
      </c>
      <c r="E34" s="5">
        <v>9861729</v>
      </c>
      <c r="F34" s="12">
        <v>9376454</v>
      </c>
      <c r="G34" s="6">
        <f t="shared" si="1"/>
        <v>0.70531807093714982</v>
      </c>
      <c r="H34" s="6">
        <f t="shared" si="2"/>
        <v>0.95079209741009918</v>
      </c>
      <c r="I34" s="5"/>
      <c r="J34" s="5"/>
      <c r="K34" s="5"/>
      <c r="L34" s="6"/>
      <c r="M34" s="6"/>
    </row>
    <row r="35" spans="1:13" ht="22.5" x14ac:dyDescent="0.25">
      <c r="A35" s="51">
        <v>4313242</v>
      </c>
      <c r="B35" s="54">
        <v>3242</v>
      </c>
      <c r="C35" s="53" t="s">
        <v>65</v>
      </c>
      <c r="D35" s="5">
        <v>91000</v>
      </c>
      <c r="E35" s="5">
        <v>65000</v>
      </c>
      <c r="F35" s="5">
        <v>65000</v>
      </c>
      <c r="G35" s="6">
        <f t="shared" si="1"/>
        <v>0.7142857142857143</v>
      </c>
      <c r="H35" s="6">
        <f t="shared" si="2"/>
        <v>1</v>
      </c>
      <c r="I35" s="5"/>
      <c r="J35" s="5"/>
      <c r="K35" s="5"/>
      <c r="L35" s="6"/>
      <c r="M35" s="6"/>
    </row>
    <row r="36" spans="1:13" ht="59.25" customHeight="1" x14ac:dyDescent="0.25">
      <c r="A36" s="51">
        <v>4313250</v>
      </c>
      <c r="B36" s="54">
        <v>3250</v>
      </c>
      <c r="C36" s="53" t="s">
        <v>51</v>
      </c>
      <c r="D36" s="5"/>
      <c r="E36" s="5"/>
      <c r="F36" s="12"/>
      <c r="G36" s="6"/>
      <c r="H36" s="6"/>
      <c r="I36" s="5">
        <v>5227157</v>
      </c>
      <c r="J36" s="5">
        <v>5227157</v>
      </c>
      <c r="K36" s="5">
        <v>0</v>
      </c>
      <c r="L36" s="6">
        <f>K36/I36</f>
        <v>0</v>
      </c>
      <c r="M36" s="6">
        <f>K36/J36</f>
        <v>0</v>
      </c>
    </row>
    <row r="37" spans="1:13" x14ac:dyDescent="0.25">
      <c r="A37" s="51">
        <v>4314030</v>
      </c>
      <c r="B37" s="54">
        <v>4030</v>
      </c>
      <c r="C37" s="53" t="s">
        <v>15</v>
      </c>
      <c r="D37" s="5">
        <v>43464259</v>
      </c>
      <c r="E37" s="5">
        <v>33374487</v>
      </c>
      <c r="F37" s="5">
        <v>31051485.140000001</v>
      </c>
      <c r="G37" s="6">
        <f t="shared" si="1"/>
        <v>0.7144142303219756</v>
      </c>
      <c r="H37" s="6">
        <f t="shared" si="2"/>
        <v>0.93039587814488356</v>
      </c>
      <c r="I37" s="5"/>
      <c r="J37" s="5"/>
      <c r="K37" s="5"/>
      <c r="L37" s="6"/>
      <c r="M37" s="6"/>
    </row>
    <row r="38" spans="1:13" ht="34.5" customHeight="1" x14ac:dyDescent="0.25">
      <c r="A38" s="51">
        <v>4314060</v>
      </c>
      <c r="B38" s="54">
        <v>4060</v>
      </c>
      <c r="C38" s="53" t="s">
        <v>16</v>
      </c>
      <c r="D38" s="5">
        <v>10907467</v>
      </c>
      <c r="E38" s="5">
        <v>8192836</v>
      </c>
      <c r="F38" s="5">
        <v>7292573.8600000003</v>
      </c>
      <c r="G38" s="6">
        <f t="shared" si="1"/>
        <v>0.66858546168418387</v>
      </c>
      <c r="H38" s="6">
        <f t="shared" si="2"/>
        <v>0.89011593299316627</v>
      </c>
      <c r="I38" s="5"/>
      <c r="J38" s="5"/>
      <c r="K38" s="5"/>
      <c r="L38" s="6"/>
      <c r="M38" s="6"/>
    </row>
    <row r="39" spans="1:13" ht="22.5" x14ac:dyDescent="0.25">
      <c r="A39" s="51">
        <v>4314081</v>
      </c>
      <c r="B39" s="54">
        <v>4081</v>
      </c>
      <c r="C39" s="53" t="s">
        <v>17</v>
      </c>
      <c r="D39" s="5">
        <v>4444243</v>
      </c>
      <c r="E39" s="5">
        <v>3427338</v>
      </c>
      <c r="F39" s="5">
        <v>3340525.31</v>
      </c>
      <c r="G39" s="6">
        <f t="shared" si="1"/>
        <v>0.75165226338883806</v>
      </c>
      <c r="H39" s="6">
        <f t="shared" si="2"/>
        <v>0.97467051980283237</v>
      </c>
      <c r="I39" s="5"/>
      <c r="J39" s="5"/>
      <c r="K39" s="5"/>
      <c r="L39" s="6"/>
      <c r="M39" s="6"/>
    </row>
    <row r="40" spans="1:13" ht="45" x14ac:dyDescent="0.25">
      <c r="A40" s="51">
        <v>4314083</v>
      </c>
      <c r="B40" s="54">
        <v>4083</v>
      </c>
      <c r="C40" s="53" t="s">
        <v>52</v>
      </c>
      <c r="D40" s="5"/>
      <c r="E40" s="5"/>
      <c r="F40" s="12"/>
      <c r="G40" s="6"/>
      <c r="H40" s="6"/>
      <c r="I40" s="5">
        <v>3500000</v>
      </c>
      <c r="J40" s="5">
        <v>3500000</v>
      </c>
      <c r="K40" s="5">
        <v>2268973.8199999998</v>
      </c>
      <c r="L40" s="6">
        <f>K40/I40</f>
        <v>0.64827823428571418</v>
      </c>
      <c r="M40" s="6">
        <f>K40/J40</f>
        <v>0.64827823428571418</v>
      </c>
    </row>
    <row r="41" spans="1:13" ht="33.75" x14ac:dyDescent="0.25">
      <c r="A41" s="51">
        <v>4315031</v>
      </c>
      <c r="B41" s="54">
        <v>5031</v>
      </c>
      <c r="C41" s="53" t="s">
        <v>53</v>
      </c>
      <c r="D41" s="5">
        <v>60415436</v>
      </c>
      <c r="E41" s="5">
        <v>45977295</v>
      </c>
      <c r="F41" s="5">
        <v>42775379.140000001</v>
      </c>
      <c r="G41" s="6">
        <f t="shared" si="1"/>
        <v>0.70802069755815389</v>
      </c>
      <c r="H41" s="6">
        <f t="shared" si="2"/>
        <v>0.93035875947029945</v>
      </c>
      <c r="I41" s="5"/>
      <c r="J41" s="5"/>
      <c r="K41" s="5"/>
      <c r="L41" s="6"/>
      <c r="M41" s="6"/>
    </row>
    <row r="42" spans="1:13" ht="45" x14ac:dyDescent="0.25">
      <c r="A42" s="51">
        <v>4315061</v>
      </c>
      <c r="B42" s="54">
        <v>5061</v>
      </c>
      <c r="C42" s="53" t="s">
        <v>66</v>
      </c>
      <c r="D42" s="5">
        <v>120000</v>
      </c>
      <c r="E42" s="5">
        <v>120000</v>
      </c>
      <c r="F42" s="12">
        <v>114128</v>
      </c>
      <c r="G42" s="6">
        <f t="shared" si="1"/>
        <v>0.95106666666666662</v>
      </c>
      <c r="H42" s="6">
        <f>F42/E42</f>
        <v>0.95106666666666662</v>
      </c>
      <c r="I42" s="5"/>
      <c r="J42" s="5"/>
      <c r="K42" s="5"/>
      <c r="L42" s="6"/>
      <c r="M42" s="6"/>
    </row>
    <row r="43" spans="1:13" ht="45" x14ac:dyDescent="0.25">
      <c r="A43" s="51">
        <v>4315070</v>
      </c>
      <c r="B43" s="54">
        <v>5070</v>
      </c>
      <c r="C43" s="53" t="s">
        <v>54</v>
      </c>
      <c r="D43" s="5"/>
      <c r="E43" s="5"/>
      <c r="F43" s="12"/>
      <c r="G43" s="6"/>
      <c r="H43" s="6"/>
      <c r="I43" s="5">
        <v>41000000</v>
      </c>
      <c r="J43" s="5">
        <v>41000000</v>
      </c>
      <c r="K43" s="5">
        <v>14335081.050000001</v>
      </c>
      <c r="L43" s="6">
        <f>K43/I43</f>
        <v>0.34963612317073173</v>
      </c>
      <c r="M43" s="6">
        <f>K43/J43</f>
        <v>0.34963612317073173</v>
      </c>
    </row>
    <row r="44" spans="1:13" ht="24.75" customHeight="1" x14ac:dyDescent="0.25">
      <c r="A44" s="51">
        <v>4316011</v>
      </c>
      <c r="B44" s="54">
        <v>6011</v>
      </c>
      <c r="C44" s="53" t="s">
        <v>19</v>
      </c>
      <c r="D44" s="5">
        <v>2929181</v>
      </c>
      <c r="E44" s="12">
        <v>2196882</v>
      </c>
      <c r="F44" s="12">
        <v>0</v>
      </c>
      <c r="G44" s="6">
        <f t="shared" ref="G44" si="7">F44/D44</f>
        <v>0</v>
      </c>
      <c r="H44" s="6">
        <v>0</v>
      </c>
      <c r="I44" s="5"/>
      <c r="J44" s="5"/>
      <c r="K44" s="5"/>
      <c r="L44" s="6"/>
      <c r="M44" s="6"/>
    </row>
    <row r="45" spans="1:13" ht="47.25" customHeight="1" x14ac:dyDescent="0.25">
      <c r="A45" s="51">
        <v>4316081</v>
      </c>
      <c r="B45" s="54">
        <v>6081</v>
      </c>
      <c r="C45" s="55" t="s">
        <v>64</v>
      </c>
      <c r="D45" s="5"/>
      <c r="E45" s="12"/>
      <c r="F45" s="12"/>
      <c r="G45" s="6"/>
      <c r="H45" s="6"/>
      <c r="I45" s="5">
        <v>214431029</v>
      </c>
      <c r="J45" s="5">
        <v>179726102</v>
      </c>
      <c r="K45" s="5">
        <v>75589834.719999999</v>
      </c>
      <c r="L45" s="6">
        <f>K45/I45</f>
        <v>0.35251351015994986</v>
      </c>
      <c r="M45" s="6">
        <f>K45/J45</f>
        <v>0.42058350945596096</v>
      </c>
    </row>
    <row r="46" spans="1:13" ht="56.25" customHeight="1" x14ac:dyDescent="0.25">
      <c r="A46" s="51">
        <v>4316091</v>
      </c>
      <c r="B46" s="54">
        <v>6091</v>
      </c>
      <c r="C46" s="53" t="s">
        <v>55</v>
      </c>
      <c r="D46" s="5"/>
      <c r="E46" s="12"/>
      <c r="F46" s="12"/>
      <c r="G46" s="6"/>
      <c r="H46" s="6"/>
      <c r="I46" s="5">
        <v>18568353</v>
      </c>
      <c r="J46" s="5">
        <v>18568353</v>
      </c>
      <c r="K46" s="5">
        <v>7330771.2400000002</v>
      </c>
      <c r="L46" s="6">
        <f>K46/I46</f>
        <v>0.39479921778738264</v>
      </c>
      <c r="M46" s="6">
        <f>K46/J46</f>
        <v>0.39479921778738264</v>
      </c>
    </row>
    <row r="47" spans="1:13" ht="48" customHeight="1" x14ac:dyDescent="0.25">
      <c r="A47" s="51">
        <v>4316092</v>
      </c>
      <c r="B47" s="54">
        <v>6092</v>
      </c>
      <c r="C47" s="55" t="s">
        <v>62</v>
      </c>
      <c r="D47" s="5">
        <v>101184157</v>
      </c>
      <c r="E47" s="5">
        <v>101184157</v>
      </c>
      <c r="F47" s="12">
        <v>13649059.16</v>
      </c>
      <c r="G47" s="6">
        <f t="shared" ref="G47" si="8">F47/D47</f>
        <v>0.13489324381088633</v>
      </c>
      <c r="H47" s="6">
        <f>F47/E47</f>
        <v>0.13489324381088633</v>
      </c>
      <c r="I47" s="5"/>
      <c r="J47" s="5"/>
      <c r="K47" s="5"/>
      <c r="L47" s="6"/>
      <c r="M47" s="6"/>
    </row>
    <row r="48" spans="1:13" ht="22.5" customHeight="1" x14ac:dyDescent="0.25">
      <c r="A48" s="51">
        <v>4317670</v>
      </c>
      <c r="B48" s="54">
        <v>7670</v>
      </c>
      <c r="C48" s="55" t="s">
        <v>63</v>
      </c>
      <c r="D48" s="5"/>
      <c r="E48" s="12"/>
      <c r="F48" s="12"/>
      <c r="G48" s="6"/>
      <c r="H48" s="6"/>
      <c r="I48" s="5">
        <v>20000000</v>
      </c>
      <c r="J48" s="5">
        <v>20000000</v>
      </c>
      <c r="K48" s="5">
        <v>9961200</v>
      </c>
      <c r="L48" s="6">
        <f>K48/I48</f>
        <v>0.49806</v>
      </c>
      <c r="M48" s="6">
        <f>K48/J48</f>
        <v>0.49806</v>
      </c>
    </row>
    <row r="49" spans="1:13" ht="60" customHeight="1" x14ac:dyDescent="0.25">
      <c r="A49" s="46">
        <v>4318753</v>
      </c>
      <c r="B49" s="46">
        <v>8753</v>
      </c>
      <c r="C49" s="47" t="s">
        <v>76</v>
      </c>
      <c r="D49" s="12">
        <v>11916188.83</v>
      </c>
      <c r="E49" s="12">
        <v>11916188.83</v>
      </c>
      <c r="F49" s="12"/>
      <c r="G49" s="6">
        <f t="shared" ref="G49" si="9">F49/D49</f>
        <v>0</v>
      </c>
      <c r="H49" s="6">
        <f>F49/E49</f>
        <v>0</v>
      </c>
      <c r="I49" s="45"/>
      <c r="J49" s="45"/>
      <c r="K49" s="45"/>
      <c r="L49" s="45"/>
      <c r="M49" s="45"/>
    </row>
  </sheetData>
  <mergeCells count="14">
    <mergeCell ref="I4:I5"/>
    <mergeCell ref="J4:J5"/>
    <mergeCell ref="K4:K5"/>
    <mergeCell ref="L4:M4"/>
    <mergeCell ref="A1:M1"/>
    <mergeCell ref="A3:A5"/>
    <mergeCell ref="B3:B5"/>
    <mergeCell ref="C3:C5"/>
    <mergeCell ref="D3:H3"/>
    <mergeCell ref="I3:M3"/>
    <mergeCell ref="D4:D5"/>
    <mergeCell ref="E4:E5"/>
    <mergeCell ref="F4:F5"/>
    <mergeCell ref="G4:H4"/>
  </mergeCells>
  <conditionalFormatting sqref="A8:A48">
    <cfRule type="duplicateValues" dxfId="8" priority="1"/>
  </conditionalFormatting>
  <pageMargins left="0.11811023622047245" right="0.11811023622047245" top="0.19685039370078741" bottom="0.15748031496062992" header="0" footer="0"/>
  <pageSetup paperSize="9" scale="73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96BBF-7642-4000-972F-A262DD46CF26}">
  <dimension ref="A1:N48"/>
  <sheetViews>
    <sheetView view="pageBreakPreview" zoomScale="95" zoomScaleNormal="110" zoomScaleSheetLayoutView="95" workbookViewId="0">
      <selection activeCell="N7" sqref="N7"/>
    </sheetView>
  </sheetViews>
  <sheetFormatPr defaultRowHeight="15" x14ac:dyDescent="0.25"/>
  <cols>
    <col min="1" max="1" width="10.85546875" customWidth="1"/>
    <col min="2" max="2" width="10.5703125" customWidth="1"/>
    <col min="3" max="3" width="36.28515625" customWidth="1"/>
    <col min="4" max="4" width="16" style="10" customWidth="1"/>
    <col min="5" max="6" width="13.7109375" customWidth="1"/>
    <col min="7" max="7" width="11.7109375" customWidth="1"/>
    <col min="8" max="8" width="11.42578125" customWidth="1"/>
    <col min="9" max="9" width="13.7109375" customWidth="1"/>
    <col min="10" max="10" width="12.42578125" style="14" customWidth="1"/>
    <col min="11" max="11" width="14.85546875" customWidth="1"/>
    <col min="12" max="12" width="9.85546875" customWidth="1"/>
    <col min="13" max="13" width="11.5703125" customWidth="1"/>
    <col min="14" max="14" width="12.85546875" bestFit="1" customWidth="1"/>
  </cols>
  <sheetData>
    <row r="1" spans="1:14" ht="23.25" customHeight="1" x14ac:dyDescent="0.25">
      <c r="A1" s="58" t="s">
        <v>74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4" x14ac:dyDescent="0.25">
      <c r="A2" s="1"/>
      <c r="B2" s="1"/>
      <c r="C2" s="1"/>
      <c r="D2" s="9"/>
      <c r="E2" s="1"/>
      <c r="F2" s="1"/>
      <c r="G2" s="1"/>
      <c r="H2" s="1"/>
      <c r="I2" s="1"/>
      <c r="J2" s="13"/>
      <c r="K2" s="1"/>
      <c r="L2" s="1"/>
      <c r="M2" s="1" t="s">
        <v>21</v>
      </c>
    </row>
    <row r="3" spans="1:14" x14ac:dyDescent="0.25">
      <c r="A3" s="57" t="s">
        <v>0</v>
      </c>
      <c r="B3" s="57" t="s">
        <v>1</v>
      </c>
      <c r="C3" s="57" t="s">
        <v>2</v>
      </c>
      <c r="D3" s="57" t="s">
        <v>3</v>
      </c>
      <c r="E3" s="57"/>
      <c r="F3" s="57"/>
      <c r="G3" s="57"/>
      <c r="H3" s="57"/>
      <c r="I3" s="57" t="s">
        <v>4</v>
      </c>
      <c r="J3" s="57"/>
      <c r="K3" s="57"/>
      <c r="L3" s="57"/>
      <c r="M3" s="57"/>
    </row>
    <row r="4" spans="1:14" ht="15" customHeight="1" x14ac:dyDescent="0.25">
      <c r="A4" s="57"/>
      <c r="B4" s="57"/>
      <c r="C4" s="57"/>
      <c r="D4" s="56" t="s">
        <v>59</v>
      </c>
      <c r="E4" s="56" t="s">
        <v>60</v>
      </c>
      <c r="F4" s="57" t="s">
        <v>20</v>
      </c>
      <c r="G4" s="56" t="s">
        <v>22</v>
      </c>
      <c r="H4" s="57"/>
      <c r="I4" s="56" t="s">
        <v>59</v>
      </c>
      <c r="J4" s="56" t="s">
        <v>60</v>
      </c>
      <c r="K4" s="57" t="s">
        <v>20</v>
      </c>
      <c r="L4" s="56" t="s">
        <v>22</v>
      </c>
      <c r="M4" s="57"/>
    </row>
    <row r="5" spans="1:14" ht="60.75" customHeight="1" x14ac:dyDescent="0.25">
      <c r="A5" s="57"/>
      <c r="B5" s="57"/>
      <c r="C5" s="57"/>
      <c r="D5" s="57"/>
      <c r="E5" s="57"/>
      <c r="F5" s="57"/>
      <c r="G5" s="8" t="s">
        <v>23</v>
      </c>
      <c r="H5" s="8" t="s">
        <v>24</v>
      </c>
      <c r="I5" s="57"/>
      <c r="J5" s="57"/>
      <c r="K5" s="57"/>
      <c r="L5" s="8" t="s">
        <v>23</v>
      </c>
      <c r="M5" s="8" t="s">
        <v>24</v>
      </c>
    </row>
    <row r="6" spans="1:14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</row>
    <row r="7" spans="1:14" ht="23.25" customHeight="1" x14ac:dyDescent="0.25">
      <c r="A7" s="18">
        <v>4300000</v>
      </c>
      <c r="B7" s="19"/>
      <c r="C7" s="20" t="s">
        <v>5</v>
      </c>
      <c r="D7" s="3">
        <f>SUM(D8:D48)</f>
        <v>4717677792</v>
      </c>
      <c r="E7" s="3">
        <f>SUM(E8:E48)</f>
        <v>3414818454</v>
      </c>
      <c r="F7" s="3">
        <f>SUM(F8:F48)</f>
        <v>3026488433.6500001</v>
      </c>
      <c r="G7" s="4">
        <f>F7/D7</f>
        <v>0.64152080050531779</v>
      </c>
      <c r="H7" s="4">
        <f>F7/E7</f>
        <v>0.88628091783470253</v>
      </c>
      <c r="I7" s="3">
        <f>SUM(I8:I48)</f>
        <v>664960051</v>
      </c>
      <c r="J7" s="3">
        <f>SUM(J8:J48)</f>
        <v>615759661</v>
      </c>
      <c r="K7" s="3">
        <f>SUM(K8:K48)</f>
        <v>181171301.35999998</v>
      </c>
      <c r="L7" s="4">
        <f>K7/I7</f>
        <v>0.27245441449835306</v>
      </c>
      <c r="M7" s="4">
        <f>K7/J7</f>
        <v>0.29422405012010033</v>
      </c>
      <c r="N7" s="7"/>
    </row>
    <row r="8" spans="1:14" ht="33.75" x14ac:dyDescent="0.25">
      <c r="A8" s="22">
        <v>4310160</v>
      </c>
      <c r="B8" s="23">
        <v>160</v>
      </c>
      <c r="C8" s="24" t="s">
        <v>6</v>
      </c>
      <c r="D8" s="5">
        <v>257578780</v>
      </c>
      <c r="E8" s="5">
        <v>164311560</v>
      </c>
      <c r="F8" s="5">
        <v>141817102.78</v>
      </c>
      <c r="G8" s="6">
        <f t="shared" ref="G8:G42" si="0">F8/D8</f>
        <v>0.55057758554489622</v>
      </c>
      <c r="H8" s="6">
        <f t="shared" ref="H8:H41" si="1">F8/E8</f>
        <v>0.86309875446377604</v>
      </c>
      <c r="I8" s="11"/>
      <c r="J8" s="5"/>
      <c r="K8" s="5"/>
      <c r="L8" s="6"/>
      <c r="M8" s="6"/>
    </row>
    <row r="9" spans="1:14" x14ac:dyDescent="0.25">
      <c r="A9" s="22">
        <v>4311010</v>
      </c>
      <c r="B9" s="26">
        <v>1010</v>
      </c>
      <c r="C9" s="24" t="s">
        <v>7</v>
      </c>
      <c r="D9" s="5">
        <v>1226453538</v>
      </c>
      <c r="E9" s="5">
        <v>836662622</v>
      </c>
      <c r="F9" s="5">
        <v>777576163.95000005</v>
      </c>
      <c r="G9" s="6">
        <f t="shared" si="0"/>
        <v>0.6340037676584207</v>
      </c>
      <c r="H9" s="6">
        <f t="shared" si="1"/>
        <v>0.92937839399499322</v>
      </c>
      <c r="I9" s="11"/>
      <c r="J9" s="5"/>
      <c r="K9" s="5"/>
      <c r="L9" s="6"/>
      <c r="M9" s="6"/>
    </row>
    <row r="10" spans="1:14" ht="33.75" x14ac:dyDescent="0.25">
      <c r="A10" s="22">
        <v>4311021</v>
      </c>
      <c r="B10" s="26">
        <v>1021</v>
      </c>
      <c r="C10" s="24" t="s">
        <v>25</v>
      </c>
      <c r="D10" s="5">
        <v>1349783510</v>
      </c>
      <c r="E10" s="5">
        <v>879957055</v>
      </c>
      <c r="F10" s="5">
        <v>766517188.50999999</v>
      </c>
      <c r="G10" s="6">
        <f t="shared" si="0"/>
        <v>0.56788157717973597</v>
      </c>
      <c r="H10" s="6">
        <f t="shared" si="1"/>
        <v>0.87108476959707992</v>
      </c>
      <c r="I10" s="11"/>
      <c r="J10" s="5"/>
      <c r="K10" s="5"/>
      <c r="L10" s="6"/>
      <c r="M10" s="6"/>
    </row>
    <row r="11" spans="1:14" ht="71.25" customHeight="1" x14ac:dyDescent="0.25">
      <c r="A11" s="22">
        <v>4311022</v>
      </c>
      <c r="B11" s="26">
        <v>1022</v>
      </c>
      <c r="C11" s="24" t="s">
        <v>26</v>
      </c>
      <c r="D11" s="5">
        <v>64716290</v>
      </c>
      <c r="E11" s="5">
        <v>44885504</v>
      </c>
      <c r="F11" s="5">
        <v>34287409.189999998</v>
      </c>
      <c r="G11" s="6">
        <f t="shared" si="0"/>
        <v>0.52981110613726468</v>
      </c>
      <c r="H11" s="6">
        <f t="shared" si="1"/>
        <v>0.76388602409365836</v>
      </c>
      <c r="I11" s="11"/>
      <c r="J11" s="5"/>
      <c r="K11" s="5"/>
      <c r="L11" s="6"/>
      <c r="M11" s="6"/>
    </row>
    <row r="12" spans="1:14" ht="45" x14ac:dyDescent="0.25">
      <c r="A12" s="22">
        <v>4311023</v>
      </c>
      <c r="B12" s="26">
        <v>1023</v>
      </c>
      <c r="C12" s="24" t="s">
        <v>27</v>
      </c>
      <c r="D12" s="5">
        <v>95619563</v>
      </c>
      <c r="E12" s="5">
        <v>62866515</v>
      </c>
      <c r="F12" s="5">
        <v>49477928.170000002</v>
      </c>
      <c r="G12" s="6">
        <f t="shared" si="0"/>
        <v>0.51744566297589123</v>
      </c>
      <c r="H12" s="6">
        <f t="shared" si="1"/>
        <v>0.78703150906329067</v>
      </c>
      <c r="I12" s="11"/>
      <c r="J12" s="5"/>
      <c r="K12" s="5"/>
      <c r="L12" s="6"/>
      <c r="M12" s="6"/>
    </row>
    <row r="13" spans="1:14" ht="33.75" x14ac:dyDescent="0.25">
      <c r="A13" s="22">
        <v>4311031</v>
      </c>
      <c r="B13" s="26">
        <v>1031</v>
      </c>
      <c r="C13" s="24" t="s">
        <v>28</v>
      </c>
      <c r="D13" s="5">
        <v>615880107</v>
      </c>
      <c r="E13" s="5">
        <v>615880107</v>
      </c>
      <c r="F13" s="5">
        <v>615063827</v>
      </c>
      <c r="G13" s="6">
        <f t="shared" si="0"/>
        <v>0.99867461216765685</v>
      </c>
      <c r="H13" s="6">
        <f t="shared" si="1"/>
        <v>0.99867461216765685</v>
      </c>
      <c r="I13" s="11"/>
      <c r="J13" s="5"/>
      <c r="K13" s="5"/>
      <c r="L13" s="6"/>
      <c r="M13" s="6"/>
    </row>
    <row r="14" spans="1:14" ht="71.25" customHeight="1" x14ac:dyDescent="0.25">
      <c r="A14" s="22">
        <v>4311032</v>
      </c>
      <c r="B14" s="26">
        <v>1032</v>
      </c>
      <c r="C14" s="24" t="s">
        <v>29</v>
      </c>
      <c r="D14" s="5">
        <v>33481509</v>
      </c>
      <c r="E14" s="5">
        <v>33481509</v>
      </c>
      <c r="F14" s="5">
        <v>33481509</v>
      </c>
      <c r="G14" s="6">
        <f t="shared" si="0"/>
        <v>1</v>
      </c>
      <c r="H14" s="6">
        <f t="shared" si="1"/>
        <v>1</v>
      </c>
      <c r="I14" s="11"/>
      <c r="J14" s="5"/>
      <c r="K14" s="5"/>
      <c r="L14" s="6"/>
      <c r="M14" s="6"/>
    </row>
    <row r="15" spans="1:14" ht="38.25" customHeight="1" x14ac:dyDescent="0.25">
      <c r="A15" s="22">
        <v>4311033</v>
      </c>
      <c r="B15" s="26">
        <v>1033</v>
      </c>
      <c r="C15" s="24" t="s">
        <v>30</v>
      </c>
      <c r="D15" s="5">
        <v>17087832</v>
      </c>
      <c r="E15" s="5">
        <v>17087832</v>
      </c>
      <c r="F15" s="5">
        <v>17087832</v>
      </c>
      <c r="G15" s="6">
        <f t="shared" si="0"/>
        <v>1</v>
      </c>
      <c r="H15" s="6">
        <f t="shared" si="1"/>
        <v>1</v>
      </c>
      <c r="I15" s="11"/>
      <c r="J15" s="5"/>
      <c r="K15" s="5"/>
      <c r="L15" s="6"/>
      <c r="M15" s="6"/>
    </row>
    <row r="16" spans="1:14" ht="33.75" x14ac:dyDescent="0.25">
      <c r="A16" s="22">
        <v>4311070</v>
      </c>
      <c r="B16" s="26">
        <v>1070</v>
      </c>
      <c r="C16" s="24" t="s">
        <v>8</v>
      </c>
      <c r="D16" s="5">
        <v>124761433</v>
      </c>
      <c r="E16" s="5">
        <v>86282934</v>
      </c>
      <c r="F16" s="5">
        <v>70585630.329999998</v>
      </c>
      <c r="G16" s="6">
        <f t="shared" si="0"/>
        <v>0.56576482517638282</v>
      </c>
      <c r="H16" s="6">
        <f t="shared" si="1"/>
        <v>0.81807174440776431</v>
      </c>
      <c r="I16" s="11"/>
      <c r="J16" s="5"/>
      <c r="K16" s="5"/>
      <c r="L16" s="6"/>
      <c r="M16" s="6"/>
    </row>
    <row r="17" spans="1:13" ht="22.5" x14ac:dyDescent="0.25">
      <c r="A17" s="22">
        <v>4311080</v>
      </c>
      <c r="B17" s="26">
        <v>1080</v>
      </c>
      <c r="C17" s="24" t="s">
        <v>31</v>
      </c>
      <c r="D17" s="5">
        <v>182328710</v>
      </c>
      <c r="E17" s="5">
        <v>124019448</v>
      </c>
      <c r="F17" s="5">
        <v>114224294.75</v>
      </c>
      <c r="G17" s="6">
        <f t="shared" si="0"/>
        <v>0.62647454013139237</v>
      </c>
      <c r="H17" s="6">
        <f t="shared" si="1"/>
        <v>0.92101921587330404</v>
      </c>
      <c r="I17" s="11"/>
      <c r="J17" s="5"/>
      <c r="K17" s="5"/>
      <c r="L17" s="6"/>
      <c r="M17" s="6"/>
    </row>
    <row r="18" spans="1:13" ht="22.5" x14ac:dyDescent="0.25">
      <c r="A18" s="22">
        <v>4311141</v>
      </c>
      <c r="B18" s="26">
        <v>1141</v>
      </c>
      <c r="C18" s="24" t="s">
        <v>9</v>
      </c>
      <c r="D18" s="5">
        <v>62760224</v>
      </c>
      <c r="E18" s="5">
        <v>43546217</v>
      </c>
      <c r="F18" s="5">
        <v>37480951.57</v>
      </c>
      <c r="G18" s="6">
        <f t="shared" si="0"/>
        <v>0.59720869654639852</v>
      </c>
      <c r="H18" s="6">
        <f t="shared" si="1"/>
        <v>0.86071659382030818</v>
      </c>
      <c r="I18" s="11"/>
      <c r="J18" s="5"/>
      <c r="K18" s="5"/>
      <c r="L18" s="6"/>
      <c r="M18" s="6"/>
    </row>
    <row r="19" spans="1:13" x14ac:dyDescent="0.25">
      <c r="A19" s="22">
        <v>4311142</v>
      </c>
      <c r="B19" s="26">
        <v>1142</v>
      </c>
      <c r="C19" s="24" t="s">
        <v>10</v>
      </c>
      <c r="D19" s="5">
        <v>117650</v>
      </c>
      <c r="E19" s="5">
        <v>54300</v>
      </c>
      <c r="F19" s="5">
        <v>48870</v>
      </c>
      <c r="G19" s="6">
        <f t="shared" si="0"/>
        <v>0.41538461538461541</v>
      </c>
      <c r="H19" s="6">
        <v>0</v>
      </c>
      <c r="I19" s="11"/>
      <c r="J19" s="5"/>
      <c r="K19" s="5"/>
      <c r="L19" s="6"/>
      <c r="M19" s="6"/>
    </row>
    <row r="20" spans="1:13" ht="28.5" customHeight="1" x14ac:dyDescent="0.25">
      <c r="A20" s="22">
        <v>4311151</v>
      </c>
      <c r="B20" s="26">
        <v>1151</v>
      </c>
      <c r="C20" s="24" t="s">
        <v>11</v>
      </c>
      <c r="D20" s="5">
        <v>10470123</v>
      </c>
      <c r="E20" s="5">
        <v>7161852</v>
      </c>
      <c r="F20" s="5">
        <v>4986207.7699999996</v>
      </c>
      <c r="G20" s="6">
        <f t="shared" si="0"/>
        <v>0.4762320146573254</v>
      </c>
      <c r="H20" s="6">
        <f t="shared" si="1"/>
        <v>0.69621765012736925</v>
      </c>
      <c r="I20" s="11"/>
      <c r="J20" s="5"/>
      <c r="K20" s="5"/>
      <c r="L20" s="6"/>
      <c r="M20" s="6"/>
    </row>
    <row r="21" spans="1:13" ht="25.5" customHeight="1" x14ac:dyDescent="0.25">
      <c r="A21" s="22">
        <v>4311152</v>
      </c>
      <c r="B21" s="26">
        <v>1152</v>
      </c>
      <c r="C21" s="24" t="s">
        <v>12</v>
      </c>
      <c r="D21" s="5">
        <v>5791281</v>
      </c>
      <c r="E21" s="5">
        <v>5791281</v>
      </c>
      <c r="F21" s="5">
        <v>5791281</v>
      </c>
      <c r="G21" s="6">
        <f t="shared" si="0"/>
        <v>1</v>
      </c>
      <c r="H21" s="6">
        <f t="shared" si="1"/>
        <v>1</v>
      </c>
      <c r="I21" s="11"/>
      <c r="J21" s="5"/>
      <c r="K21" s="5"/>
      <c r="L21" s="6"/>
      <c r="M21" s="6"/>
    </row>
    <row r="22" spans="1:13" ht="25.5" customHeight="1" x14ac:dyDescent="0.25">
      <c r="A22" s="22">
        <v>4311200</v>
      </c>
      <c r="B22" s="26">
        <v>1200</v>
      </c>
      <c r="C22" s="24" t="s">
        <v>67</v>
      </c>
      <c r="D22" s="5">
        <v>3286500</v>
      </c>
      <c r="E22" s="5">
        <v>3286500</v>
      </c>
      <c r="F22" s="5">
        <v>3286500</v>
      </c>
      <c r="G22" s="6">
        <f t="shared" si="0"/>
        <v>1</v>
      </c>
      <c r="H22" s="6">
        <f t="shared" si="1"/>
        <v>1</v>
      </c>
      <c r="I22" s="11"/>
      <c r="J22" s="5"/>
      <c r="K22" s="5"/>
      <c r="L22" s="6"/>
      <c r="M22" s="6"/>
    </row>
    <row r="23" spans="1:13" ht="70.5" customHeight="1" x14ac:dyDescent="0.25">
      <c r="A23" s="22">
        <v>4311279</v>
      </c>
      <c r="B23" s="26">
        <v>1279</v>
      </c>
      <c r="C23" s="29" t="s">
        <v>70</v>
      </c>
      <c r="D23" s="5"/>
      <c r="E23" s="5"/>
      <c r="F23" s="5"/>
      <c r="G23" s="6"/>
      <c r="H23" s="6"/>
      <c r="I23" s="11">
        <v>133512</v>
      </c>
      <c r="J23" s="5">
        <v>133512</v>
      </c>
      <c r="K23" s="5">
        <v>133512</v>
      </c>
      <c r="L23" s="6">
        <f>K23/I23</f>
        <v>1</v>
      </c>
      <c r="M23" s="6">
        <f>K23/J23</f>
        <v>1</v>
      </c>
    </row>
    <row r="24" spans="1:13" ht="45.75" customHeight="1" x14ac:dyDescent="0.25">
      <c r="A24" s="22">
        <v>4311300</v>
      </c>
      <c r="B24" s="26">
        <v>1300</v>
      </c>
      <c r="C24" s="24" t="s">
        <v>50</v>
      </c>
      <c r="D24" s="5"/>
      <c r="E24" s="5"/>
      <c r="F24" s="5"/>
      <c r="G24" s="6"/>
      <c r="H24" s="6"/>
      <c r="I24" s="11">
        <v>362100000</v>
      </c>
      <c r="J24" s="5">
        <v>362100000</v>
      </c>
      <c r="K24" s="5">
        <v>111167691.89</v>
      </c>
      <c r="L24" s="6">
        <f>K24/I24</f>
        <v>0.30700826260701464</v>
      </c>
      <c r="M24" s="6">
        <f>K24/J24</f>
        <v>0.30700826260701464</v>
      </c>
    </row>
    <row r="25" spans="1:13" ht="45.75" customHeight="1" x14ac:dyDescent="0.25">
      <c r="A25" s="22">
        <v>4311310</v>
      </c>
      <c r="B25" s="26">
        <v>1310</v>
      </c>
      <c r="C25" s="29" t="s">
        <v>38</v>
      </c>
      <c r="D25" s="5">
        <v>37695268</v>
      </c>
      <c r="E25" s="5">
        <v>37695268</v>
      </c>
      <c r="F25" s="5">
        <v>16089526.68</v>
      </c>
      <c r="G25" s="6">
        <f t="shared" ref="G25" si="2">F25/D25</f>
        <v>0.42683147072996003</v>
      </c>
      <c r="H25" s="6">
        <f>F25/E25</f>
        <v>0.42683147072996003</v>
      </c>
      <c r="I25" s="11"/>
      <c r="J25" s="5"/>
      <c r="K25" s="5"/>
      <c r="L25" s="6"/>
      <c r="M25" s="6"/>
    </row>
    <row r="26" spans="1:13" ht="36" customHeight="1" x14ac:dyDescent="0.25">
      <c r="A26" s="22">
        <v>4311600</v>
      </c>
      <c r="B26" s="26">
        <v>1600</v>
      </c>
      <c r="C26" s="29" t="s">
        <v>32</v>
      </c>
      <c r="D26" s="5">
        <v>88849153</v>
      </c>
      <c r="E26" s="5">
        <v>88849153</v>
      </c>
      <c r="F26" s="5">
        <v>88849153</v>
      </c>
      <c r="G26" s="6">
        <f>F26/D26</f>
        <v>1</v>
      </c>
      <c r="H26" s="6">
        <f>F26/E26</f>
        <v>1</v>
      </c>
      <c r="I26" s="11"/>
      <c r="J26" s="5"/>
      <c r="K26" s="5"/>
      <c r="L26" s="6"/>
      <c r="M26" s="6"/>
    </row>
    <row r="27" spans="1:13" ht="46.5" customHeight="1" x14ac:dyDescent="0.25">
      <c r="A27" s="22">
        <v>4311702</v>
      </c>
      <c r="B27" s="26">
        <v>1702</v>
      </c>
      <c r="C27" s="29" t="s">
        <v>39</v>
      </c>
      <c r="D27" s="5">
        <v>145153399</v>
      </c>
      <c r="E27" s="5">
        <v>46361299</v>
      </c>
      <c r="F27" s="5">
        <v>46361299</v>
      </c>
      <c r="G27" s="6">
        <f>F27/D27</f>
        <v>0.31939520065940724</v>
      </c>
      <c r="H27" s="6">
        <f>F27/E27</f>
        <v>1</v>
      </c>
      <c r="I27" s="11"/>
      <c r="J27" s="5"/>
      <c r="K27" s="5"/>
      <c r="L27" s="6"/>
      <c r="M27" s="6"/>
    </row>
    <row r="28" spans="1:13" ht="28.5" customHeight="1" x14ac:dyDescent="0.25">
      <c r="A28" s="22">
        <v>4313105</v>
      </c>
      <c r="B28" s="26">
        <v>3105</v>
      </c>
      <c r="C28" s="24" t="s">
        <v>13</v>
      </c>
      <c r="D28" s="5">
        <v>58051076</v>
      </c>
      <c r="E28" s="5">
        <v>36783804</v>
      </c>
      <c r="F28" s="5">
        <v>33301166.52</v>
      </c>
      <c r="G28" s="6">
        <f t="shared" ref="G28" si="3">F28/D28</f>
        <v>0.57365287285975541</v>
      </c>
      <c r="H28" s="6">
        <f t="shared" ref="H28" si="4">F28/E28</f>
        <v>0.90532144310033835</v>
      </c>
      <c r="I28" s="11"/>
      <c r="J28" s="5"/>
      <c r="K28" s="5"/>
      <c r="L28" s="6"/>
      <c r="M28" s="6"/>
    </row>
    <row r="29" spans="1:13" ht="48" customHeight="1" x14ac:dyDescent="0.25">
      <c r="A29" s="22">
        <v>4313114</v>
      </c>
      <c r="B29" s="26">
        <v>3114</v>
      </c>
      <c r="C29" s="24" t="s">
        <v>33</v>
      </c>
      <c r="D29" s="5">
        <v>681600</v>
      </c>
      <c r="E29" s="5">
        <v>681600</v>
      </c>
      <c r="F29" s="5">
        <v>33780</v>
      </c>
      <c r="G29" s="6">
        <f t="shared" si="0"/>
        <v>4.9559859154929581E-2</v>
      </c>
      <c r="H29" s="6">
        <f t="shared" si="1"/>
        <v>4.9559859154929581E-2</v>
      </c>
      <c r="I29" s="11"/>
      <c r="J29" s="5"/>
      <c r="K29" s="5"/>
      <c r="L29" s="6"/>
      <c r="M29" s="6"/>
    </row>
    <row r="30" spans="1:13" ht="67.5" x14ac:dyDescent="0.25">
      <c r="A30" s="22">
        <v>4313121</v>
      </c>
      <c r="B30" s="26">
        <v>3121</v>
      </c>
      <c r="C30" s="24" t="s">
        <v>34</v>
      </c>
      <c r="D30" s="5">
        <v>17023505</v>
      </c>
      <c r="E30" s="5">
        <v>11434682</v>
      </c>
      <c r="F30" s="5">
        <v>10384808.369999999</v>
      </c>
      <c r="G30" s="6">
        <f t="shared" si="0"/>
        <v>0.61002762768301821</v>
      </c>
      <c r="H30" s="6">
        <f t="shared" si="1"/>
        <v>0.90818514848073595</v>
      </c>
      <c r="I30" s="11"/>
      <c r="J30" s="5"/>
      <c r="K30" s="5"/>
      <c r="L30" s="6"/>
      <c r="M30" s="6"/>
    </row>
    <row r="31" spans="1:13" ht="45" customHeight="1" x14ac:dyDescent="0.25">
      <c r="A31" s="22">
        <v>4313132</v>
      </c>
      <c r="B31" s="26">
        <v>3132</v>
      </c>
      <c r="C31" s="24" t="s">
        <v>35</v>
      </c>
      <c r="D31" s="5">
        <v>26879625</v>
      </c>
      <c r="E31" s="5">
        <v>17993048</v>
      </c>
      <c r="F31" s="5">
        <v>16195592.529999999</v>
      </c>
      <c r="G31" s="6">
        <f t="shared" si="0"/>
        <v>0.60252300878453469</v>
      </c>
      <c r="H31" s="6">
        <f t="shared" si="1"/>
        <v>0.90010278025157264</v>
      </c>
      <c r="I31" s="11"/>
      <c r="J31" s="5"/>
      <c r="K31" s="5"/>
      <c r="L31" s="6"/>
      <c r="M31" s="6"/>
    </row>
    <row r="32" spans="1:13" ht="33.75" x14ac:dyDescent="0.25">
      <c r="A32" s="22">
        <v>4313133</v>
      </c>
      <c r="B32" s="26">
        <v>3133</v>
      </c>
      <c r="C32" s="24" t="s">
        <v>36</v>
      </c>
      <c r="D32" s="5">
        <v>66800</v>
      </c>
      <c r="E32" s="5">
        <v>37520</v>
      </c>
      <c r="F32" s="12">
        <v>36743.199999999997</v>
      </c>
      <c r="G32" s="6">
        <f t="shared" si="0"/>
        <v>0.55004790419161675</v>
      </c>
      <c r="H32" s="6">
        <v>0</v>
      </c>
      <c r="I32" s="11"/>
      <c r="J32" s="5"/>
      <c r="K32" s="5"/>
      <c r="L32" s="6"/>
      <c r="M32" s="6"/>
    </row>
    <row r="33" spans="1:13" ht="258.75" x14ac:dyDescent="0.25">
      <c r="A33" s="22">
        <v>4313221</v>
      </c>
      <c r="B33" s="26">
        <v>3221</v>
      </c>
      <c r="C33" s="29" t="s">
        <v>72</v>
      </c>
      <c r="D33" s="5">
        <v>56310636</v>
      </c>
      <c r="E33" s="5">
        <v>56310636</v>
      </c>
      <c r="F33" s="12">
        <v>54335761.590000004</v>
      </c>
      <c r="G33" s="6">
        <f t="shared" si="0"/>
        <v>0.96492892728116242</v>
      </c>
      <c r="H33" s="6">
        <f t="shared" ref="H33" si="5">F33/E33</f>
        <v>0.96492892728116242</v>
      </c>
      <c r="I33" s="11"/>
      <c r="J33" s="5"/>
      <c r="K33" s="5"/>
      <c r="L33" s="6"/>
      <c r="M33" s="6"/>
    </row>
    <row r="34" spans="1:13" ht="45.75" customHeight="1" x14ac:dyDescent="0.25">
      <c r="A34" s="22">
        <v>4313241</v>
      </c>
      <c r="B34" s="26">
        <v>3241</v>
      </c>
      <c r="C34" s="24" t="s">
        <v>37</v>
      </c>
      <c r="D34" s="5">
        <v>13293937</v>
      </c>
      <c r="E34" s="5">
        <v>8736668</v>
      </c>
      <c r="F34" s="12">
        <v>8384959.75</v>
      </c>
      <c r="G34" s="6">
        <f t="shared" si="0"/>
        <v>0.630735631589047</v>
      </c>
      <c r="H34" s="6">
        <f t="shared" si="1"/>
        <v>0.95974343422458086</v>
      </c>
      <c r="I34" s="11"/>
      <c r="J34" s="5"/>
      <c r="K34" s="5"/>
      <c r="L34" s="6"/>
      <c r="M34" s="6"/>
    </row>
    <row r="35" spans="1:13" ht="22.5" x14ac:dyDescent="0.25">
      <c r="A35" s="22">
        <v>4313242</v>
      </c>
      <c r="B35" s="26">
        <v>3242</v>
      </c>
      <c r="C35" s="24" t="s">
        <v>65</v>
      </c>
      <c r="D35" s="5">
        <v>91000</v>
      </c>
      <c r="E35" s="5">
        <v>65000</v>
      </c>
      <c r="F35" s="5">
        <v>65000</v>
      </c>
      <c r="G35" s="6">
        <f t="shared" si="0"/>
        <v>0.7142857142857143</v>
      </c>
      <c r="H35" s="6">
        <f t="shared" si="1"/>
        <v>1</v>
      </c>
      <c r="I35" s="11"/>
      <c r="J35" s="5"/>
      <c r="K35" s="5"/>
      <c r="L35" s="6"/>
      <c r="M35" s="6"/>
    </row>
    <row r="36" spans="1:13" ht="59.25" customHeight="1" x14ac:dyDescent="0.25">
      <c r="A36" s="22">
        <v>4313250</v>
      </c>
      <c r="B36" s="26">
        <v>3250</v>
      </c>
      <c r="C36" s="24" t="s">
        <v>51</v>
      </c>
      <c r="D36" s="5"/>
      <c r="E36" s="5"/>
      <c r="F36" s="12"/>
      <c r="G36" s="6"/>
      <c r="H36" s="6"/>
      <c r="I36" s="11">
        <v>5227157</v>
      </c>
      <c r="J36" s="11">
        <v>2300000</v>
      </c>
      <c r="K36" s="5">
        <v>0</v>
      </c>
      <c r="L36" s="6">
        <f>K36/I36</f>
        <v>0</v>
      </c>
      <c r="M36" s="6">
        <f>K36/J36</f>
        <v>0</v>
      </c>
    </row>
    <row r="37" spans="1:13" x14ac:dyDescent="0.25">
      <c r="A37" s="22">
        <v>4314030</v>
      </c>
      <c r="B37" s="26">
        <v>4030</v>
      </c>
      <c r="C37" s="24" t="s">
        <v>15</v>
      </c>
      <c r="D37" s="5">
        <v>43464259</v>
      </c>
      <c r="E37" s="5">
        <v>30393713</v>
      </c>
      <c r="F37" s="5">
        <v>27584309.18</v>
      </c>
      <c r="G37" s="6">
        <f t="shared" si="0"/>
        <v>0.63464349363462058</v>
      </c>
      <c r="H37" s="6">
        <f t="shared" si="1"/>
        <v>0.9075662845141691</v>
      </c>
      <c r="I37" s="11"/>
      <c r="J37" s="5"/>
      <c r="K37" s="5"/>
      <c r="L37" s="6"/>
      <c r="M37" s="6"/>
    </row>
    <row r="38" spans="1:13" ht="34.5" customHeight="1" x14ac:dyDescent="0.25">
      <c r="A38" s="22">
        <v>4314060</v>
      </c>
      <c r="B38" s="26">
        <v>4060</v>
      </c>
      <c r="C38" s="24" t="s">
        <v>16</v>
      </c>
      <c r="D38" s="5">
        <v>10907467</v>
      </c>
      <c r="E38" s="5">
        <v>7513933</v>
      </c>
      <c r="F38" s="5">
        <v>6481411.6500000004</v>
      </c>
      <c r="G38" s="6">
        <f t="shared" si="0"/>
        <v>0.59421785552961104</v>
      </c>
      <c r="H38" s="6">
        <f t="shared" si="1"/>
        <v>0.86258576567025558</v>
      </c>
      <c r="I38" s="11"/>
      <c r="J38" s="5"/>
      <c r="K38" s="5"/>
      <c r="L38" s="6"/>
      <c r="M38" s="6"/>
    </row>
    <row r="39" spans="1:13" ht="22.5" x14ac:dyDescent="0.25">
      <c r="A39" s="22">
        <v>4314081</v>
      </c>
      <c r="B39" s="26">
        <v>4081</v>
      </c>
      <c r="C39" s="24" t="s">
        <v>17</v>
      </c>
      <c r="D39" s="5">
        <v>4444243</v>
      </c>
      <c r="E39" s="5">
        <v>3083626</v>
      </c>
      <c r="F39" s="5">
        <v>3000789.93</v>
      </c>
      <c r="G39" s="6">
        <f t="shared" si="0"/>
        <v>0.67520833806792302</v>
      </c>
      <c r="H39" s="6">
        <f t="shared" si="1"/>
        <v>0.97313679739371772</v>
      </c>
      <c r="I39" s="11"/>
      <c r="J39" s="5"/>
      <c r="K39" s="5"/>
      <c r="L39" s="6"/>
      <c r="M39" s="6"/>
    </row>
    <row r="40" spans="1:13" ht="45" x14ac:dyDescent="0.25">
      <c r="A40" s="22">
        <v>4314083</v>
      </c>
      <c r="B40" s="26">
        <v>4083</v>
      </c>
      <c r="C40" s="24" t="s">
        <v>52</v>
      </c>
      <c r="D40" s="5"/>
      <c r="E40" s="5"/>
      <c r="F40" s="12"/>
      <c r="G40" s="6"/>
      <c r="H40" s="6"/>
      <c r="I40" s="11">
        <v>3500000</v>
      </c>
      <c r="J40" s="5">
        <v>3500000</v>
      </c>
      <c r="K40" s="5">
        <v>2062297.3</v>
      </c>
      <c r="L40" s="6">
        <f>K40/I40</f>
        <v>0.58922779999999997</v>
      </c>
      <c r="M40" s="6">
        <v>0</v>
      </c>
    </row>
    <row r="41" spans="1:13" ht="33.75" x14ac:dyDescent="0.25">
      <c r="A41" s="22">
        <v>4315031</v>
      </c>
      <c r="B41" s="26">
        <v>5031</v>
      </c>
      <c r="C41" s="24" t="s">
        <v>53</v>
      </c>
      <c r="D41" s="5">
        <v>60415436</v>
      </c>
      <c r="E41" s="5">
        <v>40346327</v>
      </c>
      <c r="F41" s="5">
        <v>36793913.340000004</v>
      </c>
      <c r="G41" s="6">
        <f t="shared" si="0"/>
        <v>0.60901510898638556</v>
      </c>
      <c r="H41" s="6">
        <f t="shared" si="1"/>
        <v>0.9119519935482604</v>
      </c>
      <c r="I41" s="11"/>
      <c r="J41" s="5"/>
      <c r="K41" s="5"/>
      <c r="L41" s="6"/>
      <c r="M41" s="6"/>
    </row>
    <row r="42" spans="1:13" ht="45" x14ac:dyDescent="0.25">
      <c r="A42" s="22">
        <v>4315061</v>
      </c>
      <c r="B42" s="26">
        <v>5061</v>
      </c>
      <c r="C42" s="24" t="s">
        <v>66</v>
      </c>
      <c r="D42" s="5">
        <v>120000</v>
      </c>
      <c r="E42" s="5">
        <v>120000</v>
      </c>
      <c r="F42" s="12">
        <v>50494</v>
      </c>
      <c r="G42" s="6">
        <f t="shared" si="0"/>
        <v>0.42078333333333334</v>
      </c>
      <c r="H42" s="6">
        <f>F42/E42</f>
        <v>0.42078333333333334</v>
      </c>
      <c r="I42" s="11"/>
      <c r="J42" s="5"/>
      <c r="K42" s="5"/>
      <c r="L42" s="6"/>
      <c r="M42" s="6"/>
    </row>
    <row r="43" spans="1:13" ht="45" x14ac:dyDescent="0.25">
      <c r="A43" s="22">
        <v>4315070</v>
      </c>
      <c r="B43" s="26">
        <v>5070</v>
      </c>
      <c r="C43" s="24" t="s">
        <v>54</v>
      </c>
      <c r="D43" s="5"/>
      <c r="E43" s="5"/>
      <c r="F43" s="12"/>
      <c r="G43" s="6"/>
      <c r="H43" s="6"/>
      <c r="I43" s="11">
        <v>41000000</v>
      </c>
      <c r="J43" s="5">
        <v>41000000</v>
      </c>
      <c r="K43" s="5">
        <v>5217262.24</v>
      </c>
      <c r="L43" s="6">
        <f>K43/I43</f>
        <v>0.12725029853658537</v>
      </c>
      <c r="M43" s="6">
        <f>K43/J43</f>
        <v>0.12725029853658537</v>
      </c>
    </row>
    <row r="44" spans="1:13" ht="24.75" customHeight="1" x14ac:dyDescent="0.25">
      <c r="A44" s="22">
        <v>4316011</v>
      </c>
      <c r="B44" s="26">
        <v>6011</v>
      </c>
      <c r="C44" s="24" t="s">
        <v>19</v>
      </c>
      <c r="D44" s="5">
        <v>2929181</v>
      </c>
      <c r="E44" s="12">
        <v>1952784</v>
      </c>
      <c r="F44" s="12">
        <v>0</v>
      </c>
      <c r="G44" s="6">
        <f t="shared" ref="G44" si="6">F44/D44</f>
        <v>0</v>
      </c>
      <c r="H44" s="6">
        <v>0</v>
      </c>
      <c r="I44" s="11"/>
      <c r="J44" s="5"/>
      <c r="K44" s="5"/>
      <c r="L44" s="6"/>
      <c r="M44" s="6"/>
    </row>
    <row r="45" spans="1:13" ht="47.25" customHeight="1" x14ac:dyDescent="0.25">
      <c r="A45" s="22">
        <v>4316081</v>
      </c>
      <c r="B45" s="26">
        <v>6081</v>
      </c>
      <c r="C45" s="29" t="s">
        <v>64</v>
      </c>
      <c r="D45" s="5"/>
      <c r="E45" s="12"/>
      <c r="F45" s="12"/>
      <c r="G45" s="6"/>
      <c r="H45" s="6"/>
      <c r="I45" s="11">
        <v>214431029</v>
      </c>
      <c r="J45" s="5">
        <v>168157796</v>
      </c>
      <c r="K45" s="5">
        <v>62124889.93</v>
      </c>
      <c r="L45" s="6">
        <f>K45/I45</f>
        <v>0.28971968385228425</v>
      </c>
      <c r="M45" s="6">
        <f>K45/J45</f>
        <v>0.36944400680655926</v>
      </c>
    </row>
    <row r="46" spans="1:13" ht="56.25" customHeight="1" x14ac:dyDescent="0.25">
      <c r="A46" s="22">
        <v>4316091</v>
      </c>
      <c r="B46" s="26">
        <v>6091</v>
      </c>
      <c r="C46" s="24" t="s">
        <v>55</v>
      </c>
      <c r="D46" s="5"/>
      <c r="E46" s="12"/>
      <c r="F46" s="12"/>
      <c r="G46" s="6"/>
      <c r="H46" s="6"/>
      <c r="I46" s="11">
        <v>18568353</v>
      </c>
      <c r="J46" s="5">
        <v>18568353</v>
      </c>
      <c r="K46" s="5">
        <v>465648</v>
      </c>
      <c r="L46" s="6">
        <f>K46/I46</f>
        <v>2.5077506874196111E-2</v>
      </c>
      <c r="M46" s="6">
        <f>K46/J46</f>
        <v>2.5077506874196111E-2</v>
      </c>
    </row>
    <row r="47" spans="1:13" ht="48" customHeight="1" x14ac:dyDescent="0.25">
      <c r="A47" s="22">
        <v>4316092</v>
      </c>
      <c r="B47" s="26">
        <v>6092</v>
      </c>
      <c r="C47" s="29" t="s">
        <v>62</v>
      </c>
      <c r="D47" s="5">
        <v>101184157</v>
      </c>
      <c r="E47" s="5">
        <v>101184157</v>
      </c>
      <c r="F47" s="12">
        <v>6827028.8899999997</v>
      </c>
      <c r="G47" s="6">
        <f t="shared" ref="G47" si="7">F47/D47</f>
        <v>6.7471322511487644E-2</v>
      </c>
      <c r="H47" s="6">
        <f>F47/E47</f>
        <v>6.7471322511487644E-2</v>
      </c>
      <c r="I47" s="11"/>
      <c r="J47" s="5"/>
      <c r="K47" s="5"/>
      <c r="L47" s="6"/>
      <c r="M47" s="6"/>
    </row>
    <row r="48" spans="1:13" ht="22.5" customHeight="1" x14ac:dyDescent="0.25">
      <c r="A48" s="22">
        <v>4317670</v>
      </c>
      <c r="B48" s="26">
        <v>7670</v>
      </c>
      <c r="C48" s="29" t="s">
        <v>63</v>
      </c>
      <c r="D48" s="5"/>
      <c r="E48" s="12"/>
      <c r="F48" s="12"/>
      <c r="G48" s="6"/>
      <c r="H48" s="6"/>
      <c r="I48" s="11">
        <v>20000000</v>
      </c>
      <c r="J48" s="5">
        <v>20000000</v>
      </c>
      <c r="K48" s="5"/>
      <c r="L48" s="6">
        <f>K48/I48</f>
        <v>0</v>
      </c>
      <c r="M48" s="6">
        <f>K48/J48</f>
        <v>0</v>
      </c>
    </row>
  </sheetData>
  <mergeCells count="14">
    <mergeCell ref="I4:I5"/>
    <mergeCell ref="J4:J5"/>
    <mergeCell ref="K4:K5"/>
    <mergeCell ref="L4:M4"/>
    <mergeCell ref="A1:M1"/>
    <mergeCell ref="A3:A5"/>
    <mergeCell ref="B3:B5"/>
    <mergeCell ref="C3:C5"/>
    <mergeCell ref="D3:H3"/>
    <mergeCell ref="I3:M3"/>
    <mergeCell ref="D4:D5"/>
    <mergeCell ref="E4:E5"/>
    <mergeCell ref="F4:F5"/>
    <mergeCell ref="G4:H4"/>
  </mergeCells>
  <conditionalFormatting sqref="A8:A48">
    <cfRule type="duplicateValues" dxfId="7" priority="1"/>
  </conditionalFormatting>
  <pageMargins left="0.11811023622047245" right="0.11811023622047245" top="0.19685039370078741" bottom="0.15748031496062992" header="0" footer="0"/>
  <pageSetup paperSize="9" scale="73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78F31-E6D8-4239-8D61-86579ECC8CAD}">
  <dimension ref="A1:N48"/>
  <sheetViews>
    <sheetView view="pageBreakPreview" topLeftCell="A13" zoomScale="95" zoomScaleNormal="110" zoomScaleSheetLayoutView="95" workbookViewId="0">
      <selection activeCell="F48" sqref="F48"/>
    </sheetView>
  </sheetViews>
  <sheetFormatPr defaultRowHeight="15" x14ac:dyDescent="0.25"/>
  <cols>
    <col min="1" max="1" width="10.85546875" customWidth="1"/>
    <col min="2" max="2" width="10.5703125" customWidth="1"/>
    <col min="3" max="3" width="36.28515625" customWidth="1"/>
    <col min="4" max="4" width="16" style="10" customWidth="1"/>
    <col min="5" max="6" width="13.7109375" customWidth="1"/>
    <col min="7" max="7" width="11.7109375" customWidth="1"/>
    <col min="8" max="8" width="11.42578125" customWidth="1"/>
    <col min="9" max="9" width="13.7109375" customWidth="1"/>
    <col min="10" max="10" width="12.42578125" style="14" customWidth="1"/>
    <col min="11" max="11" width="14.85546875" customWidth="1"/>
    <col min="12" max="12" width="9.85546875" customWidth="1"/>
    <col min="13" max="13" width="11.5703125" customWidth="1"/>
    <col min="14" max="14" width="11.140625" bestFit="1" customWidth="1"/>
  </cols>
  <sheetData>
    <row r="1" spans="1:14" ht="23.25" customHeight="1" x14ac:dyDescent="0.25">
      <c r="A1" s="58" t="s">
        <v>73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4" x14ac:dyDescent="0.25">
      <c r="A2" s="1"/>
      <c r="B2" s="1"/>
      <c r="C2" s="1"/>
      <c r="D2" s="9"/>
      <c r="E2" s="1"/>
      <c r="F2" s="1"/>
      <c r="G2" s="1"/>
      <c r="H2" s="1"/>
      <c r="I2" s="1"/>
      <c r="J2" s="13"/>
      <c r="K2" s="1"/>
      <c r="L2" s="1"/>
      <c r="M2" s="1" t="s">
        <v>21</v>
      </c>
    </row>
    <row r="3" spans="1:14" x14ac:dyDescent="0.25">
      <c r="A3" s="57" t="s">
        <v>0</v>
      </c>
      <c r="B3" s="57" t="s">
        <v>1</v>
      </c>
      <c r="C3" s="57" t="s">
        <v>2</v>
      </c>
      <c r="D3" s="57" t="s">
        <v>3</v>
      </c>
      <c r="E3" s="57"/>
      <c r="F3" s="57"/>
      <c r="G3" s="57"/>
      <c r="H3" s="57"/>
      <c r="I3" s="57" t="s">
        <v>4</v>
      </c>
      <c r="J3" s="57"/>
      <c r="K3" s="57"/>
      <c r="L3" s="57"/>
      <c r="M3" s="57"/>
    </row>
    <row r="4" spans="1:14" ht="15" customHeight="1" x14ac:dyDescent="0.25">
      <c r="A4" s="57"/>
      <c r="B4" s="57"/>
      <c r="C4" s="57"/>
      <c r="D4" s="56" t="s">
        <v>59</v>
      </c>
      <c r="E4" s="56" t="s">
        <v>60</v>
      </c>
      <c r="F4" s="57" t="s">
        <v>20</v>
      </c>
      <c r="G4" s="56" t="s">
        <v>22</v>
      </c>
      <c r="H4" s="57"/>
      <c r="I4" s="56" t="s">
        <v>59</v>
      </c>
      <c r="J4" s="56" t="s">
        <v>60</v>
      </c>
      <c r="K4" s="57" t="s">
        <v>20</v>
      </c>
      <c r="L4" s="56" t="s">
        <v>22</v>
      </c>
      <c r="M4" s="57"/>
    </row>
    <row r="5" spans="1:14" ht="60.75" customHeight="1" x14ac:dyDescent="0.25">
      <c r="A5" s="57"/>
      <c r="B5" s="57"/>
      <c r="C5" s="57"/>
      <c r="D5" s="57"/>
      <c r="E5" s="57"/>
      <c r="F5" s="57"/>
      <c r="G5" s="8" t="s">
        <v>23</v>
      </c>
      <c r="H5" s="8" t="s">
        <v>24</v>
      </c>
      <c r="I5" s="57"/>
      <c r="J5" s="57"/>
      <c r="K5" s="57"/>
      <c r="L5" s="8" t="s">
        <v>23</v>
      </c>
      <c r="M5" s="8" t="s">
        <v>24</v>
      </c>
    </row>
    <row r="6" spans="1:14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</row>
    <row r="7" spans="1:14" ht="23.25" customHeight="1" x14ac:dyDescent="0.25">
      <c r="A7" s="18">
        <v>4300000</v>
      </c>
      <c r="B7" s="19"/>
      <c r="C7" s="20" t="s">
        <v>5</v>
      </c>
      <c r="D7" s="3">
        <f>SUM(D8:D48)</f>
        <v>4717677792</v>
      </c>
      <c r="E7" s="3">
        <f>SUM(E8:E48)</f>
        <v>3125738012</v>
      </c>
      <c r="F7" s="3">
        <f>SUM(F8:F48)</f>
        <v>2746503824.6799994</v>
      </c>
      <c r="G7" s="4">
        <f>F7/D7</f>
        <v>0.58217282861864406</v>
      </c>
      <c r="H7" s="4">
        <f>F7/E7</f>
        <v>0.87867371293944496</v>
      </c>
      <c r="I7" s="3">
        <f>SUM(I8:I48)</f>
        <v>664960051</v>
      </c>
      <c r="J7" s="3">
        <f>SUM(J8:J48)</f>
        <v>364391355</v>
      </c>
      <c r="K7" s="3">
        <f>SUM(K8:K48)</f>
        <v>140039182.07999998</v>
      </c>
      <c r="L7" s="4">
        <f>K7/I7</f>
        <v>0.21059788760152146</v>
      </c>
      <c r="M7" s="4">
        <f>K7/J7</f>
        <v>0.38430983654922324</v>
      </c>
      <c r="N7" s="7"/>
    </row>
    <row r="8" spans="1:14" ht="33.75" x14ac:dyDescent="0.25">
      <c r="A8" s="22">
        <v>4310160</v>
      </c>
      <c r="B8" s="23">
        <v>160</v>
      </c>
      <c r="C8" s="24" t="s">
        <v>6</v>
      </c>
      <c r="D8" s="5">
        <v>257578780</v>
      </c>
      <c r="E8" s="5">
        <v>141274596</v>
      </c>
      <c r="F8" s="5">
        <v>122953501.97</v>
      </c>
      <c r="G8" s="6">
        <f t="shared" ref="G8:G42" si="0">F8/D8</f>
        <v>0.47734328879886767</v>
      </c>
      <c r="H8" s="6">
        <f t="shared" ref="H8:H42" si="1">F8/E8</f>
        <v>0.87031572166024807</v>
      </c>
      <c r="I8" s="11"/>
      <c r="J8" s="5"/>
      <c r="K8" s="5"/>
      <c r="L8" s="6"/>
      <c r="M8" s="6"/>
    </row>
    <row r="9" spans="1:14" x14ac:dyDescent="0.25">
      <c r="A9" s="22">
        <v>4311010</v>
      </c>
      <c r="B9" s="26">
        <v>1010</v>
      </c>
      <c r="C9" s="24" t="s">
        <v>7</v>
      </c>
      <c r="D9" s="5">
        <v>1228853538</v>
      </c>
      <c r="E9" s="5">
        <v>750498199</v>
      </c>
      <c r="F9" s="5">
        <v>687402275.14999998</v>
      </c>
      <c r="G9" s="6">
        <f t="shared" si="0"/>
        <v>0.55938503157078434</v>
      </c>
      <c r="H9" s="6">
        <f t="shared" si="1"/>
        <v>0.91592794768318953</v>
      </c>
      <c r="I9" s="11"/>
      <c r="J9" s="5"/>
      <c r="K9" s="5"/>
      <c r="L9" s="6"/>
      <c r="M9" s="6"/>
    </row>
    <row r="10" spans="1:14" ht="33.75" x14ac:dyDescent="0.25">
      <c r="A10" s="22">
        <v>4311021</v>
      </c>
      <c r="B10" s="26">
        <v>1021</v>
      </c>
      <c r="C10" s="24" t="s">
        <v>25</v>
      </c>
      <c r="D10" s="5">
        <v>1347383510</v>
      </c>
      <c r="E10" s="5">
        <v>778980770</v>
      </c>
      <c r="F10" s="5">
        <v>674109785.35000002</v>
      </c>
      <c r="G10" s="6">
        <f t="shared" si="0"/>
        <v>0.50031025342591584</v>
      </c>
      <c r="H10" s="6">
        <f t="shared" si="1"/>
        <v>0.86537410332991915</v>
      </c>
      <c r="I10" s="11"/>
      <c r="J10" s="5"/>
      <c r="K10" s="5"/>
      <c r="L10" s="6"/>
      <c r="M10" s="6"/>
    </row>
    <row r="11" spans="1:14" ht="71.25" customHeight="1" x14ac:dyDescent="0.25">
      <c r="A11" s="22">
        <v>4311022</v>
      </c>
      <c r="B11" s="26">
        <v>1022</v>
      </c>
      <c r="C11" s="24" t="s">
        <v>26</v>
      </c>
      <c r="D11" s="5">
        <v>64716290</v>
      </c>
      <c r="E11" s="5">
        <v>40873844</v>
      </c>
      <c r="F11" s="5">
        <v>31074804.239999998</v>
      </c>
      <c r="G11" s="6">
        <f t="shared" si="0"/>
        <v>0.48016974149785158</v>
      </c>
      <c r="H11" s="6">
        <f t="shared" si="1"/>
        <v>0.76026136029681957</v>
      </c>
      <c r="I11" s="11"/>
      <c r="J11" s="5"/>
      <c r="K11" s="5"/>
      <c r="L11" s="6"/>
      <c r="M11" s="6"/>
    </row>
    <row r="12" spans="1:14" ht="45" x14ac:dyDescent="0.25">
      <c r="A12" s="22">
        <v>4311023</v>
      </c>
      <c r="B12" s="26">
        <v>1023</v>
      </c>
      <c r="C12" s="24" t="s">
        <v>27</v>
      </c>
      <c r="D12" s="5">
        <v>95619563</v>
      </c>
      <c r="E12" s="5">
        <v>57512168</v>
      </c>
      <c r="F12" s="5">
        <v>45951768.509999998</v>
      </c>
      <c r="G12" s="6">
        <f t="shared" si="0"/>
        <v>0.48056869398158614</v>
      </c>
      <c r="H12" s="6">
        <f t="shared" si="1"/>
        <v>0.79899211085208954</v>
      </c>
      <c r="I12" s="11"/>
      <c r="J12" s="5"/>
      <c r="K12" s="5"/>
      <c r="L12" s="6"/>
      <c r="M12" s="6"/>
    </row>
    <row r="13" spans="1:14" ht="33.75" x14ac:dyDescent="0.25">
      <c r="A13" s="22">
        <v>4311031</v>
      </c>
      <c r="B13" s="26">
        <v>1031</v>
      </c>
      <c r="C13" s="24" t="s">
        <v>28</v>
      </c>
      <c r="D13" s="5">
        <v>615880107</v>
      </c>
      <c r="E13" s="5">
        <v>584899502</v>
      </c>
      <c r="F13" s="5">
        <v>584340915</v>
      </c>
      <c r="G13" s="6">
        <f t="shared" si="0"/>
        <v>0.94879004591716742</v>
      </c>
      <c r="H13" s="6">
        <f t="shared" si="1"/>
        <v>0.99904498636417027</v>
      </c>
      <c r="I13" s="11"/>
      <c r="J13" s="5"/>
      <c r="K13" s="5"/>
      <c r="L13" s="6"/>
      <c r="M13" s="6"/>
    </row>
    <row r="14" spans="1:14" ht="71.25" customHeight="1" x14ac:dyDescent="0.25">
      <c r="A14" s="22">
        <v>4311032</v>
      </c>
      <c r="B14" s="26">
        <v>1032</v>
      </c>
      <c r="C14" s="24" t="s">
        <v>29</v>
      </c>
      <c r="D14" s="5">
        <v>33481509</v>
      </c>
      <c r="E14" s="5">
        <v>31884775</v>
      </c>
      <c r="F14" s="5">
        <v>31884775</v>
      </c>
      <c r="G14" s="6">
        <f t="shared" si="0"/>
        <v>0.95230997503726611</v>
      </c>
      <c r="H14" s="6">
        <f t="shared" si="1"/>
        <v>1</v>
      </c>
      <c r="I14" s="11"/>
      <c r="J14" s="5"/>
      <c r="K14" s="5"/>
      <c r="L14" s="6"/>
      <c r="M14" s="6"/>
    </row>
    <row r="15" spans="1:14" ht="38.25" customHeight="1" x14ac:dyDescent="0.25">
      <c r="A15" s="22">
        <v>4311033</v>
      </c>
      <c r="B15" s="26">
        <v>1033</v>
      </c>
      <c r="C15" s="24" t="s">
        <v>30</v>
      </c>
      <c r="D15" s="5">
        <v>17087832</v>
      </c>
      <c r="E15" s="5">
        <v>16272913</v>
      </c>
      <c r="F15" s="5">
        <v>16272913</v>
      </c>
      <c r="G15" s="6">
        <f t="shared" si="0"/>
        <v>0.95230998291649871</v>
      </c>
      <c r="H15" s="6">
        <f t="shared" si="1"/>
        <v>1</v>
      </c>
      <c r="I15" s="11"/>
      <c r="J15" s="5"/>
      <c r="K15" s="5"/>
      <c r="L15" s="6"/>
      <c r="M15" s="6"/>
    </row>
    <row r="16" spans="1:14" ht="33.75" x14ac:dyDescent="0.25">
      <c r="A16" s="22">
        <v>4311070</v>
      </c>
      <c r="B16" s="26">
        <v>1070</v>
      </c>
      <c r="C16" s="24" t="s">
        <v>8</v>
      </c>
      <c r="D16" s="5">
        <v>124761433</v>
      </c>
      <c r="E16" s="5">
        <v>79342912</v>
      </c>
      <c r="F16" s="5">
        <v>63959227.979999997</v>
      </c>
      <c r="G16" s="6">
        <f t="shared" si="0"/>
        <v>0.5126522390937911</v>
      </c>
      <c r="H16" s="6">
        <f t="shared" si="1"/>
        <v>0.80611142656321966</v>
      </c>
      <c r="I16" s="11"/>
      <c r="J16" s="5"/>
      <c r="K16" s="5"/>
      <c r="L16" s="6"/>
      <c r="M16" s="6"/>
    </row>
    <row r="17" spans="1:13" ht="22.5" x14ac:dyDescent="0.25">
      <c r="A17" s="22">
        <v>4311080</v>
      </c>
      <c r="B17" s="26">
        <v>1080</v>
      </c>
      <c r="C17" s="24" t="s">
        <v>31</v>
      </c>
      <c r="D17" s="5">
        <v>182328710</v>
      </c>
      <c r="E17" s="5">
        <v>117535741</v>
      </c>
      <c r="F17" s="5">
        <v>106887521.43000001</v>
      </c>
      <c r="G17" s="6">
        <f t="shared" si="0"/>
        <v>0.58623527490541671</v>
      </c>
      <c r="H17" s="6">
        <f t="shared" si="1"/>
        <v>0.90940441197371624</v>
      </c>
      <c r="I17" s="11"/>
      <c r="J17" s="5"/>
      <c r="K17" s="5"/>
      <c r="L17" s="6"/>
      <c r="M17" s="6"/>
    </row>
    <row r="18" spans="1:13" ht="22.5" x14ac:dyDescent="0.25">
      <c r="A18" s="22">
        <v>4311141</v>
      </c>
      <c r="B18" s="26">
        <v>1141</v>
      </c>
      <c r="C18" s="24" t="s">
        <v>9</v>
      </c>
      <c r="D18" s="5">
        <v>62760224</v>
      </c>
      <c r="E18" s="5">
        <v>38290021</v>
      </c>
      <c r="F18" s="5">
        <v>33418498.91</v>
      </c>
      <c r="G18" s="6">
        <f t="shared" si="0"/>
        <v>0.53247896167483399</v>
      </c>
      <c r="H18" s="6">
        <f t="shared" si="1"/>
        <v>0.87277306298682888</v>
      </c>
      <c r="I18" s="11"/>
      <c r="J18" s="5"/>
      <c r="K18" s="5"/>
      <c r="L18" s="6"/>
      <c r="M18" s="6"/>
    </row>
    <row r="19" spans="1:13" x14ac:dyDescent="0.25">
      <c r="A19" s="22">
        <v>4311142</v>
      </c>
      <c r="B19" s="26">
        <v>1142</v>
      </c>
      <c r="C19" s="24" t="s">
        <v>10</v>
      </c>
      <c r="D19" s="5">
        <v>117650</v>
      </c>
      <c r="E19" s="5">
        <v>54300</v>
      </c>
      <c r="F19" s="5">
        <v>39820</v>
      </c>
      <c r="G19" s="6">
        <f t="shared" si="0"/>
        <v>0.33846153846153848</v>
      </c>
      <c r="H19" s="6">
        <v>0</v>
      </c>
      <c r="I19" s="11"/>
      <c r="J19" s="5"/>
      <c r="K19" s="5"/>
      <c r="L19" s="6"/>
      <c r="M19" s="6"/>
    </row>
    <row r="20" spans="1:13" ht="28.5" customHeight="1" x14ac:dyDescent="0.25">
      <c r="A20" s="22">
        <v>4311151</v>
      </c>
      <c r="B20" s="26">
        <v>1151</v>
      </c>
      <c r="C20" s="24" t="s">
        <v>11</v>
      </c>
      <c r="D20" s="5">
        <v>10470123</v>
      </c>
      <c r="E20" s="5">
        <v>6419566</v>
      </c>
      <c r="F20" s="5">
        <v>4121701.02</v>
      </c>
      <c r="G20" s="6">
        <f t="shared" si="0"/>
        <v>0.39366309450232817</v>
      </c>
      <c r="H20" s="6">
        <f t="shared" si="1"/>
        <v>0.64205290824956085</v>
      </c>
      <c r="I20" s="11"/>
      <c r="J20" s="5"/>
      <c r="K20" s="5"/>
      <c r="L20" s="6"/>
      <c r="M20" s="6"/>
    </row>
    <row r="21" spans="1:13" ht="25.5" customHeight="1" x14ac:dyDescent="0.25">
      <c r="A21" s="22">
        <v>4311152</v>
      </c>
      <c r="B21" s="26">
        <v>1152</v>
      </c>
      <c r="C21" s="24" t="s">
        <v>12</v>
      </c>
      <c r="D21" s="5">
        <v>5791281</v>
      </c>
      <c r="E21" s="5">
        <v>5515094</v>
      </c>
      <c r="F21" s="5">
        <v>5515094</v>
      </c>
      <c r="G21" s="6">
        <f t="shared" si="0"/>
        <v>0.9523098602882506</v>
      </c>
      <c r="H21" s="6">
        <f t="shared" si="1"/>
        <v>1</v>
      </c>
      <c r="I21" s="11"/>
      <c r="J21" s="5"/>
      <c r="K21" s="5"/>
      <c r="L21" s="6"/>
      <c r="M21" s="6"/>
    </row>
    <row r="22" spans="1:13" ht="25.5" customHeight="1" x14ac:dyDescent="0.25">
      <c r="A22" s="22">
        <v>4311200</v>
      </c>
      <c r="B22" s="26">
        <v>1200</v>
      </c>
      <c r="C22" s="24" t="s">
        <v>67</v>
      </c>
      <c r="D22" s="5">
        <v>3286500</v>
      </c>
      <c r="E22" s="5">
        <v>3286500</v>
      </c>
      <c r="F22" s="5">
        <v>3286500</v>
      </c>
      <c r="G22" s="6">
        <f t="shared" si="0"/>
        <v>1</v>
      </c>
      <c r="H22" s="6">
        <f t="shared" si="1"/>
        <v>1</v>
      </c>
      <c r="I22" s="11"/>
      <c r="J22" s="5"/>
      <c r="K22" s="5"/>
      <c r="L22" s="6"/>
      <c r="M22" s="6"/>
    </row>
    <row r="23" spans="1:13" ht="70.5" customHeight="1" x14ac:dyDescent="0.25">
      <c r="A23" s="22">
        <v>4311279</v>
      </c>
      <c r="B23" s="26">
        <v>1279</v>
      </c>
      <c r="C23" s="29" t="s">
        <v>70</v>
      </c>
      <c r="D23" s="5"/>
      <c r="E23" s="5"/>
      <c r="F23" s="5"/>
      <c r="G23" s="6"/>
      <c r="H23" s="6"/>
      <c r="I23" s="11">
        <v>133512</v>
      </c>
      <c r="J23" s="5">
        <v>133512</v>
      </c>
      <c r="K23" s="5">
        <v>133512</v>
      </c>
      <c r="L23" s="6">
        <f>K23/I23</f>
        <v>1</v>
      </c>
      <c r="M23" s="6">
        <f>K23/J23</f>
        <v>1</v>
      </c>
    </row>
    <row r="24" spans="1:13" ht="45.75" customHeight="1" x14ac:dyDescent="0.25">
      <c r="A24" s="22">
        <v>4311300</v>
      </c>
      <c r="B24" s="26">
        <v>1300</v>
      </c>
      <c r="C24" s="24" t="s">
        <v>50</v>
      </c>
      <c r="D24" s="5"/>
      <c r="E24" s="5"/>
      <c r="F24" s="5"/>
      <c r="G24" s="6"/>
      <c r="H24" s="6"/>
      <c r="I24" s="11">
        <v>362100000</v>
      </c>
      <c r="J24" s="5">
        <v>163200000</v>
      </c>
      <c r="K24" s="5">
        <v>88803981.489999995</v>
      </c>
      <c r="L24" s="6">
        <f>K24/I24</f>
        <v>0.24524711817177575</v>
      </c>
      <c r="M24" s="6">
        <f>K24/J24</f>
        <v>0.54414204344362738</v>
      </c>
    </row>
    <row r="25" spans="1:13" ht="45.75" customHeight="1" x14ac:dyDescent="0.25">
      <c r="A25" s="22">
        <v>4311310</v>
      </c>
      <c r="B25" s="26">
        <v>1310</v>
      </c>
      <c r="C25" s="29" t="s">
        <v>38</v>
      </c>
      <c r="D25" s="5">
        <v>37695268</v>
      </c>
      <c r="E25" s="5">
        <v>37695268</v>
      </c>
      <c r="F25" s="5">
        <v>13718155.4</v>
      </c>
      <c r="G25" s="6">
        <f t="shared" ref="G25" si="2">F25/D25</f>
        <v>0.36392247960672414</v>
      </c>
      <c r="H25" s="6">
        <f>F25/E25</f>
        <v>0.36392247960672414</v>
      </c>
      <c r="I25" s="11"/>
      <c r="J25" s="5"/>
      <c r="K25" s="5"/>
      <c r="L25" s="6"/>
      <c r="M25" s="6"/>
    </row>
    <row r="26" spans="1:13" ht="36" customHeight="1" x14ac:dyDescent="0.25">
      <c r="A26" s="22">
        <v>4311600</v>
      </c>
      <c r="B26" s="26">
        <v>1600</v>
      </c>
      <c r="C26" s="29" t="s">
        <v>32</v>
      </c>
      <c r="D26" s="5">
        <v>88849153</v>
      </c>
      <c r="E26" s="5">
        <v>88849153</v>
      </c>
      <c r="F26" s="5">
        <v>88849153</v>
      </c>
      <c r="G26" s="6">
        <f>F26/D26</f>
        <v>1</v>
      </c>
      <c r="H26" s="6">
        <f>F26/E26</f>
        <v>1</v>
      </c>
      <c r="I26" s="11"/>
      <c r="J26" s="5"/>
      <c r="K26" s="5"/>
      <c r="L26" s="6"/>
      <c r="M26" s="6"/>
    </row>
    <row r="27" spans="1:13" ht="46.5" customHeight="1" x14ac:dyDescent="0.25">
      <c r="A27" s="22">
        <v>4311702</v>
      </c>
      <c r="B27" s="26">
        <v>1702</v>
      </c>
      <c r="C27" s="29" t="s">
        <v>39</v>
      </c>
      <c r="D27" s="5">
        <v>145153399</v>
      </c>
      <c r="E27" s="5">
        <v>46361299</v>
      </c>
      <c r="F27" s="5">
        <v>46361299</v>
      </c>
      <c r="G27" s="6">
        <f>F27/D27</f>
        <v>0.31939520065940724</v>
      </c>
      <c r="H27" s="6">
        <f>F27/E27</f>
        <v>1</v>
      </c>
      <c r="I27" s="11"/>
      <c r="J27" s="5"/>
      <c r="K27" s="5"/>
      <c r="L27" s="6"/>
      <c r="M27" s="6"/>
    </row>
    <row r="28" spans="1:13" ht="28.5" customHeight="1" x14ac:dyDescent="0.25">
      <c r="A28" s="22">
        <v>4313105</v>
      </c>
      <c r="B28" s="26">
        <v>3105</v>
      </c>
      <c r="C28" s="24" t="s">
        <v>13</v>
      </c>
      <c r="D28" s="5">
        <v>58051076</v>
      </c>
      <c r="E28" s="5">
        <v>33769974</v>
      </c>
      <c r="F28" s="5">
        <v>30165569.300000001</v>
      </c>
      <c r="G28" s="6">
        <f t="shared" ref="G28" si="3">F28/D28</f>
        <v>0.51963841807169953</v>
      </c>
      <c r="H28" s="6">
        <f t="shared" ref="H28" si="4">F28/E28</f>
        <v>0.89326599126194173</v>
      </c>
      <c r="I28" s="11"/>
      <c r="J28" s="5"/>
      <c r="K28" s="5"/>
      <c r="L28" s="6"/>
      <c r="M28" s="6"/>
    </row>
    <row r="29" spans="1:13" ht="48" customHeight="1" x14ac:dyDescent="0.25">
      <c r="A29" s="22">
        <v>4313114</v>
      </c>
      <c r="B29" s="26">
        <v>3114</v>
      </c>
      <c r="C29" s="24" t="s">
        <v>33</v>
      </c>
      <c r="D29" s="5">
        <v>681600</v>
      </c>
      <c r="E29" s="5">
        <v>681600</v>
      </c>
      <c r="F29" s="5">
        <v>33780</v>
      </c>
      <c r="G29" s="6">
        <f t="shared" si="0"/>
        <v>4.9559859154929581E-2</v>
      </c>
      <c r="H29" s="6">
        <f t="shared" si="1"/>
        <v>4.9559859154929581E-2</v>
      </c>
      <c r="I29" s="11"/>
      <c r="J29" s="5"/>
      <c r="K29" s="5"/>
      <c r="L29" s="6"/>
      <c r="M29" s="6"/>
    </row>
    <row r="30" spans="1:13" ht="67.5" x14ac:dyDescent="0.25">
      <c r="A30" s="22">
        <v>4313121</v>
      </c>
      <c r="B30" s="26">
        <v>3121</v>
      </c>
      <c r="C30" s="24" t="s">
        <v>34</v>
      </c>
      <c r="D30" s="5">
        <v>17023505</v>
      </c>
      <c r="E30" s="5">
        <v>9747097</v>
      </c>
      <c r="F30" s="5">
        <v>8978180.4199999999</v>
      </c>
      <c r="G30" s="6">
        <f t="shared" si="0"/>
        <v>0.52739905325019731</v>
      </c>
      <c r="H30" s="6">
        <f t="shared" si="1"/>
        <v>0.92111327300836343</v>
      </c>
      <c r="I30" s="11"/>
      <c r="J30" s="5"/>
      <c r="K30" s="5"/>
      <c r="L30" s="6"/>
      <c r="M30" s="6"/>
    </row>
    <row r="31" spans="1:13" ht="45" customHeight="1" x14ac:dyDescent="0.25">
      <c r="A31" s="22">
        <v>4313132</v>
      </c>
      <c r="B31" s="26">
        <v>3132</v>
      </c>
      <c r="C31" s="24" t="s">
        <v>35</v>
      </c>
      <c r="D31" s="5">
        <v>26879625</v>
      </c>
      <c r="E31" s="5">
        <v>16434848</v>
      </c>
      <c r="F31" s="5">
        <v>14735875.66</v>
      </c>
      <c r="G31" s="6">
        <f t="shared" si="0"/>
        <v>0.54821730809116576</v>
      </c>
      <c r="H31" s="6">
        <f t="shared" si="1"/>
        <v>0.89662378745455995</v>
      </c>
      <c r="I31" s="11"/>
      <c r="J31" s="5"/>
      <c r="K31" s="5"/>
      <c r="L31" s="6"/>
      <c r="M31" s="6"/>
    </row>
    <row r="32" spans="1:13" ht="33.75" x14ac:dyDescent="0.25">
      <c r="A32" s="22">
        <v>4313133</v>
      </c>
      <c r="B32" s="26">
        <v>3133</v>
      </c>
      <c r="C32" s="24" t="s">
        <v>36</v>
      </c>
      <c r="D32" s="5">
        <v>66800</v>
      </c>
      <c r="E32" s="5">
        <v>37520</v>
      </c>
      <c r="F32" s="12">
        <v>36743.199999999997</v>
      </c>
      <c r="G32" s="6">
        <f t="shared" si="0"/>
        <v>0.55004790419161675</v>
      </c>
      <c r="H32" s="6">
        <v>0</v>
      </c>
      <c r="I32" s="11"/>
      <c r="J32" s="5"/>
      <c r="K32" s="5"/>
      <c r="L32" s="6"/>
      <c r="M32" s="6"/>
    </row>
    <row r="33" spans="1:13" ht="258.75" x14ac:dyDescent="0.25">
      <c r="A33" s="22">
        <v>4313221</v>
      </c>
      <c r="B33" s="26">
        <v>3221</v>
      </c>
      <c r="C33" s="29" t="s">
        <v>72</v>
      </c>
      <c r="D33" s="5">
        <v>56310636</v>
      </c>
      <c r="E33" s="5">
        <v>56310636</v>
      </c>
      <c r="F33" s="12">
        <v>54335761.590000004</v>
      </c>
      <c r="G33" s="6">
        <f t="shared" si="0"/>
        <v>0.96492892728116242</v>
      </c>
      <c r="H33" s="6">
        <f t="shared" ref="H33" si="5">F33/E33</f>
        <v>0.96492892728116242</v>
      </c>
      <c r="I33" s="11"/>
      <c r="J33" s="5"/>
      <c r="K33" s="5"/>
      <c r="L33" s="6"/>
      <c r="M33" s="6"/>
    </row>
    <row r="34" spans="1:13" ht="45.75" customHeight="1" x14ac:dyDescent="0.25">
      <c r="A34" s="22">
        <v>4313241</v>
      </c>
      <c r="B34" s="26">
        <v>3241</v>
      </c>
      <c r="C34" s="24" t="s">
        <v>37</v>
      </c>
      <c r="D34" s="5">
        <v>13293937</v>
      </c>
      <c r="E34" s="5">
        <v>7611634</v>
      </c>
      <c r="F34" s="12">
        <v>7285776.9699999997</v>
      </c>
      <c r="G34" s="6">
        <f t="shared" si="0"/>
        <v>0.54805261752030265</v>
      </c>
      <c r="H34" s="6">
        <f t="shared" si="1"/>
        <v>0.95718960869637182</v>
      </c>
      <c r="I34" s="11"/>
      <c r="J34" s="5"/>
      <c r="K34" s="5"/>
      <c r="L34" s="6"/>
      <c r="M34" s="6"/>
    </row>
    <row r="35" spans="1:13" ht="22.5" x14ac:dyDescent="0.25">
      <c r="A35" s="22">
        <v>4313242</v>
      </c>
      <c r="B35" s="26">
        <v>3242</v>
      </c>
      <c r="C35" s="24" t="s">
        <v>65</v>
      </c>
      <c r="D35" s="5">
        <v>91000</v>
      </c>
      <c r="E35" s="5">
        <v>52000</v>
      </c>
      <c r="F35" s="5">
        <v>52000</v>
      </c>
      <c r="G35" s="6">
        <f t="shared" si="0"/>
        <v>0.5714285714285714</v>
      </c>
      <c r="H35" s="6">
        <f t="shared" si="1"/>
        <v>1</v>
      </c>
      <c r="I35" s="11"/>
      <c r="J35" s="5"/>
      <c r="K35" s="5"/>
      <c r="L35" s="6"/>
      <c r="M35" s="6"/>
    </row>
    <row r="36" spans="1:13" ht="59.25" customHeight="1" x14ac:dyDescent="0.25">
      <c r="A36" s="22">
        <v>4313250</v>
      </c>
      <c r="B36" s="26">
        <v>3250</v>
      </c>
      <c r="C36" s="24" t="s">
        <v>51</v>
      </c>
      <c r="D36" s="5"/>
      <c r="E36" s="5"/>
      <c r="F36" s="12"/>
      <c r="G36" s="6"/>
      <c r="H36" s="6"/>
      <c r="I36" s="11">
        <v>5227157</v>
      </c>
      <c r="J36" s="11">
        <v>1000000</v>
      </c>
      <c r="K36" s="5">
        <v>0</v>
      </c>
      <c r="L36" s="6">
        <f>K36/I36</f>
        <v>0</v>
      </c>
      <c r="M36" s="6">
        <f>K36/J36</f>
        <v>0</v>
      </c>
    </row>
    <row r="37" spans="1:13" x14ac:dyDescent="0.25">
      <c r="A37" s="22">
        <v>4314030</v>
      </c>
      <c r="B37" s="26">
        <v>4030</v>
      </c>
      <c r="C37" s="24" t="s">
        <v>15</v>
      </c>
      <c r="D37" s="5">
        <v>43464259</v>
      </c>
      <c r="E37" s="5">
        <v>26777171</v>
      </c>
      <c r="F37" s="5">
        <v>23969383.489999998</v>
      </c>
      <c r="G37" s="6">
        <f t="shared" si="0"/>
        <v>0.55147341842408948</v>
      </c>
      <c r="H37" s="6">
        <f t="shared" si="1"/>
        <v>0.89514248872668434</v>
      </c>
      <c r="I37" s="11"/>
      <c r="J37" s="5"/>
      <c r="K37" s="5"/>
      <c r="L37" s="6"/>
      <c r="M37" s="6"/>
    </row>
    <row r="38" spans="1:13" ht="34.5" customHeight="1" x14ac:dyDescent="0.25">
      <c r="A38" s="22">
        <v>4314060</v>
      </c>
      <c r="B38" s="26">
        <v>4060</v>
      </c>
      <c r="C38" s="24" t="s">
        <v>16</v>
      </c>
      <c r="D38" s="5">
        <v>10907467</v>
      </c>
      <c r="E38" s="5">
        <v>6845030</v>
      </c>
      <c r="F38" s="5">
        <v>5585725.4800000004</v>
      </c>
      <c r="G38" s="6">
        <f t="shared" si="0"/>
        <v>0.51210106617787621</v>
      </c>
      <c r="H38" s="6">
        <f t="shared" si="1"/>
        <v>0.81602644254298384</v>
      </c>
      <c r="I38" s="11"/>
      <c r="J38" s="5"/>
      <c r="K38" s="5"/>
      <c r="L38" s="6"/>
      <c r="M38" s="6"/>
    </row>
    <row r="39" spans="1:13" ht="22.5" x14ac:dyDescent="0.25">
      <c r="A39" s="22">
        <v>4314081</v>
      </c>
      <c r="B39" s="26">
        <v>4081</v>
      </c>
      <c r="C39" s="24" t="s">
        <v>17</v>
      </c>
      <c r="D39" s="5">
        <v>4444243</v>
      </c>
      <c r="E39" s="5">
        <v>2664274</v>
      </c>
      <c r="F39" s="5">
        <v>2549335.79</v>
      </c>
      <c r="G39" s="6">
        <f t="shared" si="0"/>
        <v>0.57362655237348636</v>
      </c>
      <c r="H39" s="6">
        <f t="shared" si="1"/>
        <v>0.95685946340353889</v>
      </c>
      <c r="I39" s="11"/>
      <c r="J39" s="5"/>
      <c r="K39" s="5"/>
      <c r="L39" s="6"/>
      <c r="M39" s="6"/>
    </row>
    <row r="40" spans="1:13" ht="45" x14ac:dyDescent="0.25">
      <c r="A40" s="22">
        <v>4314083</v>
      </c>
      <c r="B40" s="26">
        <v>4083</v>
      </c>
      <c r="C40" s="24" t="s">
        <v>52</v>
      </c>
      <c r="D40" s="5"/>
      <c r="E40" s="5"/>
      <c r="F40" s="12"/>
      <c r="G40" s="6"/>
      <c r="H40" s="6"/>
      <c r="I40" s="11">
        <v>3500000</v>
      </c>
      <c r="J40" s="5">
        <v>2081000</v>
      </c>
      <c r="K40" s="5">
        <v>2062297.3</v>
      </c>
      <c r="L40" s="6">
        <f>K40/I40</f>
        <v>0.58922779999999997</v>
      </c>
      <c r="M40" s="6">
        <v>0</v>
      </c>
    </row>
    <row r="41" spans="1:13" ht="33.75" x14ac:dyDescent="0.25">
      <c r="A41" s="22">
        <v>4315031</v>
      </c>
      <c r="B41" s="26">
        <v>5031</v>
      </c>
      <c r="C41" s="24" t="s">
        <v>53</v>
      </c>
      <c r="D41" s="5">
        <v>60415436</v>
      </c>
      <c r="E41" s="5">
        <v>36246764</v>
      </c>
      <c r="F41" s="5">
        <v>33302892.079999998</v>
      </c>
      <c r="G41" s="6">
        <f t="shared" si="0"/>
        <v>0.5512315110992495</v>
      </c>
      <c r="H41" s="6">
        <f t="shared" si="1"/>
        <v>0.91878248993482559</v>
      </c>
      <c r="I41" s="11"/>
      <c r="J41" s="5"/>
      <c r="K41" s="5"/>
      <c r="L41" s="6"/>
      <c r="M41" s="6"/>
    </row>
    <row r="42" spans="1:13" ht="45" x14ac:dyDescent="0.25">
      <c r="A42" s="22">
        <v>4315061</v>
      </c>
      <c r="B42" s="26">
        <v>5061</v>
      </c>
      <c r="C42" s="24" t="s">
        <v>66</v>
      </c>
      <c r="D42" s="5">
        <v>120000</v>
      </c>
      <c r="E42" s="5">
        <v>120000</v>
      </c>
      <c r="F42" s="12">
        <v>50494</v>
      </c>
      <c r="G42" s="6">
        <f t="shared" si="0"/>
        <v>0.42078333333333334</v>
      </c>
      <c r="H42" s="6">
        <f t="shared" si="1"/>
        <v>0.42078333333333334</v>
      </c>
      <c r="I42" s="11"/>
      <c r="J42" s="5"/>
      <c r="K42" s="5"/>
      <c r="L42" s="6"/>
      <c r="M42" s="6"/>
    </row>
    <row r="43" spans="1:13" ht="45" x14ac:dyDescent="0.25">
      <c r="A43" s="22">
        <v>4315070</v>
      </c>
      <c r="B43" s="26">
        <v>5070</v>
      </c>
      <c r="C43" s="24" t="s">
        <v>54</v>
      </c>
      <c r="D43" s="5"/>
      <c r="E43" s="5"/>
      <c r="F43" s="12"/>
      <c r="G43" s="6"/>
      <c r="H43" s="6"/>
      <c r="I43" s="11">
        <v>41000000</v>
      </c>
      <c r="J43" s="5">
        <v>31419000</v>
      </c>
      <c r="K43" s="5">
        <v>1888121.8</v>
      </c>
      <c r="L43" s="6">
        <f>K43/I43</f>
        <v>4.6051751219512195E-2</v>
      </c>
      <c r="M43" s="6">
        <f>K43/J43</f>
        <v>6.0094904357236072E-2</v>
      </c>
    </row>
    <row r="44" spans="1:13" ht="24.75" customHeight="1" x14ac:dyDescent="0.25">
      <c r="A44" s="22">
        <v>4316011</v>
      </c>
      <c r="B44" s="26">
        <v>6011</v>
      </c>
      <c r="C44" s="24" t="s">
        <v>19</v>
      </c>
      <c r="D44" s="5">
        <v>2929181</v>
      </c>
      <c r="E44" s="12">
        <v>1708686</v>
      </c>
      <c r="F44" s="12">
        <v>0</v>
      </c>
      <c r="G44" s="6">
        <f t="shared" ref="G44" si="6">F44/D44</f>
        <v>0</v>
      </c>
      <c r="H44" s="6">
        <v>0</v>
      </c>
      <c r="I44" s="11"/>
      <c r="J44" s="5"/>
      <c r="K44" s="5"/>
      <c r="L44" s="6"/>
      <c r="M44" s="6"/>
    </row>
    <row r="45" spans="1:13" ht="47.25" customHeight="1" x14ac:dyDescent="0.25">
      <c r="A45" s="22">
        <v>4316081</v>
      </c>
      <c r="B45" s="26">
        <v>6081</v>
      </c>
      <c r="C45" s="29" t="s">
        <v>64</v>
      </c>
      <c r="D45" s="5"/>
      <c r="E45" s="12"/>
      <c r="F45" s="12"/>
      <c r="G45" s="6"/>
      <c r="H45" s="6"/>
      <c r="I45" s="11">
        <v>214431029</v>
      </c>
      <c r="J45" s="5">
        <v>127989490</v>
      </c>
      <c r="K45" s="5">
        <v>46685621.490000002</v>
      </c>
      <c r="L45" s="6">
        <f>K45/I45</f>
        <v>0.21771859095075274</v>
      </c>
      <c r="M45" s="6">
        <f>K45/J45</f>
        <v>0.36476136821859356</v>
      </c>
    </row>
    <row r="46" spans="1:13" ht="56.25" customHeight="1" x14ac:dyDescent="0.25">
      <c r="A46" s="22">
        <v>4316091</v>
      </c>
      <c r="B46" s="26">
        <v>6091</v>
      </c>
      <c r="C46" s="24" t="s">
        <v>55</v>
      </c>
      <c r="D46" s="5"/>
      <c r="E46" s="12"/>
      <c r="F46" s="12"/>
      <c r="G46" s="6"/>
      <c r="H46" s="6"/>
      <c r="I46" s="11">
        <v>18568353</v>
      </c>
      <c r="J46" s="5">
        <v>18568353</v>
      </c>
      <c r="K46" s="5">
        <v>465648</v>
      </c>
      <c r="L46" s="6">
        <f>K46/I46</f>
        <v>2.5077506874196111E-2</v>
      </c>
      <c r="M46" s="6">
        <f>K46/J46</f>
        <v>2.5077506874196111E-2</v>
      </c>
    </row>
    <row r="47" spans="1:13" ht="48" customHeight="1" x14ac:dyDescent="0.25">
      <c r="A47" s="22">
        <v>4316092</v>
      </c>
      <c r="B47" s="26">
        <v>6092</v>
      </c>
      <c r="C47" s="29" t="s">
        <v>62</v>
      </c>
      <c r="D47" s="5">
        <v>101184157</v>
      </c>
      <c r="E47" s="5">
        <v>101184157</v>
      </c>
      <c r="F47" s="12">
        <v>5274597.74</v>
      </c>
      <c r="G47" s="6">
        <f t="shared" ref="G47" si="7">F47/D47</f>
        <v>5.2128691846491347E-2</v>
      </c>
      <c r="H47" s="6">
        <v>0</v>
      </c>
      <c r="I47" s="11"/>
      <c r="J47" s="5"/>
      <c r="K47" s="5"/>
      <c r="L47" s="6"/>
      <c r="M47" s="6"/>
    </row>
    <row r="48" spans="1:13" ht="22.5" customHeight="1" x14ac:dyDescent="0.25">
      <c r="A48" s="22">
        <v>4317670</v>
      </c>
      <c r="B48" s="26">
        <v>7670</v>
      </c>
      <c r="C48" s="29" t="s">
        <v>63</v>
      </c>
      <c r="D48" s="5"/>
      <c r="E48" s="12"/>
      <c r="F48" s="12"/>
      <c r="G48" s="6"/>
      <c r="H48" s="6"/>
      <c r="I48" s="11">
        <v>20000000</v>
      </c>
      <c r="J48" s="5">
        <v>20000000</v>
      </c>
      <c r="K48" s="5"/>
      <c r="L48" s="6">
        <f>K48/I48</f>
        <v>0</v>
      </c>
      <c r="M48" s="6">
        <f>K48/J48</f>
        <v>0</v>
      </c>
    </row>
  </sheetData>
  <mergeCells count="14">
    <mergeCell ref="I4:I5"/>
    <mergeCell ref="J4:J5"/>
    <mergeCell ref="K4:K5"/>
    <mergeCell ref="L4:M4"/>
    <mergeCell ref="A1:M1"/>
    <mergeCell ref="A3:A5"/>
    <mergeCell ref="B3:B5"/>
    <mergeCell ref="C3:C5"/>
    <mergeCell ref="D3:H3"/>
    <mergeCell ref="I3:M3"/>
    <mergeCell ref="D4:D5"/>
    <mergeCell ref="E4:E5"/>
    <mergeCell ref="F4:F5"/>
    <mergeCell ref="G4:H4"/>
  </mergeCells>
  <conditionalFormatting sqref="A8:A48">
    <cfRule type="duplicateValues" dxfId="6" priority="1"/>
  </conditionalFormatting>
  <pageMargins left="0.11811023622047245" right="0.11811023622047245" top="0.19685039370078741" bottom="0.15748031496062992" header="0" footer="0"/>
  <pageSetup paperSize="9" scale="73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CC5FC-7BCC-4430-B690-2D7C1C47EA19}">
  <dimension ref="A1:N48"/>
  <sheetViews>
    <sheetView view="pageBreakPreview" topLeftCell="A40" zoomScale="95" zoomScaleNormal="110" zoomScaleSheetLayoutView="95" workbookViewId="0">
      <selection activeCell="C41" sqref="C41"/>
    </sheetView>
  </sheetViews>
  <sheetFormatPr defaultRowHeight="15" x14ac:dyDescent="0.25"/>
  <cols>
    <col min="1" max="1" width="10.85546875" customWidth="1"/>
    <col min="2" max="2" width="10.5703125" customWidth="1"/>
    <col min="3" max="3" width="36.28515625" customWidth="1"/>
    <col min="4" max="4" width="16" style="10" customWidth="1"/>
    <col min="5" max="6" width="13.7109375" customWidth="1"/>
    <col min="7" max="7" width="11.7109375" customWidth="1"/>
    <col min="8" max="8" width="11.42578125" customWidth="1"/>
    <col min="9" max="9" width="13.7109375" customWidth="1"/>
    <col min="10" max="10" width="12.42578125" style="14" customWidth="1"/>
    <col min="11" max="11" width="14.85546875" customWidth="1"/>
    <col min="12" max="12" width="9.85546875" customWidth="1"/>
    <col min="13" max="13" width="11.5703125" customWidth="1"/>
    <col min="14" max="14" width="11.140625" bestFit="1" customWidth="1"/>
  </cols>
  <sheetData>
    <row r="1" spans="1:14" ht="23.25" customHeight="1" x14ac:dyDescent="0.25">
      <c r="A1" s="58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4" x14ac:dyDescent="0.25">
      <c r="A2" s="1"/>
      <c r="B2" s="1"/>
      <c r="C2" s="1"/>
      <c r="D2" s="9"/>
      <c r="E2" s="1"/>
      <c r="F2" s="1"/>
      <c r="G2" s="1"/>
      <c r="H2" s="1"/>
      <c r="I2" s="1"/>
      <c r="J2" s="13"/>
      <c r="K2" s="1"/>
      <c r="L2" s="1"/>
      <c r="M2" s="1" t="s">
        <v>21</v>
      </c>
    </row>
    <row r="3" spans="1:14" x14ac:dyDescent="0.25">
      <c r="A3" s="57" t="s">
        <v>0</v>
      </c>
      <c r="B3" s="57" t="s">
        <v>1</v>
      </c>
      <c r="C3" s="57" t="s">
        <v>2</v>
      </c>
      <c r="D3" s="57" t="s">
        <v>3</v>
      </c>
      <c r="E3" s="57"/>
      <c r="F3" s="57"/>
      <c r="G3" s="57"/>
      <c r="H3" s="57"/>
      <c r="I3" s="57" t="s">
        <v>4</v>
      </c>
      <c r="J3" s="57"/>
      <c r="K3" s="57"/>
      <c r="L3" s="57"/>
      <c r="M3" s="57"/>
    </row>
    <row r="4" spans="1:14" ht="15" customHeight="1" x14ac:dyDescent="0.25">
      <c r="A4" s="57"/>
      <c r="B4" s="57"/>
      <c r="C4" s="57"/>
      <c r="D4" s="56" t="s">
        <v>59</v>
      </c>
      <c r="E4" s="56" t="s">
        <v>60</v>
      </c>
      <c r="F4" s="57" t="s">
        <v>20</v>
      </c>
      <c r="G4" s="56" t="s">
        <v>22</v>
      </c>
      <c r="H4" s="57"/>
      <c r="I4" s="56" t="s">
        <v>59</v>
      </c>
      <c r="J4" s="56" t="s">
        <v>60</v>
      </c>
      <c r="K4" s="57" t="s">
        <v>20</v>
      </c>
      <c r="L4" s="56" t="s">
        <v>22</v>
      </c>
      <c r="M4" s="57"/>
    </row>
    <row r="5" spans="1:14" ht="60.75" customHeight="1" x14ac:dyDescent="0.25">
      <c r="A5" s="57"/>
      <c r="B5" s="57"/>
      <c r="C5" s="57"/>
      <c r="D5" s="57"/>
      <c r="E5" s="57"/>
      <c r="F5" s="57"/>
      <c r="G5" s="8" t="s">
        <v>23</v>
      </c>
      <c r="H5" s="8" t="s">
        <v>24</v>
      </c>
      <c r="I5" s="57"/>
      <c r="J5" s="57"/>
      <c r="K5" s="57"/>
      <c r="L5" s="8" t="s">
        <v>23</v>
      </c>
      <c r="M5" s="8" t="s">
        <v>24</v>
      </c>
    </row>
    <row r="6" spans="1:14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</row>
    <row r="7" spans="1:14" ht="23.25" customHeight="1" x14ac:dyDescent="0.25">
      <c r="A7" s="18">
        <v>4300000</v>
      </c>
      <c r="B7" s="19"/>
      <c r="C7" s="20" t="s">
        <v>5</v>
      </c>
      <c r="D7" s="3">
        <f>SUM(D8:D48)</f>
        <v>4618885692</v>
      </c>
      <c r="E7" s="3">
        <f>SUM(E8:E48)</f>
        <v>2889530029</v>
      </c>
      <c r="F7" s="3">
        <f>SUM(F8:F48)</f>
        <v>2517678024.71</v>
      </c>
      <c r="G7" s="4">
        <f>F7/D7</f>
        <v>0.54508342327472348</v>
      </c>
      <c r="H7" s="4">
        <f>F7/E7</f>
        <v>0.87131055896356635</v>
      </c>
      <c r="I7" s="3">
        <f>SUM(I8:I48)</f>
        <v>664960051</v>
      </c>
      <c r="J7" s="3">
        <f>SUM(J8:J48)</f>
        <v>281423049</v>
      </c>
      <c r="K7" s="3">
        <f>SUM(K8:K48)</f>
        <v>104686532.78999999</v>
      </c>
      <c r="L7" s="4">
        <f>K7/I7</f>
        <v>0.15743281514816895</v>
      </c>
      <c r="M7" s="4">
        <f>K7/J7</f>
        <v>0.37198990332167142</v>
      </c>
      <c r="N7" s="7"/>
    </row>
    <row r="8" spans="1:14" ht="33.75" x14ac:dyDescent="0.25">
      <c r="A8" s="22">
        <v>4310160</v>
      </c>
      <c r="B8" s="23">
        <v>160</v>
      </c>
      <c r="C8" s="24" t="s">
        <v>6</v>
      </c>
      <c r="D8" s="5">
        <v>257578780</v>
      </c>
      <c r="E8" s="5">
        <v>118355089</v>
      </c>
      <c r="F8" s="5">
        <v>103690463.34999999</v>
      </c>
      <c r="G8" s="6">
        <f t="shared" ref="G8:G42" si="0">F8/D8</f>
        <v>0.40255825169293835</v>
      </c>
      <c r="H8" s="6">
        <f t="shared" ref="H8:H42" si="1">F8/E8</f>
        <v>0.87609636582673678</v>
      </c>
      <c r="I8" s="11"/>
      <c r="J8" s="5"/>
      <c r="K8" s="5"/>
      <c r="L8" s="6"/>
      <c r="M8" s="6"/>
    </row>
    <row r="9" spans="1:14" x14ac:dyDescent="0.25">
      <c r="A9" s="22">
        <v>4311010</v>
      </c>
      <c r="B9" s="26">
        <v>1010</v>
      </c>
      <c r="C9" s="24" t="s">
        <v>7</v>
      </c>
      <c r="D9" s="5">
        <v>1228853538</v>
      </c>
      <c r="E9" s="5">
        <v>664039500</v>
      </c>
      <c r="F9" s="5">
        <v>620398272.00999999</v>
      </c>
      <c r="G9" s="6">
        <f t="shared" si="0"/>
        <v>0.5048594098689082</v>
      </c>
      <c r="H9" s="6">
        <f t="shared" si="1"/>
        <v>0.93427916864885296</v>
      </c>
      <c r="I9" s="11"/>
      <c r="J9" s="5"/>
      <c r="K9" s="5"/>
      <c r="L9" s="6"/>
      <c r="M9" s="6"/>
    </row>
    <row r="10" spans="1:14" ht="33.75" x14ac:dyDescent="0.25">
      <c r="A10" s="22">
        <v>4311021</v>
      </c>
      <c r="B10" s="26">
        <v>1021</v>
      </c>
      <c r="C10" s="24" t="s">
        <v>25</v>
      </c>
      <c r="D10" s="5">
        <v>1347383510</v>
      </c>
      <c r="E10" s="5">
        <v>731686227</v>
      </c>
      <c r="F10" s="5">
        <v>640753510.64999998</v>
      </c>
      <c r="G10" s="6">
        <f t="shared" si="0"/>
        <v>0.47555392053892659</v>
      </c>
      <c r="H10" s="6">
        <f t="shared" si="1"/>
        <v>0.87572170556929174</v>
      </c>
      <c r="I10" s="11"/>
      <c r="J10" s="5"/>
      <c r="K10" s="5"/>
      <c r="L10" s="6"/>
      <c r="M10" s="6"/>
    </row>
    <row r="11" spans="1:14" ht="71.25" customHeight="1" x14ac:dyDescent="0.25">
      <c r="A11" s="22">
        <v>4311022</v>
      </c>
      <c r="B11" s="26">
        <v>1022</v>
      </c>
      <c r="C11" s="24" t="s">
        <v>26</v>
      </c>
      <c r="D11" s="5">
        <v>64716290</v>
      </c>
      <c r="E11" s="5">
        <v>38687932</v>
      </c>
      <c r="F11" s="5">
        <v>30713980.190000001</v>
      </c>
      <c r="G11" s="6">
        <f t="shared" si="0"/>
        <v>0.47459426660582676</v>
      </c>
      <c r="H11" s="6">
        <f t="shared" si="1"/>
        <v>0.79389046150101794</v>
      </c>
      <c r="I11" s="11"/>
      <c r="J11" s="5"/>
      <c r="K11" s="5"/>
      <c r="L11" s="6"/>
      <c r="M11" s="6"/>
    </row>
    <row r="12" spans="1:14" ht="45" x14ac:dyDescent="0.25">
      <c r="A12" s="22">
        <v>4311023</v>
      </c>
      <c r="B12" s="26">
        <v>1023</v>
      </c>
      <c r="C12" s="24" t="s">
        <v>27</v>
      </c>
      <c r="D12" s="5">
        <v>95619563</v>
      </c>
      <c r="E12" s="5">
        <v>54110954</v>
      </c>
      <c r="F12" s="5">
        <v>43747672.719999999</v>
      </c>
      <c r="G12" s="6">
        <f t="shared" si="0"/>
        <v>0.45751801563870353</v>
      </c>
      <c r="H12" s="6">
        <f t="shared" si="1"/>
        <v>0.80848089871045337</v>
      </c>
      <c r="I12" s="11"/>
      <c r="J12" s="5"/>
      <c r="K12" s="5"/>
      <c r="L12" s="6"/>
      <c r="M12" s="6"/>
    </row>
    <row r="13" spans="1:14" ht="33.75" x14ac:dyDescent="0.25">
      <c r="A13" s="22">
        <v>4311031</v>
      </c>
      <c r="B13" s="26">
        <v>1031</v>
      </c>
      <c r="C13" s="24" t="s">
        <v>28</v>
      </c>
      <c r="D13" s="5">
        <v>615880107</v>
      </c>
      <c r="E13" s="5">
        <v>553918950</v>
      </c>
      <c r="F13" s="5">
        <v>553851152</v>
      </c>
      <c r="G13" s="6">
        <f t="shared" si="0"/>
        <v>0.89928404198319078</v>
      </c>
      <c r="H13" s="6">
        <f t="shared" si="1"/>
        <v>0.99987760303199591</v>
      </c>
      <c r="I13" s="11"/>
      <c r="J13" s="5"/>
      <c r="K13" s="5"/>
      <c r="L13" s="6"/>
      <c r="M13" s="6"/>
    </row>
    <row r="14" spans="1:14" ht="71.25" customHeight="1" x14ac:dyDescent="0.25">
      <c r="A14" s="22">
        <v>4311032</v>
      </c>
      <c r="B14" s="26">
        <v>1032</v>
      </c>
      <c r="C14" s="24" t="s">
        <v>29</v>
      </c>
      <c r="D14" s="5">
        <v>33481509</v>
      </c>
      <c r="E14" s="5">
        <v>30288041</v>
      </c>
      <c r="F14" s="5">
        <v>30288041</v>
      </c>
      <c r="G14" s="6">
        <f t="shared" si="0"/>
        <v>0.90461995007453222</v>
      </c>
      <c r="H14" s="6">
        <f t="shared" si="1"/>
        <v>1</v>
      </c>
      <c r="I14" s="11"/>
      <c r="J14" s="5"/>
      <c r="K14" s="5"/>
      <c r="L14" s="6"/>
      <c r="M14" s="6"/>
    </row>
    <row r="15" spans="1:14" ht="38.25" customHeight="1" x14ac:dyDescent="0.25">
      <c r="A15" s="22">
        <v>4311033</v>
      </c>
      <c r="B15" s="26">
        <v>1033</v>
      </c>
      <c r="C15" s="24" t="s">
        <v>30</v>
      </c>
      <c r="D15" s="5">
        <v>17087832</v>
      </c>
      <c r="E15" s="5">
        <v>15457994</v>
      </c>
      <c r="F15" s="5">
        <v>15457994</v>
      </c>
      <c r="G15" s="6">
        <f t="shared" si="0"/>
        <v>0.90461996583299742</v>
      </c>
      <c r="H15" s="6">
        <f t="shared" si="1"/>
        <v>1</v>
      </c>
      <c r="I15" s="11"/>
      <c r="J15" s="5"/>
      <c r="K15" s="5"/>
      <c r="L15" s="6"/>
      <c r="M15" s="6"/>
    </row>
    <row r="16" spans="1:14" ht="33.75" x14ac:dyDescent="0.25">
      <c r="A16" s="22">
        <v>4311070</v>
      </c>
      <c r="B16" s="26">
        <v>1070</v>
      </c>
      <c r="C16" s="24" t="s">
        <v>8</v>
      </c>
      <c r="D16" s="5">
        <v>124761433</v>
      </c>
      <c r="E16" s="5">
        <v>71551720</v>
      </c>
      <c r="F16" s="5">
        <v>59869507.219999999</v>
      </c>
      <c r="G16" s="6">
        <f t="shared" si="0"/>
        <v>0.47987191057672446</v>
      </c>
      <c r="H16" s="6">
        <f t="shared" si="1"/>
        <v>0.83673051074104154</v>
      </c>
      <c r="I16" s="11"/>
      <c r="J16" s="5"/>
      <c r="K16" s="5"/>
      <c r="L16" s="6"/>
      <c r="M16" s="6"/>
    </row>
    <row r="17" spans="1:13" ht="22.5" x14ac:dyDescent="0.25">
      <c r="A17" s="22">
        <v>4311080</v>
      </c>
      <c r="B17" s="26">
        <v>1080</v>
      </c>
      <c r="C17" s="24" t="s">
        <v>31</v>
      </c>
      <c r="D17" s="5">
        <v>182328710</v>
      </c>
      <c r="E17" s="5">
        <v>111309498</v>
      </c>
      <c r="F17" s="5">
        <v>104620310.89</v>
      </c>
      <c r="G17" s="6">
        <f t="shared" si="0"/>
        <v>0.57380053251076035</v>
      </c>
      <c r="H17" s="6">
        <f t="shared" si="1"/>
        <v>0.93990461523777602</v>
      </c>
      <c r="I17" s="11"/>
      <c r="J17" s="5"/>
      <c r="K17" s="5"/>
      <c r="L17" s="6"/>
      <c r="M17" s="6"/>
    </row>
    <row r="18" spans="1:13" ht="22.5" x14ac:dyDescent="0.25">
      <c r="A18" s="22">
        <v>4311141</v>
      </c>
      <c r="B18" s="26">
        <v>1141</v>
      </c>
      <c r="C18" s="24" t="s">
        <v>9</v>
      </c>
      <c r="D18" s="5">
        <v>62760224</v>
      </c>
      <c r="E18" s="5">
        <v>32172519</v>
      </c>
      <c r="F18" s="5">
        <v>28255897.309999999</v>
      </c>
      <c r="G18" s="6">
        <f t="shared" si="0"/>
        <v>0.45021982888397594</v>
      </c>
      <c r="H18" s="6">
        <f t="shared" si="1"/>
        <v>0.8782618889742515</v>
      </c>
      <c r="I18" s="11"/>
      <c r="J18" s="5"/>
      <c r="K18" s="5"/>
      <c r="L18" s="6"/>
      <c r="M18" s="6"/>
    </row>
    <row r="19" spans="1:13" x14ac:dyDescent="0.25">
      <c r="A19" s="22">
        <v>4311142</v>
      </c>
      <c r="B19" s="26">
        <v>1142</v>
      </c>
      <c r="C19" s="24" t="s">
        <v>10</v>
      </c>
      <c r="D19" s="5">
        <v>117650</v>
      </c>
      <c r="E19" s="5">
        <v>36200</v>
      </c>
      <c r="F19" s="5">
        <v>36200</v>
      </c>
      <c r="G19" s="6">
        <f t="shared" si="0"/>
        <v>0.30769230769230771</v>
      </c>
      <c r="H19" s="6">
        <v>0</v>
      </c>
      <c r="I19" s="11"/>
      <c r="J19" s="5"/>
      <c r="K19" s="5"/>
      <c r="L19" s="6"/>
      <c r="M19" s="6"/>
    </row>
    <row r="20" spans="1:13" ht="28.5" customHeight="1" x14ac:dyDescent="0.25">
      <c r="A20" s="22">
        <v>4311151</v>
      </c>
      <c r="B20" s="26">
        <v>1151</v>
      </c>
      <c r="C20" s="24" t="s">
        <v>11</v>
      </c>
      <c r="D20" s="5">
        <v>10470123</v>
      </c>
      <c r="E20" s="5">
        <v>5782552</v>
      </c>
      <c r="F20" s="5">
        <v>3369584.6400000001</v>
      </c>
      <c r="G20" s="6">
        <f t="shared" si="0"/>
        <v>0.32182856304553442</v>
      </c>
      <c r="H20" s="6">
        <f t="shared" si="1"/>
        <v>0.58271583895830081</v>
      </c>
      <c r="I20" s="11"/>
      <c r="J20" s="5"/>
      <c r="K20" s="5"/>
      <c r="L20" s="6"/>
      <c r="M20" s="6"/>
    </row>
    <row r="21" spans="1:13" ht="25.5" customHeight="1" x14ac:dyDescent="0.25">
      <c r="A21" s="22">
        <v>4311152</v>
      </c>
      <c r="B21" s="26">
        <v>1152</v>
      </c>
      <c r="C21" s="24" t="s">
        <v>12</v>
      </c>
      <c r="D21" s="5">
        <v>5791281</v>
      </c>
      <c r="E21" s="5">
        <v>5238908</v>
      </c>
      <c r="F21" s="5">
        <v>5238908</v>
      </c>
      <c r="G21" s="6">
        <f t="shared" si="0"/>
        <v>0.90461989324986991</v>
      </c>
      <c r="H21" s="6">
        <f t="shared" si="1"/>
        <v>1</v>
      </c>
      <c r="I21" s="11"/>
      <c r="J21" s="5"/>
      <c r="K21" s="5"/>
      <c r="L21" s="6"/>
      <c r="M21" s="6"/>
    </row>
    <row r="22" spans="1:13" ht="25.5" customHeight="1" x14ac:dyDescent="0.25">
      <c r="A22" s="22">
        <v>4311200</v>
      </c>
      <c r="B22" s="26">
        <v>1200</v>
      </c>
      <c r="C22" s="24" t="s">
        <v>67</v>
      </c>
      <c r="D22" s="5">
        <v>3286500</v>
      </c>
      <c r="E22" s="5">
        <v>3286500</v>
      </c>
      <c r="F22" s="5">
        <v>3286500</v>
      </c>
      <c r="G22" s="6">
        <f t="shared" si="0"/>
        <v>1</v>
      </c>
      <c r="H22" s="6">
        <f t="shared" si="1"/>
        <v>1</v>
      </c>
      <c r="I22" s="11"/>
      <c r="J22" s="5"/>
      <c r="K22" s="5"/>
      <c r="L22" s="6"/>
      <c r="M22" s="6"/>
    </row>
    <row r="23" spans="1:13" ht="70.5" customHeight="1" x14ac:dyDescent="0.25">
      <c r="A23" s="22">
        <v>4311279</v>
      </c>
      <c r="B23" s="26">
        <v>1279</v>
      </c>
      <c r="C23" s="29" t="s">
        <v>70</v>
      </c>
      <c r="D23" s="5"/>
      <c r="E23" s="5"/>
      <c r="F23" s="5"/>
      <c r="G23" s="6"/>
      <c r="H23" s="6"/>
      <c r="I23" s="11">
        <v>133512</v>
      </c>
      <c r="J23" s="5">
        <v>133512</v>
      </c>
      <c r="K23" s="5">
        <v>133512</v>
      </c>
      <c r="L23" s="6">
        <f>K23/I23</f>
        <v>1</v>
      </c>
      <c r="M23" s="6">
        <f>K23/J23</f>
        <v>1</v>
      </c>
    </row>
    <row r="24" spans="1:13" ht="45.75" customHeight="1" x14ac:dyDescent="0.25">
      <c r="A24" s="22">
        <v>4311300</v>
      </c>
      <c r="B24" s="26">
        <v>1300</v>
      </c>
      <c r="C24" s="24" t="s">
        <v>50</v>
      </c>
      <c r="D24" s="5"/>
      <c r="E24" s="5"/>
      <c r="F24" s="5"/>
      <c r="G24" s="6"/>
      <c r="H24" s="6"/>
      <c r="I24" s="11">
        <v>362100000</v>
      </c>
      <c r="J24" s="5">
        <v>130000000</v>
      </c>
      <c r="K24" s="5">
        <v>74337978.849999994</v>
      </c>
      <c r="L24" s="6">
        <f>K24/I24</f>
        <v>0.2052968209058271</v>
      </c>
      <c r="M24" s="6">
        <f>K24/J24</f>
        <v>0.57183060653846152</v>
      </c>
    </row>
    <row r="25" spans="1:13" ht="45.75" customHeight="1" x14ac:dyDescent="0.25">
      <c r="A25" s="22">
        <v>4311310</v>
      </c>
      <c r="B25" s="26">
        <v>1310</v>
      </c>
      <c r="C25" s="29" t="s">
        <v>38</v>
      </c>
      <c r="D25" s="5">
        <v>37695268</v>
      </c>
      <c r="E25" s="5">
        <v>37695268</v>
      </c>
      <c r="F25" s="5">
        <v>8950183.4900000002</v>
      </c>
      <c r="G25" s="6">
        <f t="shared" ref="G25" si="2">F25/D25</f>
        <v>0.23743519982402037</v>
      </c>
      <c r="H25" s="6">
        <f>F25/E25</f>
        <v>0.23743519982402037</v>
      </c>
      <c r="I25" s="11"/>
      <c r="J25" s="5"/>
      <c r="K25" s="5"/>
      <c r="L25" s="6"/>
      <c r="M25" s="6"/>
    </row>
    <row r="26" spans="1:13" ht="36" customHeight="1" x14ac:dyDescent="0.25">
      <c r="A26" s="22">
        <v>4311600</v>
      </c>
      <c r="B26" s="26">
        <v>1600</v>
      </c>
      <c r="C26" s="29" t="s">
        <v>32</v>
      </c>
      <c r="D26" s="5">
        <v>88849153</v>
      </c>
      <c r="E26" s="5">
        <v>88849153</v>
      </c>
      <c r="F26" s="5">
        <v>88849153</v>
      </c>
      <c r="G26" s="6">
        <f>F26/D26</f>
        <v>1</v>
      </c>
      <c r="H26" s="6">
        <f>F26/E26</f>
        <v>1</v>
      </c>
      <c r="I26" s="11"/>
      <c r="J26" s="5"/>
      <c r="K26" s="5"/>
      <c r="L26" s="6"/>
      <c r="M26" s="6"/>
    </row>
    <row r="27" spans="1:13" ht="46.5" customHeight="1" x14ac:dyDescent="0.25">
      <c r="A27" s="22">
        <v>4311702</v>
      </c>
      <c r="B27" s="26">
        <v>1702</v>
      </c>
      <c r="C27" s="29" t="s">
        <v>39</v>
      </c>
      <c r="D27" s="5">
        <v>46361299</v>
      </c>
      <c r="E27" s="5">
        <v>46361299</v>
      </c>
      <c r="F27" s="5">
        <v>46361299</v>
      </c>
      <c r="G27" s="6">
        <f>F27/D27</f>
        <v>1</v>
      </c>
      <c r="H27" s="6">
        <f>F27/E27</f>
        <v>1</v>
      </c>
      <c r="I27" s="11"/>
      <c r="J27" s="5"/>
      <c r="K27" s="5"/>
      <c r="L27" s="6"/>
      <c r="M27" s="6"/>
    </row>
    <row r="28" spans="1:13" ht="28.5" customHeight="1" x14ac:dyDescent="0.25">
      <c r="A28" s="22">
        <v>4313105</v>
      </c>
      <c r="B28" s="26">
        <v>3105</v>
      </c>
      <c r="C28" s="24" t="s">
        <v>13</v>
      </c>
      <c r="D28" s="5">
        <v>58051076</v>
      </c>
      <c r="E28" s="5">
        <v>29599544</v>
      </c>
      <c r="F28" s="5">
        <v>27426155.75</v>
      </c>
      <c r="G28" s="6">
        <f t="shared" ref="G28" si="3">F28/D28</f>
        <v>0.47244870620486001</v>
      </c>
      <c r="H28" s="6">
        <f t="shared" ref="H28" si="4">F28/E28</f>
        <v>0.92657359012017215</v>
      </c>
      <c r="I28" s="11"/>
      <c r="J28" s="5"/>
      <c r="K28" s="5"/>
      <c r="L28" s="6"/>
      <c r="M28" s="6"/>
    </row>
    <row r="29" spans="1:13" ht="48" customHeight="1" x14ac:dyDescent="0.25">
      <c r="A29" s="22">
        <v>4313114</v>
      </c>
      <c r="B29" s="26">
        <v>3114</v>
      </c>
      <c r="C29" s="24" t="s">
        <v>33</v>
      </c>
      <c r="D29" s="5">
        <v>681600</v>
      </c>
      <c r="E29" s="5">
        <v>681600</v>
      </c>
      <c r="F29" s="5">
        <v>25980</v>
      </c>
      <c r="G29" s="6">
        <f t="shared" si="0"/>
        <v>3.8116197183098589E-2</v>
      </c>
      <c r="H29" s="6">
        <f t="shared" si="1"/>
        <v>3.8116197183098589E-2</v>
      </c>
      <c r="I29" s="11"/>
      <c r="J29" s="5"/>
      <c r="K29" s="5"/>
      <c r="L29" s="6"/>
      <c r="M29" s="6"/>
    </row>
    <row r="30" spans="1:13" ht="67.5" x14ac:dyDescent="0.25">
      <c r="A30" s="22">
        <v>4313121</v>
      </c>
      <c r="B30" s="26">
        <v>3121</v>
      </c>
      <c r="C30" s="24" t="s">
        <v>34</v>
      </c>
      <c r="D30" s="5">
        <v>17023505</v>
      </c>
      <c r="E30" s="5">
        <v>8012446</v>
      </c>
      <c r="F30" s="5">
        <v>7615803.9299999997</v>
      </c>
      <c r="G30" s="6">
        <f t="shared" si="0"/>
        <v>0.44736991177786239</v>
      </c>
      <c r="H30" s="6">
        <f t="shared" si="1"/>
        <v>0.95049675592197436</v>
      </c>
      <c r="I30" s="11"/>
      <c r="J30" s="5"/>
      <c r="K30" s="5"/>
      <c r="L30" s="6"/>
      <c r="M30" s="6"/>
    </row>
    <row r="31" spans="1:13" ht="45" customHeight="1" x14ac:dyDescent="0.25">
      <c r="A31" s="22">
        <v>4313132</v>
      </c>
      <c r="B31" s="26">
        <v>3132</v>
      </c>
      <c r="C31" s="24" t="s">
        <v>35</v>
      </c>
      <c r="D31" s="5">
        <v>26879625</v>
      </c>
      <c r="E31" s="5">
        <v>14964411</v>
      </c>
      <c r="F31" s="5">
        <v>13196675.65</v>
      </c>
      <c r="G31" s="6">
        <f t="shared" si="0"/>
        <v>0.49095460409138891</v>
      </c>
      <c r="H31" s="6">
        <f t="shared" si="1"/>
        <v>0.88187070309683424</v>
      </c>
      <c r="I31" s="11"/>
      <c r="J31" s="5"/>
      <c r="K31" s="5"/>
      <c r="L31" s="6"/>
      <c r="M31" s="6"/>
    </row>
    <row r="32" spans="1:13" ht="33.75" x14ac:dyDescent="0.25">
      <c r="A32" s="22">
        <v>4313133</v>
      </c>
      <c r="B32" s="26">
        <v>3133</v>
      </c>
      <c r="C32" s="24" t="s">
        <v>36</v>
      </c>
      <c r="D32" s="5">
        <v>66800</v>
      </c>
      <c r="E32" s="5">
        <v>9704</v>
      </c>
      <c r="F32" s="12">
        <v>8064</v>
      </c>
      <c r="G32" s="6">
        <f t="shared" si="0"/>
        <v>0.12071856287425149</v>
      </c>
      <c r="H32" s="6">
        <v>0</v>
      </c>
      <c r="I32" s="11"/>
      <c r="J32" s="5"/>
      <c r="K32" s="5"/>
      <c r="L32" s="6"/>
      <c r="M32" s="6"/>
    </row>
    <row r="33" spans="1:13" ht="258.75" x14ac:dyDescent="0.25">
      <c r="A33" s="22">
        <v>4313221</v>
      </c>
      <c r="B33" s="26">
        <v>3221</v>
      </c>
      <c r="C33" s="29" t="s">
        <v>72</v>
      </c>
      <c r="D33" s="5">
        <v>56310636</v>
      </c>
      <c r="E33" s="5">
        <v>56310636</v>
      </c>
      <c r="F33" s="12">
        <v>15204592</v>
      </c>
      <c r="G33" s="6">
        <f t="shared" ref="G33" si="5">F33/D33</f>
        <v>0.27001279118921689</v>
      </c>
      <c r="H33" s="6">
        <f t="shared" ref="H33" si="6">F33/E33</f>
        <v>0.27001279118921689</v>
      </c>
      <c r="I33" s="11"/>
      <c r="J33" s="5"/>
      <c r="K33" s="5"/>
      <c r="L33" s="6"/>
      <c r="M33" s="6"/>
    </row>
    <row r="34" spans="1:13" ht="45.75" customHeight="1" x14ac:dyDescent="0.25">
      <c r="A34" s="22">
        <v>4313241</v>
      </c>
      <c r="B34" s="26">
        <v>3241</v>
      </c>
      <c r="C34" s="24" t="s">
        <v>37</v>
      </c>
      <c r="D34" s="5">
        <v>13293937</v>
      </c>
      <c r="E34" s="5">
        <v>6488687</v>
      </c>
      <c r="F34" s="12">
        <v>6112853.8099999996</v>
      </c>
      <c r="G34" s="6">
        <f t="shared" si="0"/>
        <v>0.45982268533392323</v>
      </c>
      <c r="H34" s="6">
        <f t="shared" si="1"/>
        <v>0.94207869943487788</v>
      </c>
      <c r="I34" s="11"/>
      <c r="J34" s="5"/>
      <c r="K34" s="5"/>
      <c r="L34" s="6"/>
      <c r="M34" s="6"/>
    </row>
    <row r="35" spans="1:13" ht="22.5" x14ac:dyDescent="0.25">
      <c r="A35" s="22">
        <v>4313242</v>
      </c>
      <c r="B35" s="26">
        <v>3242</v>
      </c>
      <c r="C35" s="24" t="s">
        <v>65</v>
      </c>
      <c r="D35" s="5">
        <v>91000</v>
      </c>
      <c r="E35" s="5">
        <v>52000</v>
      </c>
      <c r="F35" s="5">
        <v>52000</v>
      </c>
      <c r="G35" s="6">
        <f t="shared" si="0"/>
        <v>0.5714285714285714</v>
      </c>
      <c r="H35" s="6">
        <f t="shared" si="1"/>
        <v>1</v>
      </c>
      <c r="I35" s="11"/>
      <c r="J35" s="5"/>
      <c r="K35" s="5"/>
      <c r="L35" s="6"/>
      <c r="M35" s="6"/>
    </row>
    <row r="36" spans="1:13" ht="59.25" customHeight="1" x14ac:dyDescent="0.25">
      <c r="A36" s="22">
        <v>4313250</v>
      </c>
      <c r="B36" s="26">
        <v>3250</v>
      </c>
      <c r="C36" s="24" t="s">
        <v>51</v>
      </c>
      <c r="D36" s="5"/>
      <c r="E36" s="5"/>
      <c r="F36" s="12"/>
      <c r="G36" s="6"/>
      <c r="H36" s="6"/>
      <c r="I36" s="11">
        <v>5227157</v>
      </c>
      <c r="J36" s="11">
        <v>1000000</v>
      </c>
      <c r="K36" s="5">
        <v>0</v>
      </c>
      <c r="L36" s="6">
        <f>K36/I36</f>
        <v>0</v>
      </c>
      <c r="M36" s="6">
        <f>K36/J36</f>
        <v>0</v>
      </c>
    </row>
    <row r="37" spans="1:13" x14ac:dyDescent="0.25">
      <c r="A37" s="22">
        <v>4314030</v>
      </c>
      <c r="B37" s="26">
        <v>4030</v>
      </c>
      <c r="C37" s="24" t="s">
        <v>15</v>
      </c>
      <c r="D37" s="5">
        <v>43464259</v>
      </c>
      <c r="E37" s="5">
        <v>22668141</v>
      </c>
      <c r="F37" s="5">
        <v>20586094.32</v>
      </c>
      <c r="G37" s="6">
        <f t="shared" si="0"/>
        <v>0.47363269945543074</v>
      </c>
      <c r="H37" s="6">
        <f t="shared" si="1"/>
        <v>0.90815097365064035</v>
      </c>
      <c r="I37" s="11"/>
      <c r="J37" s="5"/>
      <c r="K37" s="5"/>
      <c r="L37" s="6"/>
      <c r="M37" s="6"/>
    </row>
    <row r="38" spans="1:13" ht="34.5" customHeight="1" x14ac:dyDescent="0.25">
      <c r="A38" s="22">
        <v>4314060</v>
      </c>
      <c r="B38" s="26">
        <v>4060</v>
      </c>
      <c r="C38" s="24" t="s">
        <v>16</v>
      </c>
      <c r="D38" s="5">
        <v>10907467</v>
      </c>
      <c r="E38" s="5">
        <v>5819287</v>
      </c>
      <c r="F38" s="5">
        <v>4915366.4400000004</v>
      </c>
      <c r="G38" s="6">
        <f t="shared" si="0"/>
        <v>0.45064233886749328</v>
      </c>
      <c r="H38" s="6">
        <f t="shared" si="1"/>
        <v>0.84466815951851149</v>
      </c>
      <c r="I38" s="11"/>
      <c r="J38" s="5"/>
      <c r="K38" s="5"/>
      <c r="L38" s="6"/>
      <c r="M38" s="6"/>
    </row>
    <row r="39" spans="1:13" ht="22.5" x14ac:dyDescent="0.25">
      <c r="A39" s="22">
        <v>4314081</v>
      </c>
      <c r="B39" s="26">
        <v>4081</v>
      </c>
      <c r="C39" s="24" t="s">
        <v>17</v>
      </c>
      <c r="D39" s="5">
        <v>4444243</v>
      </c>
      <c r="E39" s="5">
        <v>2232081</v>
      </c>
      <c r="F39" s="5">
        <v>2135650.11</v>
      </c>
      <c r="G39" s="6">
        <f t="shared" si="0"/>
        <v>0.48054305536398434</v>
      </c>
      <c r="H39" s="6">
        <f t="shared" si="1"/>
        <v>0.95679776405963757</v>
      </c>
      <c r="I39" s="11"/>
      <c r="J39" s="5"/>
      <c r="K39" s="5"/>
      <c r="L39" s="6"/>
      <c r="M39" s="6"/>
    </row>
    <row r="40" spans="1:13" ht="45" x14ac:dyDescent="0.25">
      <c r="A40" s="22">
        <v>4314083</v>
      </c>
      <c r="B40" s="26">
        <v>4083</v>
      </c>
      <c r="C40" s="24" t="s">
        <v>52</v>
      </c>
      <c r="D40" s="5"/>
      <c r="E40" s="5"/>
      <c r="F40" s="12"/>
      <c r="G40" s="6"/>
      <c r="H40" s="6"/>
      <c r="I40" s="11">
        <v>3500000</v>
      </c>
      <c r="J40" s="5">
        <v>500000</v>
      </c>
      <c r="K40" s="5">
        <v>482513.5</v>
      </c>
      <c r="L40" s="6">
        <f>K40/I40</f>
        <v>0.13786100000000001</v>
      </c>
      <c r="M40" s="6">
        <v>0</v>
      </c>
    </row>
    <row r="41" spans="1:13" ht="33.75" x14ac:dyDescent="0.25">
      <c r="A41" s="22">
        <v>4315031</v>
      </c>
      <c r="B41" s="26">
        <v>5031</v>
      </c>
      <c r="C41" s="24" t="s">
        <v>53</v>
      </c>
      <c r="D41" s="5">
        <v>60415436</v>
      </c>
      <c r="E41" s="5">
        <v>31094443</v>
      </c>
      <c r="F41" s="5">
        <v>28989929.190000001</v>
      </c>
      <c r="G41" s="6">
        <f t="shared" si="0"/>
        <v>0.47984308496921219</v>
      </c>
      <c r="H41" s="6">
        <f t="shared" si="1"/>
        <v>0.93231865224278176</v>
      </c>
      <c r="I41" s="11"/>
      <c r="J41" s="5"/>
      <c r="K41" s="5"/>
      <c r="L41" s="6"/>
      <c r="M41" s="6"/>
    </row>
    <row r="42" spans="1:13" ht="45" x14ac:dyDescent="0.25">
      <c r="A42" s="22">
        <v>4315061</v>
      </c>
      <c r="B42" s="26">
        <v>5061</v>
      </c>
      <c r="C42" s="24" t="s">
        <v>66</v>
      </c>
      <c r="D42" s="5">
        <v>120000</v>
      </c>
      <c r="E42" s="5">
        <v>120000</v>
      </c>
      <c r="F42" s="12">
        <v>50494</v>
      </c>
      <c r="G42" s="6">
        <f t="shared" si="0"/>
        <v>0.42078333333333334</v>
      </c>
      <c r="H42" s="6">
        <f t="shared" si="1"/>
        <v>0.42078333333333334</v>
      </c>
      <c r="I42" s="11"/>
      <c r="J42" s="5"/>
      <c r="K42" s="5"/>
      <c r="L42" s="6"/>
      <c r="M42" s="6"/>
    </row>
    <row r="43" spans="1:13" ht="45" x14ac:dyDescent="0.25">
      <c r="A43" s="22">
        <v>4315070</v>
      </c>
      <c r="B43" s="26">
        <v>5070</v>
      </c>
      <c r="C43" s="24" t="s">
        <v>54</v>
      </c>
      <c r="D43" s="5"/>
      <c r="E43" s="5"/>
      <c r="F43" s="12"/>
      <c r="G43" s="6"/>
      <c r="H43" s="6"/>
      <c r="I43" s="11">
        <v>41000000</v>
      </c>
      <c r="J43" s="5">
        <v>23500000</v>
      </c>
      <c r="K43" s="5">
        <v>1888121.8</v>
      </c>
      <c r="L43" s="6">
        <f>K43/I43</f>
        <v>4.6051751219512195E-2</v>
      </c>
      <c r="M43" s="6">
        <f>K43/J43</f>
        <v>8.0345608510638294E-2</v>
      </c>
    </row>
    <row r="44" spans="1:13" ht="24.75" customHeight="1" x14ac:dyDescent="0.25">
      <c r="A44" s="22">
        <v>4316011</v>
      </c>
      <c r="B44" s="26">
        <v>6011</v>
      </c>
      <c r="C44" s="24" t="s">
        <v>19</v>
      </c>
      <c r="D44" s="5">
        <v>2929181</v>
      </c>
      <c r="E44" s="12">
        <v>1464588</v>
      </c>
      <c r="F44" s="12">
        <v>0</v>
      </c>
      <c r="G44" s="6">
        <f t="shared" ref="G44" si="7">F44/D44</f>
        <v>0</v>
      </c>
      <c r="H44" s="6">
        <v>0</v>
      </c>
      <c r="I44" s="11"/>
      <c r="J44" s="5"/>
      <c r="K44" s="5"/>
      <c r="L44" s="6"/>
      <c r="M44" s="6"/>
    </row>
    <row r="45" spans="1:13" ht="47.25" customHeight="1" x14ac:dyDescent="0.25">
      <c r="A45" s="22">
        <v>4316081</v>
      </c>
      <c r="B45" s="26">
        <v>6081</v>
      </c>
      <c r="C45" s="29" t="s">
        <v>64</v>
      </c>
      <c r="D45" s="5"/>
      <c r="E45" s="12"/>
      <c r="F45" s="12"/>
      <c r="G45" s="6"/>
      <c r="H45" s="6"/>
      <c r="I45" s="11">
        <v>214431029</v>
      </c>
      <c r="J45" s="5">
        <v>87721184</v>
      </c>
      <c r="K45" s="5">
        <v>27378758.640000001</v>
      </c>
      <c r="L45" s="6">
        <f>K45/I45</f>
        <v>0.12768095535278154</v>
      </c>
      <c r="M45" s="6">
        <f>K45/J45</f>
        <v>0.31211113885558134</v>
      </c>
    </row>
    <row r="46" spans="1:13" ht="56.25" customHeight="1" x14ac:dyDescent="0.25">
      <c r="A46" s="22">
        <v>4316091</v>
      </c>
      <c r="B46" s="26">
        <v>6091</v>
      </c>
      <c r="C46" s="24" t="s">
        <v>55</v>
      </c>
      <c r="D46" s="5"/>
      <c r="E46" s="12"/>
      <c r="F46" s="12"/>
      <c r="G46" s="6"/>
      <c r="H46" s="6"/>
      <c r="I46" s="11">
        <v>18568353</v>
      </c>
      <c r="J46" s="5">
        <v>18568353</v>
      </c>
      <c r="K46" s="5">
        <v>465648</v>
      </c>
      <c r="L46" s="6">
        <f>K46/I46</f>
        <v>2.5077506874196111E-2</v>
      </c>
      <c r="M46" s="6">
        <f>K46/J46</f>
        <v>2.5077506874196111E-2</v>
      </c>
    </row>
    <row r="47" spans="1:13" ht="48" customHeight="1" x14ac:dyDescent="0.25">
      <c r="A47" s="22">
        <v>4316092</v>
      </c>
      <c r="B47" s="26">
        <v>6092</v>
      </c>
      <c r="C47" s="29" t="s">
        <v>62</v>
      </c>
      <c r="D47" s="5">
        <v>101184157</v>
      </c>
      <c r="E47" s="5">
        <v>101184157</v>
      </c>
      <c r="F47" s="12">
        <v>3619736.04</v>
      </c>
      <c r="G47" s="6">
        <f t="shared" ref="G47" si="8">F47/D47</f>
        <v>3.5773743116721324E-2</v>
      </c>
      <c r="H47" s="6">
        <v>0</v>
      </c>
      <c r="I47" s="11"/>
      <c r="J47" s="5"/>
      <c r="K47" s="5"/>
      <c r="L47" s="6"/>
      <c r="M47" s="6"/>
    </row>
    <row r="48" spans="1:13" ht="22.5" customHeight="1" x14ac:dyDescent="0.25">
      <c r="A48" s="22">
        <v>4317670</v>
      </c>
      <c r="B48" s="26">
        <v>7670</v>
      </c>
      <c r="C48" s="29" t="s">
        <v>63</v>
      </c>
      <c r="D48" s="5"/>
      <c r="E48" s="12"/>
      <c r="F48" s="12"/>
      <c r="G48" s="6"/>
      <c r="H48" s="6"/>
      <c r="I48" s="11">
        <v>20000000</v>
      </c>
      <c r="J48" s="5">
        <v>20000000</v>
      </c>
      <c r="K48" s="5"/>
      <c r="L48" s="6">
        <f>K48/I48</f>
        <v>0</v>
      </c>
      <c r="M48" s="6">
        <f>K48/J48</f>
        <v>0</v>
      </c>
    </row>
  </sheetData>
  <mergeCells count="14">
    <mergeCell ref="I4:I5"/>
    <mergeCell ref="J4:J5"/>
    <mergeCell ref="K4:K5"/>
    <mergeCell ref="L4:M4"/>
    <mergeCell ref="A1:M1"/>
    <mergeCell ref="A3:A5"/>
    <mergeCell ref="B3:B5"/>
    <mergeCell ref="C3:C5"/>
    <mergeCell ref="D3:H3"/>
    <mergeCell ref="I3:M3"/>
    <mergeCell ref="D4:D5"/>
    <mergeCell ref="E4:E5"/>
    <mergeCell ref="F4:F5"/>
    <mergeCell ref="G4:H4"/>
  </mergeCells>
  <conditionalFormatting sqref="A8:A48">
    <cfRule type="duplicateValues" dxfId="5" priority="1"/>
  </conditionalFormatting>
  <pageMargins left="0.11811023622047245" right="0.11811023622047245" top="0.19685039370078741" bottom="0.15748031496062992" header="0" footer="0"/>
  <pageSetup paperSize="9" scale="73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8B828-0924-4FE1-BDD3-0ECF63BF630D}">
  <dimension ref="A1:N47"/>
  <sheetViews>
    <sheetView view="pageBreakPreview" topLeftCell="B22" zoomScale="95" zoomScaleNormal="110" zoomScaleSheetLayoutView="95" workbookViewId="0">
      <selection activeCell="C23" sqref="C23"/>
    </sheetView>
  </sheetViews>
  <sheetFormatPr defaultRowHeight="15" x14ac:dyDescent="0.25"/>
  <cols>
    <col min="1" max="1" width="10.85546875" customWidth="1"/>
    <col min="2" max="2" width="10.5703125" customWidth="1"/>
    <col min="3" max="3" width="36.28515625" customWidth="1"/>
    <col min="4" max="4" width="16" style="10" customWidth="1"/>
    <col min="5" max="6" width="13.7109375" customWidth="1"/>
    <col min="7" max="7" width="11.7109375" customWidth="1"/>
    <col min="8" max="8" width="11.42578125" customWidth="1"/>
    <col min="9" max="9" width="13.7109375" customWidth="1"/>
    <col min="10" max="10" width="12.42578125" style="14" customWidth="1"/>
    <col min="11" max="11" width="14.85546875" customWidth="1"/>
    <col min="12" max="12" width="9.85546875" customWidth="1"/>
    <col min="13" max="13" width="11.5703125" customWidth="1"/>
    <col min="14" max="14" width="11.140625" bestFit="1" customWidth="1"/>
  </cols>
  <sheetData>
    <row r="1" spans="1:14" ht="23.25" customHeight="1" x14ac:dyDescent="0.25">
      <c r="A1" s="58" t="s">
        <v>69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4" x14ac:dyDescent="0.25">
      <c r="A2" s="1"/>
      <c r="B2" s="1"/>
      <c r="C2" s="1"/>
      <c r="D2" s="9"/>
      <c r="E2" s="1"/>
      <c r="F2" s="1"/>
      <c r="G2" s="1"/>
      <c r="H2" s="1"/>
      <c r="I2" s="1"/>
      <c r="J2" s="13"/>
      <c r="K2" s="1"/>
      <c r="L2" s="1"/>
      <c r="M2" s="1" t="s">
        <v>21</v>
      </c>
    </row>
    <row r="3" spans="1:14" x14ac:dyDescent="0.25">
      <c r="A3" s="57" t="s">
        <v>0</v>
      </c>
      <c r="B3" s="57" t="s">
        <v>1</v>
      </c>
      <c r="C3" s="57" t="s">
        <v>2</v>
      </c>
      <c r="D3" s="57" t="s">
        <v>3</v>
      </c>
      <c r="E3" s="57"/>
      <c r="F3" s="57"/>
      <c r="G3" s="57"/>
      <c r="H3" s="57"/>
      <c r="I3" s="57" t="s">
        <v>4</v>
      </c>
      <c r="J3" s="57"/>
      <c r="K3" s="57"/>
      <c r="L3" s="57"/>
      <c r="M3" s="57"/>
    </row>
    <row r="4" spans="1:14" ht="15" customHeight="1" x14ac:dyDescent="0.25">
      <c r="A4" s="57"/>
      <c r="B4" s="57"/>
      <c r="C4" s="57"/>
      <c r="D4" s="56" t="s">
        <v>59</v>
      </c>
      <c r="E4" s="56" t="s">
        <v>60</v>
      </c>
      <c r="F4" s="57" t="s">
        <v>20</v>
      </c>
      <c r="G4" s="56" t="s">
        <v>22</v>
      </c>
      <c r="H4" s="57"/>
      <c r="I4" s="56" t="s">
        <v>59</v>
      </c>
      <c r="J4" s="56" t="s">
        <v>60</v>
      </c>
      <c r="K4" s="57" t="s">
        <v>20</v>
      </c>
      <c r="L4" s="56" t="s">
        <v>22</v>
      </c>
      <c r="M4" s="57"/>
    </row>
    <row r="5" spans="1:14" ht="60.75" customHeight="1" x14ac:dyDescent="0.25">
      <c r="A5" s="57"/>
      <c r="B5" s="57"/>
      <c r="C5" s="57"/>
      <c r="D5" s="57"/>
      <c r="E5" s="57"/>
      <c r="F5" s="57"/>
      <c r="G5" s="8" t="s">
        <v>23</v>
      </c>
      <c r="H5" s="8" t="s">
        <v>24</v>
      </c>
      <c r="I5" s="57"/>
      <c r="J5" s="57"/>
      <c r="K5" s="57"/>
      <c r="L5" s="8" t="s">
        <v>23</v>
      </c>
      <c r="M5" s="8" t="s">
        <v>24</v>
      </c>
    </row>
    <row r="6" spans="1:14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</row>
    <row r="7" spans="1:14" ht="23.25" customHeight="1" x14ac:dyDescent="0.25">
      <c r="A7" s="18">
        <v>4300000</v>
      </c>
      <c r="B7" s="19"/>
      <c r="C7" s="20" t="s">
        <v>5</v>
      </c>
      <c r="D7" s="3">
        <f>SUM(D8:D47)</f>
        <v>4562575056</v>
      </c>
      <c r="E7" s="3">
        <f>SUM(E8:E47)</f>
        <v>2196774239</v>
      </c>
      <c r="F7" s="3">
        <f>SUM(F8:F47)</f>
        <v>1888223865.1400001</v>
      </c>
      <c r="G7" s="4">
        <f>F7/D7</f>
        <v>0.41385047740900116</v>
      </c>
      <c r="H7" s="4">
        <f>F7/E7</f>
        <v>0.85954388558359274</v>
      </c>
      <c r="I7" s="3">
        <f>SUM(I8:I47)</f>
        <v>664960051</v>
      </c>
      <c r="J7" s="3">
        <f>SUM(J8:J47)</f>
        <v>178943749</v>
      </c>
      <c r="K7" s="3">
        <f>SUM(K8:K47)</f>
        <v>50255695.089999996</v>
      </c>
      <c r="L7" s="4">
        <f>K7/I7</f>
        <v>7.5577014009222038E-2</v>
      </c>
      <c r="M7" s="4">
        <f>K7/J7</f>
        <v>0.28084632947977411</v>
      </c>
      <c r="N7" s="7"/>
    </row>
    <row r="8" spans="1:14" ht="33.75" x14ac:dyDescent="0.25">
      <c r="A8" s="22">
        <v>4310160</v>
      </c>
      <c r="B8" s="23">
        <v>160</v>
      </c>
      <c r="C8" s="24" t="s">
        <v>6</v>
      </c>
      <c r="D8" s="5">
        <v>257578780</v>
      </c>
      <c r="E8" s="5">
        <v>95503072</v>
      </c>
      <c r="F8" s="5">
        <v>83690842.329999998</v>
      </c>
      <c r="G8" s="6">
        <f t="shared" ref="G8:G41" si="0">F8/D8</f>
        <v>0.32491357529529413</v>
      </c>
      <c r="H8" s="6">
        <f t="shared" ref="H8:H41" si="1">F8/E8</f>
        <v>0.87631570982344942</v>
      </c>
      <c r="I8" s="11"/>
      <c r="J8" s="5"/>
      <c r="K8" s="5"/>
      <c r="L8" s="6"/>
      <c r="M8" s="6"/>
    </row>
    <row r="9" spans="1:14" x14ac:dyDescent="0.25">
      <c r="A9" s="22">
        <v>4311010</v>
      </c>
      <c r="B9" s="26">
        <v>1010</v>
      </c>
      <c r="C9" s="24" t="s">
        <v>7</v>
      </c>
      <c r="D9" s="5">
        <v>1228853538</v>
      </c>
      <c r="E9" s="5">
        <v>518559352</v>
      </c>
      <c r="F9" s="5">
        <v>486570201.88</v>
      </c>
      <c r="G9" s="6">
        <f t="shared" si="0"/>
        <v>0.395954592499208</v>
      </c>
      <c r="H9" s="6">
        <f t="shared" si="1"/>
        <v>0.93831149704151895</v>
      </c>
      <c r="I9" s="11"/>
      <c r="J9" s="5"/>
      <c r="K9" s="5"/>
      <c r="L9" s="6"/>
      <c r="M9" s="6"/>
    </row>
    <row r="10" spans="1:14" ht="33.75" x14ac:dyDescent="0.25">
      <c r="A10" s="22">
        <v>4311021</v>
      </c>
      <c r="B10" s="26">
        <v>1021</v>
      </c>
      <c r="C10" s="24" t="s">
        <v>25</v>
      </c>
      <c r="D10" s="5">
        <v>1347383510</v>
      </c>
      <c r="E10" s="5">
        <v>577394672</v>
      </c>
      <c r="F10" s="5">
        <v>490514759.04000002</v>
      </c>
      <c r="G10" s="6">
        <f t="shared" si="0"/>
        <v>0.36404984579334804</v>
      </c>
      <c r="H10" s="6">
        <f t="shared" si="1"/>
        <v>0.84953114884302228</v>
      </c>
      <c r="I10" s="11"/>
      <c r="J10" s="5"/>
      <c r="K10" s="5"/>
      <c r="L10" s="6"/>
      <c r="M10" s="6"/>
    </row>
    <row r="11" spans="1:14" ht="71.25" customHeight="1" x14ac:dyDescent="0.25">
      <c r="A11" s="22">
        <v>4311022</v>
      </c>
      <c r="B11" s="26">
        <v>1022</v>
      </c>
      <c r="C11" s="24" t="s">
        <v>26</v>
      </c>
      <c r="D11" s="5">
        <v>64716290</v>
      </c>
      <c r="E11" s="5">
        <v>27506555</v>
      </c>
      <c r="F11" s="5">
        <v>21765593.219999999</v>
      </c>
      <c r="G11" s="6">
        <f t="shared" si="0"/>
        <v>0.33632325369702126</v>
      </c>
      <c r="H11" s="6">
        <f t="shared" si="1"/>
        <v>0.79128750292430294</v>
      </c>
      <c r="I11" s="11"/>
      <c r="J11" s="5"/>
      <c r="K11" s="5"/>
      <c r="L11" s="6"/>
      <c r="M11" s="6"/>
    </row>
    <row r="12" spans="1:14" ht="45" x14ac:dyDescent="0.25">
      <c r="A12" s="22">
        <v>4311023</v>
      </c>
      <c r="B12" s="26">
        <v>1023</v>
      </c>
      <c r="C12" s="24" t="s">
        <v>27</v>
      </c>
      <c r="D12" s="5">
        <v>95619563</v>
      </c>
      <c r="E12" s="5">
        <v>40322466</v>
      </c>
      <c r="F12" s="5">
        <v>28776408.079999998</v>
      </c>
      <c r="G12" s="6">
        <f t="shared" si="0"/>
        <v>0.30094686879085608</v>
      </c>
      <c r="H12" s="6">
        <f t="shared" si="1"/>
        <v>0.7136569494534386</v>
      </c>
      <c r="I12" s="11"/>
      <c r="J12" s="5"/>
      <c r="K12" s="5"/>
      <c r="L12" s="6"/>
      <c r="M12" s="6"/>
    </row>
    <row r="13" spans="1:14" ht="33.75" x14ac:dyDescent="0.25">
      <c r="A13" s="22">
        <v>4311031</v>
      </c>
      <c r="B13" s="26">
        <v>1031</v>
      </c>
      <c r="C13" s="24" t="s">
        <v>28</v>
      </c>
      <c r="D13" s="5">
        <v>615880107</v>
      </c>
      <c r="E13" s="5">
        <v>390199053</v>
      </c>
      <c r="F13" s="5">
        <v>390165154</v>
      </c>
      <c r="G13" s="6">
        <f t="shared" si="0"/>
        <v>0.63350829092455163</v>
      </c>
      <c r="H13" s="6">
        <f t="shared" si="1"/>
        <v>0.99991312382810937</v>
      </c>
      <c r="I13" s="11"/>
      <c r="J13" s="5"/>
      <c r="K13" s="5"/>
      <c r="L13" s="6"/>
      <c r="M13" s="6"/>
    </row>
    <row r="14" spans="1:14" ht="71.25" customHeight="1" x14ac:dyDescent="0.25">
      <c r="A14" s="22">
        <v>4311032</v>
      </c>
      <c r="B14" s="26">
        <v>1032</v>
      </c>
      <c r="C14" s="24" t="s">
        <v>29</v>
      </c>
      <c r="D14" s="5">
        <v>33481509</v>
      </c>
      <c r="E14" s="5">
        <v>21225434</v>
      </c>
      <c r="F14" s="5">
        <v>21225434</v>
      </c>
      <c r="G14" s="6">
        <f t="shared" si="0"/>
        <v>0.63394496347222584</v>
      </c>
      <c r="H14" s="6">
        <f t="shared" si="1"/>
        <v>1</v>
      </c>
      <c r="I14" s="11"/>
      <c r="J14" s="5"/>
      <c r="K14" s="5"/>
      <c r="L14" s="6"/>
      <c r="M14" s="6"/>
    </row>
    <row r="15" spans="1:14" ht="38.25" customHeight="1" x14ac:dyDescent="0.25">
      <c r="A15" s="22">
        <v>4311033</v>
      </c>
      <c r="B15" s="26">
        <v>1033</v>
      </c>
      <c r="C15" s="24" t="s">
        <v>30</v>
      </c>
      <c r="D15" s="5">
        <v>17087832</v>
      </c>
      <c r="E15" s="5">
        <v>10832745</v>
      </c>
      <c r="F15" s="5">
        <v>10832745</v>
      </c>
      <c r="G15" s="6">
        <f t="shared" si="0"/>
        <v>0.63394496153754321</v>
      </c>
      <c r="H15" s="6">
        <f t="shared" si="1"/>
        <v>1</v>
      </c>
      <c r="I15" s="11"/>
      <c r="J15" s="5"/>
      <c r="K15" s="5"/>
      <c r="L15" s="6"/>
      <c r="M15" s="6"/>
    </row>
    <row r="16" spans="1:14" ht="33.75" x14ac:dyDescent="0.25">
      <c r="A16" s="22">
        <v>4311070</v>
      </c>
      <c r="B16" s="26">
        <v>1070</v>
      </c>
      <c r="C16" s="24" t="s">
        <v>8</v>
      </c>
      <c r="D16" s="5">
        <v>124761433</v>
      </c>
      <c r="E16" s="5">
        <v>51709164</v>
      </c>
      <c r="F16" s="5">
        <v>42074106.469999999</v>
      </c>
      <c r="G16" s="6">
        <f t="shared" si="0"/>
        <v>0.33723647972206283</v>
      </c>
      <c r="H16" s="6">
        <f t="shared" si="1"/>
        <v>0.81366827879870574</v>
      </c>
      <c r="I16" s="11"/>
      <c r="J16" s="5"/>
      <c r="K16" s="5"/>
      <c r="L16" s="6"/>
      <c r="M16" s="6"/>
    </row>
    <row r="17" spans="1:13" ht="22.5" x14ac:dyDescent="0.25">
      <c r="A17" s="22">
        <v>4311080</v>
      </c>
      <c r="B17" s="26">
        <v>1080</v>
      </c>
      <c r="C17" s="24" t="s">
        <v>31</v>
      </c>
      <c r="D17" s="5">
        <v>182328710</v>
      </c>
      <c r="E17" s="5">
        <v>72261763</v>
      </c>
      <c r="F17" s="5">
        <v>67181110.560000002</v>
      </c>
      <c r="G17" s="6">
        <f t="shared" si="0"/>
        <v>0.36846150318290521</v>
      </c>
      <c r="H17" s="6">
        <f t="shared" si="1"/>
        <v>0.92969099799018196</v>
      </c>
      <c r="I17" s="11"/>
      <c r="J17" s="5"/>
      <c r="K17" s="5"/>
      <c r="L17" s="6"/>
      <c r="M17" s="6"/>
    </row>
    <row r="18" spans="1:13" ht="22.5" x14ac:dyDescent="0.25">
      <c r="A18" s="22">
        <v>4311141</v>
      </c>
      <c r="B18" s="26">
        <v>1141</v>
      </c>
      <c r="C18" s="24" t="s">
        <v>9</v>
      </c>
      <c r="D18" s="5">
        <v>62760224</v>
      </c>
      <c r="E18" s="5">
        <v>26108026</v>
      </c>
      <c r="F18" s="5">
        <v>22508019.359999999</v>
      </c>
      <c r="G18" s="6">
        <f t="shared" si="0"/>
        <v>0.35863510238586782</v>
      </c>
      <c r="H18" s="6">
        <f t="shared" si="1"/>
        <v>0.86211111326455703</v>
      </c>
      <c r="I18" s="11"/>
      <c r="J18" s="5"/>
      <c r="K18" s="5"/>
      <c r="L18" s="6"/>
      <c r="M18" s="6"/>
    </row>
    <row r="19" spans="1:13" x14ac:dyDescent="0.25">
      <c r="A19" s="22">
        <v>4311142</v>
      </c>
      <c r="B19" s="26">
        <v>1142</v>
      </c>
      <c r="C19" s="24" t="s">
        <v>10</v>
      </c>
      <c r="D19" s="5">
        <v>117650</v>
      </c>
      <c r="E19" s="5">
        <v>36200</v>
      </c>
      <c r="F19" s="5">
        <v>27150</v>
      </c>
      <c r="G19" s="6">
        <f t="shared" si="0"/>
        <v>0.23076923076923078</v>
      </c>
      <c r="H19" s="6">
        <v>0</v>
      </c>
      <c r="I19" s="11"/>
      <c r="J19" s="5"/>
      <c r="K19" s="5"/>
      <c r="L19" s="6"/>
      <c r="M19" s="6"/>
    </row>
    <row r="20" spans="1:13" ht="28.5" customHeight="1" x14ac:dyDescent="0.25">
      <c r="A20" s="22">
        <v>4311151</v>
      </c>
      <c r="B20" s="26">
        <v>1151</v>
      </c>
      <c r="C20" s="24" t="s">
        <v>11</v>
      </c>
      <c r="D20" s="5">
        <v>10470123</v>
      </c>
      <c r="E20" s="5">
        <v>4932952</v>
      </c>
      <c r="F20" s="5">
        <v>2934035.38</v>
      </c>
      <c r="G20" s="6">
        <f t="shared" si="0"/>
        <v>0.28022931344741603</v>
      </c>
      <c r="H20" s="6">
        <f t="shared" si="1"/>
        <v>0.59478287646018047</v>
      </c>
      <c r="I20" s="11"/>
      <c r="J20" s="5"/>
      <c r="K20" s="5"/>
      <c r="L20" s="6"/>
      <c r="M20" s="6"/>
    </row>
    <row r="21" spans="1:13" ht="25.5" customHeight="1" x14ac:dyDescent="0.25">
      <c r="A21" s="22">
        <v>4311152</v>
      </c>
      <c r="B21" s="26">
        <v>1152</v>
      </c>
      <c r="C21" s="24" t="s">
        <v>12</v>
      </c>
      <c r="D21" s="5">
        <v>5791281</v>
      </c>
      <c r="E21" s="5">
        <v>3671353</v>
      </c>
      <c r="F21" s="5">
        <v>3671353</v>
      </c>
      <c r="G21" s="6">
        <f t="shared" si="0"/>
        <v>0.63394489060365056</v>
      </c>
      <c r="H21" s="6">
        <f t="shared" si="1"/>
        <v>1</v>
      </c>
      <c r="I21" s="11"/>
      <c r="J21" s="5"/>
      <c r="K21" s="5"/>
      <c r="L21" s="6"/>
      <c r="M21" s="6"/>
    </row>
    <row r="22" spans="1:13" ht="25.5" customHeight="1" x14ac:dyDescent="0.25">
      <c r="A22" s="22">
        <v>4311200</v>
      </c>
      <c r="B22" s="26">
        <v>1200</v>
      </c>
      <c r="C22" s="24" t="s">
        <v>67</v>
      </c>
      <c r="D22" s="5">
        <v>3286500</v>
      </c>
      <c r="E22" s="5">
        <v>2728600</v>
      </c>
      <c r="F22" s="5">
        <v>2728600</v>
      </c>
      <c r="G22" s="6">
        <f t="shared" si="0"/>
        <v>0.83024494142705008</v>
      </c>
      <c r="H22" s="6">
        <f t="shared" si="1"/>
        <v>1</v>
      </c>
      <c r="I22" s="11"/>
      <c r="J22" s="5"/>
      <c r="K22" s="5"/>
      <c r="L22" s="6"/>
      <c r="M22" s="6"/>
    </row>
    <row r="23" spans="1:13" ht="70.5" customHeight="1" x14ac:dyDescent="0.25">
      <c r="A23" s="22"/>
      <c r="B23" s="26">
        <v>1279</v>
      </c>
      <c r="C23" s="29" t="s">
        <v>70</v>
      </c>
      <c r="D23" s="5"/>
      <c r="E23" s="5"/>
      <c r="F23" s="5"/>
      <c r="G23" s="6"/>
      <c r="H23" s="6"/>
      <c r="I23" s="11">
        <v>133512</v>
      </c>
      <c r="J23" s="5">
        <v>133512</v>
      </c>
      <c r="K23" s="5"/>
      <c r="L23" s="6">
        <f>K23/I23</f>
        <v>0</v>
      </c>
      <c r="M23" s="6">
        <f>K23/J23</f>
        <v>0</v>
      </c>
    </row>
    <row r="24" spans="1:13" ht="45.75" customHeight="1" x14ac:dyDescent="0.25">
      <c r="A24" s="22">
        <v>4311300</v>
      </c>
      <c r="B24" s="26">
        <v>1300</v>
      </c>
      <c r="C24" s="24" t="s">
        <v>50</v>
      </c>
      <c r="D24" s="5"/>
      <c r="E24" s="5"/>
      <c r="F24" s="5"/>
      <c r="G24" s="6"/>
      <c r="H24" s="6"/>
      <c r="I24" s="11">
        <v>362100000</v>
      </c>
      <c r="J24" s="5">
        <v>103200000</v>
      </c>
      <c r="K24" s="5">
        <v>48506088.729999997</v>
      </c>
      <c r="L24" s="6">
        <f>K24/I24</f>
        <v>0.13395771535487433</v>
      </c>
      <c r="M24" s="6">
        <f>K24/J24</f>
        <v>0.47002023963178291</v>
      </c>
    </row>
    <row r="25" spans="1:13" ht="45.75" customHeight="1" x14ac:dyDescent="0.25">
      <c r="A25" s="22">
        <v>4311310</v>
      </c>
      <c r="B25" s="26">
        <v>1310</v>
      </c>
      <c r="C25" s="29" t="s">
        <v>38</v>
      </c>
      <c r="D25" s="5">
        <v>37695268</v>
      </c>
      <c r="E25" s="5">
        <v>35695268</v>
      </c>
      <c r="F25" s="5">
        <v>6390007.0199999996</v>
      </c>
      <c r="G25" s="6">
        <f t="shared" ref="G25" si="2">F25/D25</f>
        <v>0.16951748479411261</v>
      </c>
      <c r="H25" s="6">
        <f>F25/E25</f>
        <v>0.17901552160919479</v>
      </c>
      <c r="I25" s="11"/>
      <c r="J25" s="5"/>
      <c r="K25" s="5"/>
      <c r="L25" s="6"/>
      <c r="M25" s="6"/>
    </row>
    <row r="26" spans="1:13" ht="36" customHeight="1" x14ac:dyDescent="0.25">
      <c r="A26" s="22">
        <v>4311600</v>
      </c>
      <c r="B26" s="26">
        <v>1600</v>
      </c>
      <c r="C26" s="29" t="s">
        <v>32</v>
      </c>
      <c r="D26" s="5">
        <v>88849153</v>
      </c>
      <c r="E26" s="5">
        <v>74040970</v>
      </c>
      <c r="F26" s="5">
        <v>74040970</v>
      </c>
      <c r="G26" s="6">
        <f>F26/D26</f>
        <v>0.8333334365044538</v>
      </c>
      <c r="H26" s="6">
        <f>F26/E26</f>
        <v>1</v>
      </c>
      <c r="I26" s="11"/>
      <c r="J26" s="5"/>
      <c r="K26" s="5"/>
      <c r="L26" s="6"/>
      <c r="M26" s="6"/>
    </row>
    <row r="27" spans="1:13" ht="46.5" customHeight="1" x14ac:dyDescent="0.25">
      <c r="A27" s="22">
        <v>4311702</v>
      </c>
      <c r="B27" s="26">
        <v>1702</v>
      </c>
      <c r="C27" s="29" t="s">
        <v>39</v>
      </c>
      <c r="D27" s="5">
        <v>46361299</v>
      </c>
      <c r="E27" s="5">
        <v>46361299</v>
      </c>
      <c r="F27" s="5">
        <v>46361299</v>
      </c>
      <c r="G27" s="6">
        <f>F27/D27</f>
        <v>1</v>
      </c>
      <c r="H27" s="6">
        <f>F27/E27</f>
        <v>1</v>
      </c>
      <c r="I27" s="11"/>
      <c r="J27" s="5"/>
      <c r="K27" s="5"/>
      <c r="L27" s="6"/>
      <c r="M27" s="6"/>
    </row>
    <row r="28" spans="1:13" ht="28.5" customHeight="1" x14ac:dyDescent="0.25">
      <c r="A28" s="22">
        <v>4313105</v>
      </c>
      <c r="B28" s="26">
        <v>3105</v>
      </c>
      <c r="C28" s="24" t="s">
        <v>13</v>
      </c>
      <c r="D28" s="5">
        <v>58051076</v>
      </c>
      <c r="E28" s="5">
        <v>20982127</v>
      </c>
      <c r="F28" s="5">
        <v>18265156.710000001</v>
      </c>
      <c r="G28" s="6">
        <f t="shared" ref="G28" si="3">F28/D28</f>
        <v>0.31463941701959153</v>
      </c>
      <c r="H28" s="6">
        <f t="shared" ref="H28" si="4">F28/E28</f>
        <v>0.87051025427498374</v>
      </c>
      <c r="I28" s="11"/>
      <c r="J28" s="5"/>
      <c r="K28" s="5"/>
      <c r="L28" s="6"/>
      <c r="M28" s="6"/>
    </row>
    <row r="29" spans="1:13" ht="48" customHeight="1" x14ac:dyDescent="0.25">
      <c r="A29" s="22">
        <v>4313114</v>
      </c>
      <c r="B29" s="26">
        <v>3114</v>
      </c>
      <c r="C29" s="24" t="s">
        <v>33</v>
      </c>
      <c r="D29" s="5">
        <v>681600</v>
      </c>
      <c r="E29" s="5">
        <v>681600</v>
      </c>
      <c r="F29" s="5">
        <v>25980</v>
      </c>
      <c r="G29" s="6">
        <f t="shared" si="0"/>
        <v>3.8116197183098589E-2</v>
      </c>
      <c r="H29" s="6">
        <f t="shared" si="1"/>
        <v>3.8116197183098589E-2</v>
      </c>
      <c r="I29" s="11"/>
      <c r="J29" s="5"/>
      <c r="K29" s="5"/>
      <c r="L29" s="6"/>
      <c r="M29" s="6"/>
    </row>
    <row r="30" spans="1:13" ht="67.5" x14ac:dyDescent="0.25">
      <c r="A30" s="22">
        <v>4313121</v>
      </c>
      <c r="B30" s="26">
        <v>3121</v>
      </c>
      <c r="C30" s="24" t="s">
        <v>34</v>
      </c>
      <c r="D30" s="5">
        <v>17023505</v>
      </c>
      <c r="E30" s="5">
        <v>6277795</v>
      </c>
      <c r="F30" s="5">
        <v>5986869.9199999999</v>
      </c>
      <c r="G30" s="6">
        <f t="shared" si="0"/>
        <v>0.35168256595806796</v>
      </c>
      <c r="H30" s="6">
        <f t="shared" si="1"/>
        <v>0.95365807899111077</v>
      </c>
      <c r="I30" s="11"/>
      <c r="J30" s="5"/>
      <c r="K30" s="5"/>
      <c r="L30" s="6"/>
      <c r="M30" s="6"/>
    </row>
    <row r="31" spans="1:13" ht="45" customHeight="1" x14ac:dyDescent="0.25">
      <c r="A31" s="22">
        <v>4313132</v>
      </c>
      <c r="B31" s="26">
        <v>3132</v>
      </c>
      <c r="C31" s="24" t="s">
        <v>35</v>
      </c>
      <c r="D31" s="5">
        <v>26879625</v>
      </c>
      <c r="E31" s="5">
        <v>11673713</v>
      </c>
      <c r="F31" s="5">
        <v>9934937.9399999995</v>
      </c>
      <c r="G31" s="6">
        <f t="shared" si="0"/>
        <v>0.36960850235075821</v>
      </c>
      <c r="H31" s="6">
        <f t="shared" si="1"/>
        <v>0.85105209799144454</v>
      </c>
      <c r="I31" s="11"/>
      <c r="J31" s="5"/>
      <c r="K31" s="5"/>
      <c r="L31" s="6"/>
      <c r="M31" s="6"/>
    </row>
    <row r="32" spans="1:13" ht="33.75" x14ac:dyDescent="0.25">
      <c r="A32" s="22">
        <v>4313133</v>
      </c>
      <c r="B32" s="26">
        <v>3133</v>
      </c>
      <c r="C32" s="24" t="s">
        <v>36</v>
      </c>
      <c r="D32" s="5">
        <v>66800</v>
      </c>
      <c r="E32" s="5">
        <v>9704</v>
      </c>
      <c r="F32" s="12">
        <v>0</v>
      </c>
      <c r="G32" s="6">
        <f t="shared" si="0"/>
        <v>0</v>
      </c>
      <c r="H32" s="6">
        <v>0</v>
      </c>
      <c r="I32" s="11"/>
      <c r="J32" s="5"/>
      <c r="K32" s="5"/>
      <c r="L32" s="6"/>
      <c r="M32" s="6"/>
    </row>
    <row r="33" spans="1:13" ht="45.75" customHeight="1" x14ac:dyDescent="0.25">
      <c r="A33" s="22">
        <v>4313241</v>
      </c>
      <c r="B33" s="26">
        <v>3241</v>
      </c>
      <c r="C33" s="24" t="s">
        <v>37</v>
      </c>
      <c r="D33" s="5">
        <v>13293937</v>
      </c>
      <c r="E33" s="5">
        <v>5365742</v>
      </c>
      <c r="F33" s="12">
        <v>5036921.78</v>
      </c>
      <c r="G33" s="6">
        <f t="shared" si="0"/>
        <v>0.37888864525234323</v>
      </c>
      <c r="H33" s="6">
        <f t="shared" si="1"/>
        <v>0.93871859288053738</v>
      </c>
      <c r="I33" s="11"/>
      <c r="J33" s="5"/>
      <c r="K33" s="5"/>
      <c r="L33" s="6"/>
      <c r="M33" s="6"/>
    </row>
    <row r="34" spans="1:13" ht="22.5" x14ac:dyDescent="0.25">
      <c r="A34" s="22">
        <v>4313242</v>
      </c>
      <c r="B34" s="26">
        <v>3242</v>
      </c>
      <c r="C34" s="24" t="s">
        <v>65</v>
      </c>
      <c r="D34" s="5">
        <v>91000</v>
      </c>
      <c r="E34" s="5">
        <v>39000</v>
      </c>
      <c r="F34" s="5">
        <v>39000</v>
      </c>
      <c r="G34" s="6">
        <f t="shared" si="0"/>
        <v>0.42857142857142855</v>
      </c>
      <c r="H34" s="6">
        <f t="shared" si="1"/>
        <v>1</v>
      </c>
      <c r="I34" s="11"/>
      <c r="J34" s="5"/>
      <c r="K34" s="5"/>
      <c r="L34" s="6"/>
      <c r="M34" s="6"/>
    </row>
    <row r="35" spans="1:13" ht="59.25" customHeight="1" x14ac:dyDescent="0.25">
      <c r="A35" s="22">
        <v>4313250</v>
      </c>
      <c r="B35" s="26">
        <v>3250</v>
      </c>
      <c r="C35" s="24" t="s">
        <v>51</v>
      </c>
      <c r="D35" s="5"/>
      <c r="E35" s="5"/>
      <c r="F35" s="12"/>
      <c r="G35" s="6"/>
      <c r="H35" s="6"/>
      <c r="I35" s="11">
        <v>5227157</v>
      </c>
      <c r="J35" s="11">
        <v>1000000</v>
      </c>
      <c r="K35" s="5">
        <v>0</v>
      </c>
      <c r="L35" s="6">
        <f>K35/I35</f>
        <v>0</v>
      </c>
      <c r="M35" s="6">
        <f>K35/J35</f>
        <v>0</v>
      </c>
    </row>
    <row r="36" spans="1:13" x14ac:dyDescent="0.25">
      <c r="A36" s="22">
        <v>4314030</v>
      </c>
      <c r="B36" s="26">
        <v>4030</v>
      </c>
      <c r="C36" s="24" t="s">
        <v>15</v>
      </c>
      <c r="D36" s="5">
        <v>43464259</v>
      </c>
      <c r="E36" s="5">
        <v>19050173</v>
      </c>
      <c r="F36" s="5">
        <v>16350725.939999999</v>
      </c>
      <c r="G36" s="6">
        <f t="shared" si="0"/>
        <v>0.37618784528225824</v>
      </c>
      <c r="H36" s="6">
        <f t="shared" si="1"/>
        <v>0.85829802910451258</v>
      </c>
      <c r="I36" s="11"/>
      <c r="J36" s="5"/>
      <c r="K36" s="5"/>
      <c r="L36" s="6"/>
      <c r="M36" s="6"/>
    </row>
    <row r="37" spans="1:13" ht="34.5" customHeight="1" x14ac:dyDescent="0.25">
      <c r="A37" s="22">
        <v>4314060</v>
      </c>
      <c r="B37" s="26">
        <v>4060</v>
      </c>
      <c r="C37" s="24" t="s">
        <v>16</v>
      </c>
      <c r="D37" s="5">
        <v>10907467</v>
      </c>
      <c r="E37" s="5">
        <v>4717810</v>
      </c>
      <c r="F37" s="5">
        <v>3782420.19</v>
      </c>
      <c r="G37" s="6">
        <f t="shared" si="0"/>
        <v>0.34677347087091803</v>
      </c>
      <c r="H37" s="6">
        <f t="shared" si="1"/>
        <v>0.80173219989783395</v>
      </c>
      <c r="I37" s="11"/>
      <c r="J37" s="5"/>
      <c r="K37" s="5"/>
      <c r="L37" s="6"/>
      <c r="M37" s="6"/>
    </row>
    <row r="38" spans="1:13" ht="22.5" x14ac:dyDescent="0.25">
      <c r="A38" s="22">
        <v>4314081</v>
      </c>
      <c r="B38" s="26">
        <v>4081</v>
      </c>
      <c r="C38" s="24" t="s">
        <v>17</v>
      </c>
      <c r="D38" s="5">
        <v>4444243</v>
      </c>
      <c r="E38" s="5">
        <v>1812729</v>
      </c>
      <c r="F38" s="5">
        <v>1718517.12</v>
      </c>
      <c r="G38" s="6">
        <f t="shared" si="0"/>
        <v>0.38668387844679064</v>
      </c>
      <c r="H38" s="6">
        <f t="shared" si="1"/>
        <v>0.94802759816828663</v>
      </c>
      <c r="I38" s="11"/>
      <c r="J38" s="5"/>
      <c r="K38" s="5"/>
      <c r="L38" s="6"/>
      <c r="M38" s="6"/>
    </row>
    <row r="39" spans="1:13" ht="45" x14ac:dyDescent="0.25">
      <c r="A39" s="22">
        <v>4314083</v>
      </c>
      <c r="B39" s="26">
        <v>4083</v>
      </c>
      <c r="C39" s="24" t="s">
        <v>52</v>
      </c>
      <c r="D39" s="5"/>
      <c r="E39" s="5"/>
      <c r="F39" s="12"/>
      <c r="G39" s="6"/>
      <c r="H39" s="6"/>
      <c r="I39" s="11">
        <v>3500000</v>
      </c>
      <c r="J39" s="5">
        <v>0</v>
      </c>
      <c r="K39" s="5">
        <v>0</v>
      </c>
      <c r="L39" s="6">
        <f>K39/I39</f>
        <v>0</v>
      </c>
      <c r="M39" s="6">
        <v>0</v>
      </c>
    </row>
    <row r="40" spans="1:13" ht="33.75" x14ac:dyDescent="0.25">
      <c r="A40" s="22">
        <v>4315031</v>
      </c>
      <c r="B40" s="26">
        <v>5031</v>
      </c>
      <c r="C40" s="24" t="s">
        <v>53</v>
      </c>
      <c r="D40" s="5">
        <v>60415436</v>
      </c>
      <c r="E40" s="5">
        <v>24550255</v>
      </c>
      <c r="F40" s="5">
        <v>22548763.18</v>
      </c>
      <c r="G40" s="6">
        <f t="shared" si="0"/>
        <v>0.37322851034295274</v>
      </c>
      <c r="H40" s="6">
        <f t="shared" si="1"/>
        <v>0.91847368510021588</v>
      </c>
      <c r="I40" s="11"/>
      <c r="J40" s="5"/>
      <c r="K40" s="5"/>
      <c r="L40" s="6"/>
      <c r="M40" s="6"/>
    </row>
    <row r="41" spans="1:13" ht="45" x14ac:dyDescent="0.25">
      <c r="A41" s="22">
        <v>4315061</v>
      </c>
      <c r="B41" s="26">
        <v>5061</v>
      </c>
      <c r="C41" s="24" t="s">
        <v>66</v>
      </c>
      <c r="D41" s="5">
        <v>120000</v>
      </c>
      <c r="E41" s="5">
        <v>120000</v>
      </c>
      <c r="F41" s="12">
        <v>45958</v>
      </c>
      <c r="G41" s="6">
        <f t="shared" si="0"/>
        <v>0.38298333333333334</v>
      </c>
      <c r="H41" s="6">
        <f t="shared" si="1"/>
        <v>0.38298333333333334</v>
      </c>
      <c r="I41" s="11"/>
      <c r="J41" s="5"/>
      <c r="K41" s="5"/>
      <c r="L41" s="6"/>
      <c r="M41" s="6"/>
    </row>
    <row r="42" spans="1:13" ht="45" x14ac:dyDescent="0.25">
      <c r="A42" s="22">
        <v>4315070</v>
      </c>
      <c r="B42" s="26">
        <v>5070</v>
      </c>
      <c r="C42" s="24" t="s">
        <v>54</v>
      </c>
      <c r="D42" s="5"/>
      <c r="E42" s="5"/>
      <c r="F42" s="12"/>
      <c r="G42" s="6"/>
      <c r="H42" s="6"/>
      <c r="I42" s="11">
        <v>41000000</v>
      </c>
      <c r="J42" s="5">
        <v>16000000</v>
      </c>
      <c r="K42" s="5">
        <v>995598.36</v>
      </c>
      <c r="L42" s="6">
        <f>K42/I42</f>
        <v>2.4282886829268293E-2</v>
      </c>
      <c r="M42" s="6">
        <f>K42/J42</f>
        <v>6.2224897500000001E-2</v>
      </c>
    </row>
    <row r="43" spans="1:13" ht="24.75" customHeight="1" x14ac:dyDescent="0.25">
      <c r="A43" s="22">
        <v>4316011</v>
      </c>
      <c r="B43" s="26">
        <v>6011</v>
      </c>
      <c r="C43" s="24" t="s">
        <v>19</v>
      </c>
      <c r="D43" s="5">
        <v>2929181</v>
      </c>
      <c r="E43" s="12">
        <v>1220490</v>
      </c>
      <c r="F43" s="12">
        <v>0</v>
      </c>
      <c r="G43" s="6">
        <f t="shared" ref="G43" si="5">F43/D43</f>
        <v>0</v>
      </c>
      <c r="H43" s="6">
        <v>0</v>
      </c>
      <c r="I43" s="11"/>
      <c r="J43" s="5"/>
      <c r="K43" s="5"/>
      <c r="L43" s="6"/>
      <c r="M43" s="6"/>
    </row>
    <row r="44" spans="1:13" ht="47.25" customHeight="1" x14ac:dyDescent="0.25">
      <c r="A44" s="22">
        <v>4316081</v>
      </c>
      <c r="B44" s="26">
        <v>6081</v>
      </c>
      <c r="C44" s="29" t="s">
        <v>64</v>
      </c>
      <c r="D44" s="5"/>
      <c r="E44" s="12"/>
      <c r="F44" s="12"/>
      <c r="G44" s="6"/>
      <c r="H44" s="6"/>
      <c r="I44" s="11">
        <v>214431029</v>
      </c>
      <c r="J44" s="5">
        <v>23136612</v>
      </c>
      <c r="K44" s="5">
        <v>568176</v>
      </c>
      <c r="L44" s="6">
        <f>K44/I44</f>
        <v>2.6496911508082162E-3</v>
      </c>
      <c r="M44" s="6">
        <f>K44/J44</f>
        <v>2.4557441685930506E-2</v>
      </c>
    </row>
    <row r="45" spans="1:13" ht="56.25" customHeight="1" x14ac:dyDescent="0.25">
      <c r="A45" s="22">
        <v>4316091</v>
      </c>
      <c r="B45" s="26">
        <v>6091</v>
      </c>
      <c r="C45" s="24" t="s">
        <v>55</v>
      </c>
      <c r="D45" s="5"/>
      <c r="E45" s="12"/>
      <c r="F45" s="12"/>
      <c r="G45" s="6"/>
      <c r="H45" s="6"/>
      <c r="I45" s="11">
        <v>18568353</v>
      </c>
      <c r="J45" s="5">
        <v>15473625</v>
      </c>
      <c r="K45" s="5">
        <v>185832</v>
      </c>
      <c r="L45" s="6">
        <f>K45/I45</f>
        <v>1.0007995862637897E-2</v>
      </c>
      <c r="M45" s="6">
        <f>K45/J45</f>
        <v>1.2009596975498631E-2</v>
      </c>
    </row>
    <row r="46" spans="1:13" ht="48" customHeight="1" x14ac:dyDescent="0.25">
      <c r="A46" s="22">
        <v>4316092</v>
      </c>
      <c r="B46" s="26">
        <v>6092</v>
      </c>
      <c r="C46" s="29" t="s">
        <v>62</v>
      </c>
      <c r="D46" s="5">
        <v>101184157</v>
      </c>
      <c r="E46" s="5">
        <v>101184157</v>
      </c>
      <c r="F46" s="12">
        <v>3030826.02</v>
      </c>
      <c r="G46" s="6">
        <f t="shared" ref="G46" si="6">F46/D46</f>
        <v>2.9953562987138391E-2</v>
      </c>
      <c r="H46" s="6">
        <v>0</v>
      </c>
      <c r="I46" s="11"/>
      <c r="J46" s="5"/>
      <c r="K46" s="5"/>
      <c r="L46" s="6"/>
      <c r="M46" s="6"/>
    </row>
    <row r="47" spans="1:13" ht="22.5" customHeight="1" x14ac:dyDescent="0.25">
      <c r="A47" s="22">
        <v>4317670</v>
      </c>
      <c r="B47" s="26">
        <v>7670</v>
      </c>
      <c r="C47" s="29" t="s">
        <v>63</v>
      </c>
      <c r="D47" s="5"/>
      <c r="E47" s="12"/>
      <c r="F47" s="12"/>
      <c r="G47" s="6"/>
      <c r="H47" s="6"/>
      <c r="I47" s="11">
        <v>20000000</v>
      </c>
      <c r="J47" s="5">
        <v>20000000</v>
      </c>
      <c r="K47" s="5"/>
      <c r="L47" s="6">
        <f>K47/I47</f>
        <v>0</v>
      </c>
      <c r="M47" s="6">
        <f>K47/J47</f>
        <v>0</v>
      </c>
    </row>
  </sheetData>
  <mergeCells count="14">
    <mergeCell ref="I4:I5"/>
    <mergeCell ref="J4:J5"/>
    <mergeCell ref="K4:K5"/>
    <mergeCell ref="L4:M4"/>
    <mergeCell ref="A1:M1"/>
    <mergeCell ref="A3:A5"/>
    <mergeCell ref="B3:B5"/>
    <mergeCell ref="C3:C5"/>
    <mergeCell ref="D3:H3"/>
    <mergeCell ref="I3:M3"/>
    <mergeCell ref="D4:D5"/>
    <mergeCell ref="E4:E5"/>
    <mergeCell ref="F4:F5"/>
    <mergeCell ref="G4:H4"/>
  </mergeCells>
  <conditionalFormatting sqref="A8:A47">
    <cfRule type="duplicateValues" dxfId="4" priority="1"/>
  </conditionalFormatting>
  <pageMargins left="0.11811023622047245" right="0.11811023622047245" top="0.19685039370078741" bottom="0.15748031496062992" header="0" footer="0"/>
  <pageSetup paperSize="9" scale="73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08324-324B-4E86-8657-3F92115F064B}">
  <dimension ref="A1:N46"/>
  <sheetViews>
    <sheetView view="pageBreakPreview" zoomScale="95" zoomScaleNormal="110" zoomScaleSheetLayoutView="95" workbookViewId="0">
      <selection activeCell="G11" sqref="G11"/>
    </sheetView>
  </sheetViews>
  <sheetFormatPr defaultRowHeight="15" x14ac:dyDescent="0.25"/>
  <cols>
    <col min="1" max="1" width="10.85546875" customWidth="1"/>
    <col min="2" max="2" width="10.5703125" customWidth="1"/>
    <col min="3" max="3" width="36.28515625" customWidth="1"/>
    <col min="4" max="4" width="16" style="10" customWidth="1"/>
    <col min="5" max="6" width="13.7109375" customWidth="1"/>
    <col min="7" max="7" width="11.7109375" customWidth="1"/>
    <col min="8" max="8" width="11.42578125" customWidth="1"/>
    <col min="9" max="9" width="13.7109375" customWidth="1"/>
    <col min="10" max="10" width="12.42578125" style="14" customWidth="1"/>
    <col min="11" max="11" width="14.85546875" customWidth="1"/>
    <col min="12" max="12" width="9.85546875" customWidth="1"/>
    <col min="13" max="13" width="11.5703125" customWidth="1"/>
    <col min="14" max="14" width="11.140625" bestFit="1" customWidth="1"/>
  </cols>
  <sheetData>
    <row r="1" spans="1:14" ht="23.25" customHeight="1" x14ac:dyDescent="0.25">
      <c r="A1" s="58" t="s">
        <v>68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4" x14ac:dyDescent="0.25">
      <c r="A2" s="1"/>
      <c r="B2" s="1"/>
      <c r="C2" s="1"/>
      <c r="D2" s="9"/>
      <c r="E2" s="1"/>
      <c r="F2" s="1"/>
      <c r="G2" s="1"/>
      <c r="H2" s="1"/>
      <c r="I2" s="1"/>
      <c r="J2" s="13"/>
      <c r="K2" s="1"/>
      <c r="L2" s="1"/>
      <c r="M2" s="1" t="s">
        <v>21</v>
      </c>
    </row>
    <row r="3" spans="1:14" x14ac:dyDescent="0.25">
      <c r="A3" s="57" t="s">
        <v>0</v>
      </c>
      <c r="B3" s="57" t="s">
        <v>1</v>
      </c>
      <c r="C3" s="57" t="s">
        <v>2</v>
      </c>
      <c r="D3" s="57" t="s">
        <v>3</v>
      </c>
      <c r="E3" s="57"/>
      <c r="F3" s="57"/>
      <c r="G3" s="57"/>
      <c r="H3" s="57"/>
      <c r="I3" s="57" t="s">
        <v>4</v>
      </c>
      <c r="J3" s="57"/>
      <c r="K3" s="57"/>
      <c r="L3" s="57"/>
      <c r="M3" s="57"/>
    </row>
    <row r="4" spans="1:14" ht="15" customHeight="1" x14ac:dyDescent="0.25">
      <c r="A4" s="57"/>
      <c r="B4" s="57"/>
      <c r="C4" s="57"/>
      <c r="D4" s="56" t="s">
        <v>59</v>
      </c>
      <c r="E4" s="56" t="s">
        <v>60</v>
      </c>
      <c r="F4" s="57" t="s">
        <v>20</v>
      </c>
      <c r="G4" s="56" t="s">
        <v>22</v>
      </c>
      <c r="H4" s="57"/>
      <c r="I4" s="56" t="s">
        <v>59</v>
      </c>
      <c r="J4" s="56" t="s">
        <v>60</v>
      </c>
      <c r="K4" s="57" t="s">
        <v>20</v>
      </c>
      <c r="L4" s="56" t="s">
        <v>22</v>
      </c>
      <c r="M4" s="57"/>
    </row>
    <row r="5" spans="1:14" ht="60.75" customHeight="1" x14ac:dyDescent="0.25">
      <c r="A5" s="57"/>
      <c r="B5" s="57"/>
      <c r="C5" s="57"/>
      <c r="D5" s="57"/>
      <c r="E5" s="57"/>
      <c r="F5" s="57"/>
      <c r="G5" s="8" t="s">
        <v>23</v>
      </c>
      <c r="H5" s="8" t="s">
        <v>24</v>
      </c>
      <c r="I5" s="57"/>
      <c r="J5" s="57"/>
      <c r="K5" s="57"/>
      <c r="L5" s="8" t="s">
        <v>23</v>
      </c>
      <c r="M5" s="8" t="s">
        <v>24</v>
      </c>
    </row>
    <row r="6" spans="1:14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</row>
    <row r="7" spans="1:14" ht="23.25" customHeight="1" x14ac:dyDescent="0.25">
      <c r="A7" s="18">
        <v>4300000</v>
      </c>
      <c r="B7" s="19"/>
      <c r="C7" s="20" t="s">
        <v>5</v>
      </c>
      <c r="D7" s="3">
        <f>SUM(D8:D46)</f>
        <v>4385562405</v>
      </c>
      <c r="E7" s="3">
        <f>SUM(E8:E46)</f>
        <v>1681975827</v>
      </c>
      <c r="F7" s="3">
        <f>SUM(F8:F46)</f>
        <v>1445759574.2599998</v>
      </c>
      <c r="G7" s="4">
        <f>F7/D7</f>
        <v>0.32966343669210646</v>
      </c>
      <c r="H7" s="4">
        <f>F7/E7</f>
        <v>0.8595602570809121</v>
      </c>
      <c r="I7" s="3">
        <f>SUM(I8:I46)</f>
        <v>389783116</v>
      </c>
      <c r="J7" s="3">
        <f>SUM(J8:J46)</f>
        <v>124147206</v>
      </c>
      <c r="K7" s="3">
        <f>SUM(K8:K46)</f>
        <v>29137127.57</v>
      </c>
      <c r="L7" s="4">
        <f>K7/I7</f>
        <v>7.4752154144100996E-2</v>
      </c>
      <c r="M7" s="4">
        <f>K7/J7</f>
        <v>0.23469821439235611</v>
      </c>
      <c r="N7" s="7"/>
    </row>
    <row r="8" spans="1:14" ht="33.75" x14ac:dyDescent="0.25">
      <c r="A8" s="22">
        <v>4310160</v>
      </c>
      <c r="B8" s="23">
        <v>160</v>
      </c>
      <c r="C8" s="24" t="s">
        <v>6</v>
      </c>
      <c r="D8" s="5">
        <v>199151160</v>
      </c>
      <c r="E8" s="5">
        <v>72495517</v>
      </c>
      <c r="F8" s="5">
        <f>65848887.44-50966.01</f>
        <v>65797921.43</v>
      </c>
      <c r="G8" s="6">
        <f t="shared" ref="G8:G40" si="0">F8/D8</f>
        <v>0.33039185626636569</v>
      </c>
      <c r="H8" s="6">
        <f t="shared" ref="H8:H40" si="1">F8/E8</f>
        <v>0.90761365878665301</v>
      </c>
      <c r="I8" s="11"/>
      <c r="J8" s="5"/>
      <c r="K8" s="5"/>
      <c r="L8" s="6"/>
      <c r="M8" s="6"/>
    </row>
    <row r="9" spans="1:14" x14ac:dyDescent="0.25">
      <c r="A9" s="22">
        <v>4311010</v>
      </c>
      <c r="B9" s="26">
        <v>1010</v>
      </c>
      <c r="C9" s="24" t="s">
        <v>7</v>
      </c>
      <c r="D9" s="5">
        <v>1211920903</v>
      </c>
      <c r="E9" s="5">
        <v>400934778</v>
      </c>
      <c r="F9" s="5">
        <v>369778141.75</v>
      </c>
      <c r="G9" s="6">
        <f t="shared" si="0"/>
        <v>0.30511738912551789</v>
      </c>
      <c r="H9" s="6">
        <f t="shared" si="1"/>
        <v>0.92229001333977567</v>
      </c>
      <c r="I9" s="11"/>
      <c r="J9" s="5"/>
      <c r="K9" s="5"/>
      <c r="L9" s="6"/>
      <c r="M9" s="6"/>
    </row>
    <row r="10" spans="1:14" ht="33.75" x14ac:dyDescent="0.25">
      <c r="A10" s="22">
        <v>4311021</v>
      </c>
      <c r="B10" s="26">
        <v>1021</v>
      </c>
      <c r="C10" s="24" t="s">
        <v>25</v>
      </c>
      <c r="D10" s="5">
        <v>1297769726</v>
      </c>
      <c r="E10" s="5">
        <v>453795562</v>
      </c>
      <c r="F10" s="5">
        <v>386560017.14999998</v>
      </c>
      <c r="G10" s="6">
        <f t="shared" si="0"/>
        <v>0.29786487495085856</v>
      </c>
      <c r="H10" s="6">
        <f t="shared" si="1"/>
        <v>0.85183736801286736</v>
      </c>
      <c r="I10" s="11"/>
      <c r="J10" s="5"/>
      <c r="K10" s="5"/>
      <c r="L10" s="6"/>
      <c r="M10" s="6"/>
    </row>
    <row r="11" spans="1:14" ht="71.25" customHeight="1" x14ac:dyDescent="0.25">
      <c r="A11" s="22">
        <v>4311022</v>
      </c>
      <c r="B11" s="26">
        <v>1022</v>
      </c>
      <c r="C11" s="24" t="s">
        <v>26</v>
      </c>
      <c r="D11" s="5">
        <v>64716290</v>
      </c>
      <c r="E11" s="5">
        <v>22385272</v>
      </c>
      <c r="F11" s="5">
        <v>17758802.52</v>
      </c>
      <c r="G11" s="6">
        <f t="shared" si="0"/>
        <v>0.27441008314908039</v>
      </c>
      <c r="H11" s="6">
        <f t="shared" si="1"/>
        <v>0.79332529531023788</v>
      </c>
      <c r="I11" s="11"/>
      <c r="J11" s="5"/>
      <c r="K11" s="5"/>
      <c r="L11" s="6"/>
      <c r="M11" s="6"/>
    </row>
    <row r="12" spans="1:14" ht="45" x14ac:dyDescent="0.25">
      <c r="A12" s="22">
        <v>4311023</v>
      </c>
      <c r="B12" s="26">
        <v>1023</v>
      </c>
      <c r="C12" s="24" t="s">
        <v>27</v>
      </c>
      <c r="D12" s="5">
        <v>94331154</v>
      </c>
      <c r="E12" s="5">
        <v>30606527</v>
      </c>
      <c r="F12" s="5">
        <v>23239781.559999999</v>
      </c>
      <c r="G12" s="6">
        <f t="shared" si="0"/>
        <v>0.24636380002305494</v>
      </c>
      <c r="H12" s="6">
        <f t="shared" si="1"/>
        <v>0.75930802472296177</v>
      </c>
      <c r="I12" s="11"/>
      <c r="J12" s="5"/>
      <c r="K12" s="5"/>
      <c r="L12" s="6"/>
      <c r="M12" s="6"/>
    </row>
    <row r="13" spans="1:14" ht="33.75" x14ac:dyDescent="0.25">
      <c r="A13" s="22">
        <v>4311031</v>
      </c>
      <c r="B13" s="26">
        <v>1031</v>
      </c>
      <c r="C13" s="24" t="s">
        <v>28</v>
      </c>
      <c r="D13" s="5">
        <v>612463800</v>
      </c>
      <c r="E13" s="5">
        <v>280994760</v>
      </c>
      <c r="F13" s="5">
        <v>280994760</v>
      </c>
      <c r="G13" s="6">
        <f t="shared" si="0"/>
        <v>0.45879407076793766</v>
      </c>
      <c r="H13" s="6">
        <f t="shared" si="1"/>
        <v>1</v>
      </c>
      <c r="I13" s="11"/>
      <c r="J13" s="5"/>
      <c r="K13" s="5"/>
      <c r="L13" s="6"/>
      <c r="M13" s="6"/>
    </row>
    <row r="14" spans="1:14" ht="71.25" customHeight="1" x14ac:dyDescent="0.25">
      <c r="A14" s="22">
        <v>4311032</v>
      </c>
      <c r="B14" s="26">
        <v>1032</v>
      </c>
      <c r="C14" s="24" t="s">
        <v>29</v>
      </c>
      <c r="D14" s="5">
        <v>33481509</v>
      </c>
      <c r="E14" s="5">
        <v>15229040</v>
      </c>
      <c r="F14" s="5">
        <v>15229040</v>
      </c>
      <c r="G14" s="6">
        <f t="shared" si="0"/>
        <v>0.45484927217587473</v>
      </c>
      <c r="H14" s="6">
        <f t="shared" si="1"/>
        <v>1</v>
      </c>
      <c r="I14" s="11"/>
      <c r="J14" s="5"/>
      <c r="K14" s="5"/>
      <c r="L14" s="6"/>
      <c r="M14" s="6"/>
    </row>
    <row r="15" spans="1:14" ht="38.25" customHeight="1" x14ac:dyDescent="0.25">
      <c r="A15" s="22">
        <v>4311033</v>
      </c>
      <c r="B15" s="26">
        <v>1033</v>
      </c>
      <c r="C15" s="24" t="s">
        <v>30</v>
      </c>
      <c r="D15" s="5">
        <v>17087832</v>
      </c>
      <c r="E15" s="5">
        <v>7772388</v>
      </c>
      <c r="F15" s="5">
        <v>7772388</v>
      </c>
      <c r="G15" s="6">
        <f t="shared" si="0"/>
        <v>0.45484927520354834</v>
      </c>
      <c r="H15" s="6">
        <f t="shared" si="1"/>
        <v>1</v>
      </c>
      <c r="I15" s="11"/>
      <c r="J15" s="5"/>
      <c r="K15" s="5"/>
      <c r="L15" s="6"/>
      <c r="M15" s="6"/>
    </row>
    <row r="16" spans="1:14" ht="33.75" x14ac:dyDescent="0.25">
      <c r="A16" s="22">
        <v>4311070</v>
      </c>
      <c r="B16" s="26">
        <v>1070</v>
      </c>
      <c r="C16" s="24" t="s">
        <v>8</v>
      </c>
      <c r="D16" s="5">
        <v>124761433</v>
      </c>
      <c r="E16" s="5">
        <v>40084172</v>
      </c>
      <c r="F16" s="5">
        <v>33365992.84</v>
      </c>
      <c r="G16" s="6">
        <f t="shared" si="0"/>
        <v>0.26743835845489206</v>
      </c>
      <c r="H16" s="6">
        <f t="shared" si="1"/>
        <v>0.83239820545625842</v>
      </c>
      <c r="I16" s="11"/>
      <c r="J16" s="5"/>
      <c r="K16" s="5"/>
      <c r="L16" s="6"/>
      <c r="M16" s="6"/>
    </row>
    <row r="17" spans="1:13" ht="22.5" x14ac:dyDescent="0.25">
      <c r="A17" s="22">
        <v>4311080</v>
      </c>
      <c r="B17" s="26">
        <v>1080</v>
      </c>
      <c r="C17" s="24" t="s">
        <v>31</v>
      </c>
      <c r="D17" s="5">
        <v>182328710</v>
      </c>
      <c r="E17" s="5">
        <v>56223848</v>
      </c>
      <c r="F17" s="5">
        <v>53905551.200000003</v>
      </c>
      <c r="G17" s="6">
        <f t="shared" si="0"/>
        <v>0.29565037343817113</v>
      </c>
      <c r="H17" s="6">
        <f t="shared" si="1"/>
        <v>0.95876666428096491</v>
      </c>
      <c r="I17" s="11"/>
      <c r="J17" s="5"/>
      <c r="K17" s="5"/>
      <c r="L17" s="6"/>
      <c r="M17" s="6"/>
    </row>
    <row r="18" spans="1:13" ht="22.5" x14ac:dyDescent="0.25">
      <c r="A18" s="22">
        <v>4311141</v>
      </c>
      <c r="B18" s="26">
        <v>1141</v>
      </c>
      <c r="C18" s="24" t="s">
        <v>9</v>
      </c>
      <c r="D18" s="5">
        <v>62760224</v>
      </c>
      <c r="E18" s="5">
        <v>20226886</v>
      </c>
      <c r="F18" s="5">
        <v>17728582.579999998</v>
      </c>
      <c r="G18" s="6">
        <f t="shared" si="0"/>
        <v>0.2824811871289688</v>
      </c>
      <c r="H18" s="6">
        <f t="shared" si="1"/>
        <v>0.87648600877070248</v>
      </c>
      <c r="I18" s="11"/>
      <c r="J18" s="5"/>
      <c r="K18" s="5"/>
      <c r="L18" s="6"/>
      <c r="M18" s="6"/>
    </row>
    <row r="19" spans="1:13" x14ac:dyDescent="0.25">
      <c r="A19" s="22">
        <v>4311142</v>
      </c>
      <c r="B19" s="26">
        <v>1142</v>
      </c>
      <c r="C19" s="24" t="s">
        <v>10</v>
      </c>
      <c r="D19" s="5">
        <v>117650</v>
      </c>
      <c r="E19" s="5">
        <v>36200</v>
      </c>
      <c r="F19" s="5">
        <v>25340</v>
      </c>
      <c r="G19" s="6">
        <f t="shared" si="0"/>
        <v>0.2153846153846154</v>
      </c>
      <c r="H19" s="6">
        <v>0</v>
      </c>
      <c r="I19" s="11"/>
      <c r="J19" s="5"/>
      <c r="K19" s="5"/>
      <c r="L19" s="6"/>
      <c r="M19" s="6"/>
    </row>
    <row r="20" spans="1:13" ht="28.5" customHeight="1" x14ac:dyDescent="0.25">
      <c r="A20" s="22">
        <v>4311151</v>
      </c>
      <c r="B20" s="26">
        <v>1151</v>
      </c>
      <c r="C20" s="24" t="s">
        <v>11</v>
      </c>
      <c r="D20" s="5">
        <v>10470123</v>
      </c>
      <c r="E20" s="5">
        <v>4195040</v>
      </c>
      <c r="F20" s="5">
        <v>2616272.36</v>
      </c>
      <c r="G20" s="6">
        <f t="shared" si="0"/>
        <v>0.24987981134510071</v>
      </c>
      <c r="H20" s="6">
        <f t="shared" si="1"/>
        <v>0.62365850146840074</v>
      </c>
      <c r="I20" s="11"/>
      <c r="J20" s="5"/>
      <c r="K20" s="5"/>
      <c r="L20" s="6"/>
      <c r="M20" s="6"/>
    </row>
    <row r="21" spans="1:13" ht="25.5" customHeight="1" x14ac:dyDescent="0.25">
      <c r="A21" s="22">
        <v>4311152</v>
      </c>
      <c r="B21" s="26">
        <v>1152</v>
      </c>
      <c r="C21" s="24" t="s">
        <v>12</v>
      </c>
      <c r="D21" s="5">
        <v>5791281</v>
      </c>
      <c r="E21" s="5">
        <v>2634160</v>
      </c>
      <c r="F21" s="5">
        <v>2634160</v>
      </c>
      <c r="G21" s="6">
        <f t="shared" si="0"/>
        <v>0.45484928118666662</v>
      </c>
      <c r="H21" s="6">
        <f t="shared" si="1"/>
        <v>1</v>
      </c>
      <c r="I21" s="11"/>
      <c r="J21" s="5"/>
      <c r="K21" s="5"/>
      <c r="L21" s="6"/>
      <c r="M21" s="6"/>
    </row>
    <row r="22" spans="1:13" ht="25.5" customHeight="1" x14ac:dyDescent="0.25">
      <c r="A22" s="22">
        <v>4311200</v>
      </c>
      <c r="B22" s="26">
        <v>1200</v>
      </c>
      <c r="C22" s="24" t="s">
        <v>67</v>
      </c>
      <c r="D22" s="5">
        <v>3286500</v>
      </c>
      <c r="E22" s="5">
        <v>2182900</v>
      </c>
      <c r="F22" s="5">
        <v>2182900</v>
      </c>
      <c r="G22" s="6">
        <f t="shared" si="0"/>
        <v>0.66420203864293326</v>
      </c>
      <c r="H22" s="6">
        <f t="shared" si="1"/>
        <v>1</v>
      </c>
      <c r="I22" s="11"/>
      <c r="J22" s="5"/>
      <c r="K22" s="5"/>
      <c r="L22" s="6"/>
      <c r="M22" s="6"/>
    </row>
    <row r="23" spans="1:13" ht="45.75" customHeight="1" x14ac:dyDescent="0.25">
      <c r="A23" s="22">
        <v>4311300</v>
      </c>
      <c r="B23" s="26">
        <v>1300</v>
      </c>
      <c r="C23" s="24" t="s">
        <v>50</v>
      </c>
      <c r="D23" s="5"/>
      <c r="E23" s="5"/>
      <c r="F23" s="5"/>
      <c r="G23" s="6"/>
      <c r="H23" s="6"/>
      <c r="I23" s="11">
        <v>201600000</v>
      </c>
      <c r="J23" s="5">
        <v>71700000</v>
      </c>
      <c r="K23" s="5">
        <v>29043143.57</v>
      </c>
      <c r="L23" s="6">
        <f>K23/I23</f>
        <v>0.14406321215277779</v>
      </c>
      <c r="M23" s="6">
        <f>K23/J23</f>
        <v>0.40506476387726637</v>
      </c>
    </row>
    <row r="24" spans="1:13" ht="45.75" customHeight="1" x14ac:dyDescent="0.25">
      <c r="A24" s="22">
        <v>4311310</v>
      </c>
      <c r="B24" s="26">
        <v>1310</v>
      </c>
      <c r="C24" s="29" t="s">
        <v>38</v>
      </c>
      <c r="D24" s="5">
        <v>19195268</v>
      </c>
      <c r="E24" s="5">
        <v>13875268</v>
      </c>
      <c r="F24" s="5">
        <v>2740579.22</v>
      </c>
      <c r="G24" s="6">
        <f t="shared" ref="G24" si="2">F24/D24</f>
        <v>0.14277368880705391</v>
      </c>
      <c r="H24" s="6">
        <f>F24/E24</f>
        <v>0.1975154079906781</v>
      </c>
      <c r="I24" s="11"/>
      <c r="J24" s="5"/>
      <c r="K24" s="5"/>
      <c r="L24" s="6"/>
      <c r="M24" s="6"/>
    </row>
    <row r="25" spans="1:13" ht="36" customHeight="1" x14ac:dyDescent="0.25">
      <c r="A25" s="22">
        <v>4311600</v>
      </c>
      <c r="B25" s="26">
        <v>1600</v>
      </c>
      <c r="C25" s="29" t="s">
        <v>32</v>
      </c>
      <c r="D25" s="5">
        <v>88849153</v>
      </c>
      <c r="E25" s="5">
        <v>59232776</v>
      </c>
      <c r="F25" s="5">
        <v>59232776</v>
      </c>
      <c r="G25" s="6">
        <f>F25/D25</f>
        <v>0.66666674920356306</v>
      </c>
      <c r="H25" s="6">
        <f>F25/E25</f>
        <v>1</v>
      </c>
      <c r="I25" s="11"/>
      <c r="J25" s="5"/>
      <c r="K25" s="5"/>
      <c r="L25" s="6"/>
      <c r="M25" s="6"/>
    </row>
    <row r="26" spans="1:13" ht="46.5" customHeight="1" x14ac:dyDescent="0.25">
      <c r="A26" s="22">
        <v>4311702</v>
      </c>
      <c r="B26" s="26">
        <v>1702</v>
      </c>
      <c r="C26" s="29" t="s">
        <v>39</v>
      </c>
      <c r="D26" s="5">
        <v>46361299</v>
      </c>
      <c r="E26" s="5">
        <v>37089060</v>
      </c>
      <c r="F26" s="5">
        <v>37089060</v>
      </c>
      <c r="G26" s="6">
        <f>F26/D26</f>
        <v>0.80000044865006914</v>
      </c>
      <c r="H26" s="6">
        <f>F26/E26</f>
        <v>1</v>
      </c>
      <c r="I26" s="11"/>
      <c r="J26" s="5"/>
      <c r="K26" s="5"/>
      <c r="L26" s="6"/>
      <c r="M26" s="6"/>
    </row>
    <row r="27" spans="1:13" ht="28.5" customHeight="1" x14ac:dyDescent="0.25">
      <c r="A27" s="22">
        <v>4313105</v>
      </c>
      <c r="B27" s="26">
        <v>3105</v>
      </c>
      <c r="C27" s="24" t="s">
        <v>13</v>
      </c>
      <c r="D27" s="5">
        <v>48683076</v>
      </c>
      <c r="E27" s="5">
        <v>15826977</v>
      </c>
      <c r="F27" s="5">
        <v>14581638.939999999</v>
      </c>
      <c r="G27" s="6">
        <f t="shared" ref="G27" si="3">F27/D27</f>
        <v>0.29952172578413078</v>
      </c>
      <c r="H27" s="6">
        <f t="shared" ref="H27" si="4">F27/E27</f>
        <v>0.92131548178783607</v>
      </c>
      <c r="I27" s="11"/>
      <c r="J27" s="5"/>
      <c r="K27" s="5"/>
      <c r="L27" s="6"/>
      <c r="M27" s="6"/>
    </row>
    <row r="28" spans="1:13" ht="48" customHeight="1" x14ac:dyDescent="0.25">
      <c r="A28" s="22">
        <v>4313114</v>
      </c>
      <c r="B28" s="26">
        <v>3114</v>
      </c>
      <c r="C28" s="24" t="s">
        <v>33</v>
      </c>
      <c r="D28" s="5">
        <v>681600</v>
      </c>
      <c r="E28" s="5">
        <v>681600</v>
      </c>
      <c r="F28" s="5">
        <v>19200</v>
      </c>
      <c r="G28" s="6">
        <f t="shared" si="0"/>
        <v>2.8169014084507043E-2</v>
      </c>
      <c r="H28" s="6">
        <f t="shared" si="1"/>
        <v>2.8169014084507043E-2</v>
      </c>
      <c r="I28" s="11"/>
      <c r="J28" s="5"/>
      <c r="K28" s="5"/>
      <c r="L28" s="6"/>
      <c r="M28" s="6"/>
    </row>
    <row r="29" spans="1:13" ht="67.5" x14ac:dyDescent="0.25">
      <c r="A29" s="22">
        <v>4313121</v>
      </c>
      <c r="B29" s="26">
        <v>3121</v>
      </c>
      <c r="C29" s="24" t="s">
        <v>34</v>
      </c>
      <c r="D29" s="5">
        <v>15157905</v>
      </c>
      <c r="E29" s="5">
        <v>4847678</v>
      </c>
      <c r="F29" s="5">
        <v>4631677.7699999996</v>
      </c>
      <c r="G29" s="6">
        <f t="shared" si="0"/>
        <v>0.30556186821331838</v>
      </c>
      <c r="H29" s="6">
        <f t="shared" si="1"/>
        <v>0.95544253764379561</v>
      </c>
      <c r="I29" s="11"/>
      <c r="J29" s="5"/>
      <c r="K29" s="5"/>
      <c r="L29" s="6"/>
      <c r="M29" s="6"/>
    </row>
    <row r="30" spans="1:13" ht="45" customHeight="1" x14ac:dyDescent="0.25">
      <c r="A30" s="22">
        <v>4313132</v>
      </c>
      <c r="B30" s="26">
        <v>3132</v>
      </c>
      <c r="C30" s="24" t="s">
        <v>35</v>
      </c>
      <c r="D30" s="5">
        <v>25376529</v>
      </c>
      <c r="E30" s="5">
        <v>9258356</v>
      </c>
      <c r="F30" s="5">
        <f>7953705.76-205105</f>
        <v>7748600.7599999998</v>
      </c>
      <c r="G30" s="6">
        <f t="shared" si="0"/>
        <v>0.30534517782160042</v>
      </c>
      <c r="H30" s="6">
        <f t="shared" si="1"/>
        <v>0.83693052632670417</v>
      </c>
      <c r="I30" s="11"/>
      <c r="J30" s="5"/>
      <c r="K30" s="5"/>
      <c r="L30" s="6"/>
      <c r="M30" s="6"/>
    </row>
    <row r="31" spans="1:13" ht="33.75" x14ac:dyDescent="0.25">
      <c r="A31" s="22">
        <v>4313133</v>
      </c>
      <c r="B31" s="26">
        <v>3133</v>
      </c>
      <c r="C31" s="24" t="s">
        <v>36</v>
      </c>
      <c r="D31" s="5">
        <v>66800</v>
      </c>
      <c r="E31" s="5">
        <v>9704</v>
      </c>
      <c r="F31" s="12">
        <v>0</v>
      </c>
      <c r="G31" s="6">
        <f t="shared" si="0"/>
        <v>0</v>
      </c>
      <c r="H31" s="6">
        <v>0</v>
      </c>
      <c r="I31" s="11"/>
      <c r="J31" s="5"/>
      <c r="K31" s="5"/>
      <c r="L31" s="6"/>
      <c r="M31" s="6"/>
    </row>
    <row r="32" spans="1:13" ht="45.75" customHeight="1" x14ac:dyDescent="0.25">
      <c r="A32" s="22">
        <v>4313241</v>
      </c>
      <c r="B32" s="26">
        <v>3241</v>
      </c>
      <c r="C32" s="24" t="s">
        <v>37</v>
      </c>
      <c r="D32" s="5">
        <v>12696737</v>
      </c>
      <c r="E32" s="5">
        <v>4242895</v>
      </c>
      <c r="F32" s="12">
        <v>3987211.71</v>
      </c>
      <c r="G32" s="6">
        <f t="shared" si="0"/>
        <v>0.31403436252952233</v>
      </c>
      <c r="H32" s="6">
        <f t="shared" si="1"/>
        <v>0.939738482804783</v>
      </c>
      <c r="I32" s="11"/>
      <c r="J32" s="5"/>
      <c r="K32" s="5"/>
      <c r="L32" s="6"/>
      <c r="M32" s="6"/>
    </row>
    <row r="33" spans="1:13" ht="22.5" x14ac:dyDescent="0.25">
      <c r="A33" s="22">
        <v>4313242</v>
      </c>
      <c r="B33" s="26">
        <v>3242</v>
      </c>
      <c r="C33" s="24" t="s">
        <v>65</v>
      </c>
      <c r="D33" s="5">
        <v>91000</v>
      </c>
      <c r="E33" s="5">
        <v>26000</v>
      </c>
      <c r="F33" s="5">
        <v>26000</v>
      </c>
      <c r="G33" s="6">
        <f t="shared" si="0"/>
        <v>0.2857142857142857</v>
      </c>
      <c r="H33" s="6">
        <f t="shared" si="1"/>
        <v>1</v>
      </c>
      <c r="I33" s="11"/>
      <c r="J33" s="5"/>
      <c r="K33" s="5"/>
      <c r="L33" s="6"/>
      <c r="M33" s="6"/>
    </row>
    <row r="34" spans="1:13" ht="59.25" customHeight="1" x14ac:dyDescent="0.25">
      <c r="A34" s="22">
        <v>4313250</v>
      </c>
      <c r="B34" s="26">
        <v>3250</v>
      </c>
      <c r="C34" s="24" t="s">
        <v>51</v>
      </c>
      <c r="D34" s="5"/>
      <c r="E34" s="5"/>
      <c r="F34" s="12"/>
      <c r="G34" s="6"/>
      <c r="H34" s="6"/>
      <c r="I34" s="11">
        <v>1000000</v>
      </c>
      <c r="J34" s="5">
        <v>500000</v>
      </c>
      <c r="K34" s="5">
        <v>0</v>
      </c>
      <c r="L34" s="6">
        <f>K34/I34</f>
        <v>0</v>
      </c>
      <c r="M34" s="6">
        <f>K34/J34</f>
        <v>0</v>
      </c>
    </row>
    <row r="35" spans="1:13" x14ac:dyDescent="0.25">
      <c r="A35" s="22">
        <v>4314030</v>
      </c>
      <c r="B35" s="26">
        <v>4030</v>
      </c>
      <c r="C35" s="24" t="s">
        <v>15</v>
      </c>
      <c r="D35" s="5">
        <v>43464259</v>
      </c>
      <c r="E35" s="5">
        <v>15276156</v>
      </c>
      <c r="F35" s="5">
        <v>13296962.15</v>
      </c>
      <c r="G35" s="6">
        <f t="shared" si="0"/>
        <v>0.30592865163075711</v>
      </c>
      <c r="H35" s="6">
        <f t="shared" si="1"/>
        <v>0.8704390129296925</v>
      </c>
      <c r="I35" s="11"/>
      <c r="J35" s="5"/>
      <c r="K35" s="5"/>
      <c r="L35" s="6"/>
      <c r="M35" s="6"/>
    </row>
    <row r="36" spans="1:13" ht="34.5" customHeight="1" x14ac:dyDescent="0.25">
      <c r="A36" s="22">
        <v>4314060</v>
      </c>
      <c r="B36" s="26">
        <v>4060</v>
      </c>
      <c r="C36" s="24" t="s">
        <v>16</v>
      </c>
      <c r="D36" s="5">
        <v>10907467</v>
      </c>
      <c r="E36" s="5">
        <v>3850907</v>
      </c>
      <c r="F36" s="5">
        <v>2999220.54</v>
      </c>
      <c r="G36" s="6">
        <f t="shared" si="0"/>
        <v>0.27496948099865898</v>
      </c>
      <c r="H36" s="6">
        <f t="shared" si="1"/>
        <v>0.7788348407271326</v>
      </c>
      <c r="I36" s="11"/>
      <c r="J36" s="5"/>
      <c r="K36" s="5"/>
      <c r="L36" s="6"/>
      <c r="M36" s="6"/>
    </row>
    <row r="37" spans="1:13" ht="22.5" x14ac:dyDescent="0.25">
      <c r="A37" s="22">
        <v>4314081</v>
      </c>
      <c r="B37" s="26">
        <v>4081</v>
      </c>
      <c r="C37" s="24" t="s">
        <v>17</v>
      </c>
      <c r="D37" s="5">
        <v>4444243</v>
      </c>
      <c r="E37" s="5">
        <v>1434017</v>
      </c>
      <c r="F37" s="5">
        <v>1376562.53</v>
      </c>
      <c r="G37" s="6">
        <f t="shared" si="0"/>
        <v>0.30974060824306865</v>
      </c>
      <c r="H37" s="6">
        <f t="shared" si="1"/>
        <v>0.95993459631231715</v>
      </c>
      <c r="I37" s="11"/>
      <c r="J37" s="5"/>
      <c r="K37" s="5"/>
      <c r="L37" s="6"/>
      <c r="M37" s="6"/>
    </row>
    <row r="38" spans="1:13" ht="45" x14ac:dyDescent="0.25">
      <c r="A38" s="22">
        <v>4314083</v>
      </c>
      <c r="B38" s="26">
        <v>4083</v>
      </c>
      <c r="C38" s="24" t="s">
        <v>52</v>
      </c>
      <c r="D38" s="5"/>
      <c r="E38" s="5"/>
      <c r="F38" s="12"/>
      <c r="G38" s="6"/>
      <c r="H38" s="6"/>
      <c r="I38" s="11">
        <v>3500000</v>
      </c>
      <c r="J38" s="5">
        <v>0</v>
      </c>
      <c r="K38" s="5">
        <v>0</v>
      </c>
      <c r="L38" s="6">
        <f>K38/I38</f>
        <v>0</v>
      </c>
      <c r="M38" s="6">
        <v>0</v>
      </c>
    </row>
    <row r="39" spans="1:13" ht="33.75" x14ac:dyDescent="0.25">
      <c r="A39" s="22">
        <v>4315031</v>
      </c>
      <c r="B39" s="26">
        <v>5031</v>
      </c>
      <c r="C39" s="24" t="s">
        <v>53</v>
      </c>
      <c r="D39" s="5">
        <v>60415436</v>
      </c>
      <c r="E39" s="5">
        <v>19746834</v>
      </c>
      <c r="F39" s="5">
        <v>17841172.530000001</v>
      </c>
      <c r="G39" s="6">
        <f t="shared" si="0"/>
        <v>0.29530818133961662</v>
      </c>
      <c r="H39" s="6">
        <f t="shared" si="1"/>
        <v>0.9034953415823519</v>
      </c>
      <c r="I39" s="11"/>
      <c r="J39" s="5"/>
      <c r="K39" s="5"/>
      <c r="L39" s="6"/>
      <c r="M39" s="6"/>
    </row>
    <row r="40" spans="1:13" ht="45" x14ac:dyDescent="0.25">
      <c r="A40" s="22">
        <v>4315061</v>
      </c>
      <c r="B40" s="26">
        <v>5061</v>
      </c>
      <c r="C40" s="24" t="s">
        <v>66</v>
      </c>
      <c r="D40" s="5">
        <v>120000</v>
      </c>
      <c r="E40" s="5">
        <v>120000</v>
      </c>
      <c r="F40" s="12">
        <v>45958</v>
      </c>
      <c r="G40" s="6">
        <f t="shared" si="0"/>
        <v>0.38298333333333334</v>
      </c>
      <c r="H40" s="6">
        <f t="shared" si="1"/>
        <v>0.38298333333333334</v>
      </c>
      <c r="I40" s="11"/>
      <c r="J40" s="5"/>
      <c r="K40" s="5"/>
      <c r="L40" s="6"/>
      <c r="M40" s="6"/>
    </row>
    <row r="41" spans="1:13" ht="45" x14ac:dyDescent="0.25">
      <c r="A41" s="22">
        <v>4315070</v>
      </c>
      <c r="B41" s="26">
        <v>5070</v>
      </c>
      <c r="C41" s="24" t="s">
        <v>54</v>
      </c>
      <c r="D41" s="5"/>
      <c r="E41" s="5"/>
      <c r="F41" s="12"/>
      <c r="G41" s="6"/>
      <c r="H41" s="6"/>
      <c r="I41" s="11">
        <v>41000000</v>
      </c>
      <c r="J41" s="5">
        <v>8000000</v>
      </c>
      <c r="K41" s="5">
        <v>0</v>
      </c>
      <c r="L41" s="6">
        <f>K41/I41</f>
        <v>0</v>
      </c>
      <c r="M41" s="6">
        <f>K41/J41</f>
        <v>0</v>
      </c>
    </row>
    <row r="42" spans="1:13" ht="24.75" customHeight="1" x14ac:dyDescent="0.25">
      <c r="A42" s="22">
        <v>4316011</v>
      </c>
      <c r="B42" s="26">
        <v>6011</v>
      </c>
      <c r="C42" s="24" t="s">
        <v>19</v>
      </c>
      <c r="D42" s="5">
        <v>2929181</v>
      </c>
      <c r="E42" s="12">
        <v>976392</v>
      </c>
      <c r="F42" s="12">
        <v>0</v>
      </c>
      <c r="G42" s="6">
        <f t="shared" ref="G42" si="5">F42/D42</f>
        <v>0</v>
      </c>
      <c r="H42" s="6">
        <v>0</v>
      </c>
      <c r="I42" s="11"/>
      <c r="J42" s="5"/>
      <c r="K42" s="5"/>
      <c r="L42" s="6"/>
      <c r="M42" s="6"/>
    </row>
    <row r="43" spans="1:13" ht="47.25" customHeight="1" x14ac:dyDescent="0.25">
      <c r="A43" s="22">
        <v>4316081</v>
      </c>
      <c r="B43" s="26">
        <v>6081</v>
      </c>
      <c r="C43" s="29" t="s">
        <v>64</v>
      </c>
      <c r="D43" s="5"/>
      <c r="E43" s="12"/>
      <c r="F43" s="12"/>
      <c r="G43" s="6"/>
      <c r="H43" s="6"/>
      <c r="I43" s="11">
        <v>104114763</v>
      </c>
      <c r="J43" s="5">
        <v>11568306</v>
      </c>
      <c r="K43" s="5">
        <v>93984</v>
      </c>
      <c r="L43" s="6">
        <f>K43/I43</f>
        <v>9.0269619112517214E-4</v>
      </c>
      <c r="M43" s="6">
        <f>K43/J43</f>
        <v>8.1242664224131008E-3</v>
      </c>
    </row>
    <row r="44" spans="1:13" ht="56.25" customHeight="1" x14ac:dyDescent="0.25">
      <c r="A44" s="22">
        <v>4316091</v>
      </c>
      <c r="B44" s="26">
        <v>6091</v>
      </c>
      <c r="C44" s="24" t="s">
        <v>55</v>
      </c>
      <c r="D44" s="5"/>
      <c r="E44" s="12"/>
      <c r="F44" s="12"/>
      <c r="G44" s="6"/>
      <c r="H44" s="6"/>
      <c r="I44" s="11">
        <v>18568353</v>
      </c>
      <c r="J44" s="5">
        <v>12378900</v>
      </c>
      <c r="K44" s="5">
        <v>0</v>
      </c>
      <c r="L44" s="6">
        <f>K44/I44</f>
        <v>0</v>
      </c>
      <c r="M44" s="6">
        <f>K44/J44</f>
        <v>0</v>
      </c>
    </row>
    <row r="45" spans="1:13" ht="48" customHeight="1" x14ac:dyDescent="0.25">
      <c r="A45" s="22">
        <v>4316092</v>
      </c>
      <c r="B45" s="26">
        <v>6092</v>
      </c>
      <c r="C45" s="29" t="s">
        <v>62</v>
      </c>
      <c r="D45" s="5">
        <v>85684157</v>
      </c>
      <c r="E45" s="5">
        <v>85684157</v>
      </c>
      <c r="F45" s="12">
        <v>553302.72</v>
      </c>
      <c r="G45" s="6">
        <f t="shared" ref="G45" si="6">F45/D45</f>
        <v>6.4574682108385567E-3</v>
      </c>
      <c r="H45" s="6">
        <v>0</v>
      </c>
      <c r="I45" s="11"/>
      <c r="J45" s="5"/>
      <c r="K45" s="5"/>
      <c r="L45" s="6"/>
      <c r="M45" s="6"/>
    </row>
    <row r="46" spans="1:13" ht="22.5" customHeight="1" x14ac:dyDescent="0.25">
      <c r="A46" s="22">
        <v>4317670</v>
      </c>
      <c r="B46" s="26">
        <v>7670</v>
      </c>
      <c r="C46" s="29" t="s">
        <v>63</v>
      </c>
      <c r="D46" s="5"/>
      <c r="E46" s="12"/>
      <c r="F46" s="12"/>
      <c r="G46" s="6"/>
      <c r="H46" s="6"/>
      <c r="I46" s="11">
        <v>20000000</v>
      </c>
      <c r="J46" s="5">
        <v>20000000</v>
      </c>
      <c r="K46" s="5"/>
      <c r="L46" s="6">
        <f>K46/I46</f>
        <v>0</v>
      </c>
      <c r="M46" s="6">
        <f>K46/J46</f>
        <v>0</v>
      </c>
    </row>
  </sheetData>
  <mergeCells count="14">
    <mergeCell ref="I4:I5"/>
    <mergeCell ref="J4:J5"/>
    <mergeCell ref="K4:K5"/>
    <mergeCell ref="L4:M4"/>
    <mergeCell ref="A1:M1"/>
    <mergeCell ref="A3:A5"/>
    <mergeCell ref="B3:B5"/>
    <mergeCell ref="C3:C5"/>
    <mergeCell ref="D3:H3"/>
    <mergeCell ref="I3:M3"/>
    <mergeCell ref="D4:D5"/>
    <mergeCell ref="E4:E5"/>
    <mergeCell ref="F4:F5"/>
    <mergeCell ref="G4:H4"/>
  </mergeCells>
  <conditionalFormatting sqref="A8:A46">
    <cfRule type="duplicateValues" dxfId="3" priority="1"/>
  </conditionalFormatting>
  <pageMargins left="0.11811023622047245" right="0.11811023622047245" top="0.19685039370078741" bottom="0.15748031496062992" header="0" footer="0"/>
  <pageSetup paperSize="9" scale="73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5D6B3-B2F3-4261-B97D-553E2975289A}">
  <dimension ref="A1:N46"/>
  <sheetViews>
    <sheetView view="pageBreakPreview" topLeftCell="B2" zoomScale="95" zoomScaleNormal="110" zoomScaleSheetLayoutView="95" workbookViewId="0">
      <selection activeCell="B46" sqref="B8:B46"/>
    </sheetView>
  </sheetViews>
  <sheetFormatPr defaultRowHeight="15" x14ac:dyDescent="0.25"/>
  <cols>
    <col min="1" max="1" width="10.85546875" customWidth="1"/>
    <col min="2" max="2" width="10.5703125" customWidth="1"/>
    <col min="3" max="3" width="36.28515625" customWidth="1"/>
    <col min="4" max="4" width="16" style="10" customWidth="1"/>
    <col min="5" max="6" width="13.7109375" customWidth="1"/>
    <col min="7" max="7" width="11.7109375" customWidth="1"/>
    <col min="8" max="8" width="11.42578125" customWidth="1"/>
    <col min="9" max="9" width="13.7109375" customWidth="1"/>
    <col min="10" max="10" width="12.42578125" style="14" customWidth="1"/>
    <col min="11" max="11" width="14.85546875" customWidth="1"/>
    <col min="12" max="12" width="9.85546875" customWidth="1"/>
    <col min="13" max="13" width="11.5703125" customWidth="1"/>
    <col min="14" max="14" width="11.140625" bestFit="1" customWidth="1"/>
  </cols>
  <sheetData>
    <row r="1" spans="1:14" ht="23.25" customHeight="1" x14ac:dyDescent="0.25">
      <c r="A1" s="58" t="s">
        <v>58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4" x14ac:dyDescent="0.25">
      <c r="A2" s="1"/>
      <c r="B2" s="1"/>
      <c r="C2" s="1"/>
      <c r="D2" s="9"/>
      <c r="E2" s="1"/>
      <c r="F2" s="1"/>
      <c r="G2" s="1"/>
      <c r="H2" s="1"/>
      <c r="I2" s="1"/>
      <c r="J2" s="13"/>
      <c r="K2" s="1"/>
      <c r="L2" s="1"/>
      <c r="M2" s="1" t="s">
        <v>21</v>
      </c>
    </row>
    <row r="3" spans="1:14" x14ac:dyDescent="0.25">
      <c r="A3" s="57" t="s">
        <v>0</v>
      </c>
      <c r="B3" s="57" t="s">
        <v>1</v>
      </c>
      <c r="C3" s="57" t="s">
        <v>2</v>
      </c>
      <c r="D3" s="57" t="s">
        <v>3</v>
      </c>
      <c r="E3" s="57"/>
      <c r="F3" s="57"/>
      <c r="G3" s="57"/>
      <c r="H3" s="57"/>
      <c r="I3" s="57" t="s">
        <v>4</v>
      </c>
      <c r="J3" s="57"/>
      <c r="K3" s="57"/>
      <c r="L3" s="57"/>
      <c r="M3" s="57"/>
    </row>
    <row r="4" spans="1:14" ht="15" customHeight="1" x14ac:dyDescent="0.25">
      <c r="A4" s="57"/>
      <c r="B4" s="57"/>
      <c r="C4" s="57"/>
      <c r="D4" s="56" t="s">
        <v>59</v>
      </c>
      <c r="E4" s="56" t="s">
        <v>60</v>
      </c>
      <c r="F4" s="57" t="s">
        <v>20</v>
      </c>
      <c r="G4" s="56" t="s">
        <v>22</v>
      </c>
      <c r="H4" s="57"/>
      <c r="I4" s="56" t="s">
        <v>59</v>
      </c>
      <c r="J4" s="56" t="s">
        <v>60</v>
      </c>
      <c r="K4" s="57" t="s">
        <v>20</v>
      </c>
      <c r="L4" s="56" t="s">
        <v>22</v>
      </c>
      <c r="M4" s="57"/>
    </row>
    <row r="5" spans="1:14" ht="60.75" customHeight="1" x14ac:dyDescent="0.25">
      <c r="A5" s="57"/>
      <c r="B5" s="57"/>
      <c r="C5" s="57"/>
      <c r="D5" s="57"/>
      <c r="E5" s="57"/>
      <c r="F5" s="57"/>
      <c r="G5" s="8" t="s">
        <v>23</v>
      </c>
      <c r="H5" s="8" t="s">
        <v>24</v>
      </c>
      <c r="I5" s="57"/>
      <c r="J5" s="57"/>
      <c r="K5" s="57"/>
      <c r="L5" s="8" t="s">
        <v>23</v>
      </c>
      <c r="M5" s="8" t="s">
        <v>24</v>
      </c>
    </row>
    <row r="6" spans="1:14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</row>
    <row r="7" spans="1:14" ht="23.25" customHeight="1" x14ac:dyDescent="0.25">
      <c r="A7" s="18">
        <v>4300000</v>
      </c>
      <c r="B7" s="19"/>
      <c r="C7" s="20" t="s">
        <v>5</v>
      </c>
      <c r="D7" s="3">
        <f>SUM(D8:D46)</f>
        <v>4383337905</v>
      </c>
      <c r="E7" s="3">
        <f>SUM(E8:E46)</f>
        <v>1280148595</v>
      </c>
      <c r="F7" s="3">
        <f>SUM(F8:F46)</f>
        <v>1063523938.4699999</v>
      </c>
      <c r="G7" s="4">
        <f>F7/D7</f>
        <v>0.24262878233887833</v>
      </c>
      <c r="H7" s="4">
        <f>F7/E7</f>
        <v>0.83078163161988228</v>
      </c>
      <c r="I7" s="3">
        <f>SUM(I8:I46)</f>
        <v>389783116</v>
      </c>
      <c r="J7" s="3">
        <f>SUM(J8:J46)</f>
        <v>69284175</v>
      </c>
      <c r="K7" s="3">
        <f>SUM(K8:K46)</f>
        <v>0</v>
      </c>
      <c r="L7" s="4">
        <f>K7/I7</f>
        <v>0</v>
      </c>
      <c r="M7" s="4">
        <f>K7/J7</f>
        <v>0</v>
      </c>
      <c r="N7" s="7"/>
    </row>
    <row r="8" spans="1:14" ht="33.75" x14ac:dyDescent="0.25">
      <c r="A8" s="22">
        <v>4310160</v>
      </c>
      <c r="B8" s="23">
        <v>160</v>
      </c>
      <c r="C8" s="24" t="s">
        <v>6</v>
      </c>
      <c r="D8" s="5">
        <v>199151160</v>
      </c>
      <c r="E8" s="5">
        <v>53102414</v>
      </c>
      <c r="F8" s="5">
        <v>47258642.840000004</v>
      </c>
      <c r="G8" s="6">
        <f t="shared" ref="G8:G40" si="0">F8/D8</f>
        <v>0.23730036440661456</v>
      </c>
      <c r="H8" s="6">
        <f t="shared" ref="H8:H40" si="1">F8/E8</f>
        <v>0.88995281532775528</v>
      </c>
      <c r="I8" s="11"/>
      <c r="J8" s="5"/>
      <c r="K8" s="5"/>
      <c r="L8" s="6"/>
      <c r="M8" s="6"/>
    </row>
    <row r="9" spans="1:14" x14ac:dyDescent="0.25">
      <c r="A9" s="22">
        <v>4311010</v>
      </c>
      <c r="B9" s="26">
        <v>1010</v>
      </c>
      <c r="C9" s="24" t="s">
        <v>7</v>
      </c>
      <c r="D9" s="5">
        <v>1211920903</v>
      </c>
      <c r="E9" s="5">
        <v>306181658</v>
      </c>
      <c r="F9" s="5">
        <v>272202509.76999998</v>
      </c>
      <c r="G9" s="6">
        <f t="shared" si="0"/>
        <v>0.22460418753087549</v>
      </c>
      <c r="H9" s="6">
        <f t="shared" si="1"/>
        <v>0.88902291387422028</v>
      </c>
      <c r="I9" s="11"/>
      <c r="J9" s="5"/>
      <c r="K9" s="5"/>
      <c r="L9" s="6"/>
      <c r="M9" s="6"/>
    </row>
    <row r="10" spans="1:14" ht="33.75" x14ac:dyDescent="0.25">
      <c r="A10" s="22">
        <v>4311021</v>
      </c>
      <c r="B10" s="26">
        <v>1021</v>
      </c>
      <c r="C10" s="24" t="s">
        <v>25</v>
      </c>
      <c r="D10" s="5">
        <v>1297769726</v>
      </c>
      <c r="E10" s="5">
        <v>341691454</v>
      </c>
      <c r="F10" s="5">
        <v>283380244.39999998</v>
      </c>
      <c r="G10" s="6">
        <f t="shared" si="0"/>
        <v>0.21835941979740708</v>
      </c>
      <c r="H10" s="6">
        <f t="shared" si="1"/>
        <v>0.82934542577116954</v>
      </c>
      <c r="I10" s="11"/>
      <c r="J10" s="5"/>
      <c r="K10" s="5"/>
      <c r="L10" s="6"/>
      <c r="M10" s="6"/>
    </row>
    <row r="11" spans="1:14" ht="71.25" customHeight="1" x14ac:dyDescent="0.25">
      <c r="A11" s="22">
        <v>4311022</v>
      </c>
      <c r="B11" s="26">
        <v>1022</v>
      </c>
      <c r="C11" s="24" t="s">
        <v>26</v>
      </c>
      <c r="D11" s="5">
        <v>64716290</v>
      </c>
      <c r="E11" s="5">
        <v>16981930</v>
      </c>
      <c r="F11" s="5">
        <v>11676978.050000001</v>
      </c>
      <c r="G11" s="6">
        <f t="shared" si="0"/>
        <v>0.1804333661586596</v>
      </c>
      <c r="H11" s="6">
        <f t="shared" si="1"/>
        <v>0.68761195282279464</v>
      </c>
      <c r="I11" s="11"/>
      <c r="J11" s="5"/>
      <c r="K11" s="5"/>
      <c r="L11" s="6"/>
      <c r="M11" s="6"/>
    </row>
    <row r="12" spans="1:14" ht="45" x14ac:dyDescent="0.25">
      <c r="A12" s="22">
        <v>4311023</v>
      </c>
      <c r="B12" s="26">
        <v>1023</v>
      </c>
      <c r="C12" s="24" t="s">
        <v>27</v>
      </c>
      <c r="D12" s="5">
        <v>94331154</v>
      </c>
      <c r="E12" s="5">
        <v>22036091</v>
      </c>
      <c r="F12" s="5">
        <v>17111235.07</v>
      </c>
      <c r="G12" s="6">
        <f t="shared" si="0"/>
        <v>0.18139537516948007</v>
      </c>
      <c r="H12" s="6">
        <f t="shared" si="1"/>
        <v>0.77650954835864494</v>
      </c>
      <c r="I12" s="11"/>
      <c r="J12" s="5"/>
      <c r="K12" s="5"/>
      <c r="L12" s="6"/>
      <c r="M12" s="6"/>
    </row>
    <row r="13" spans="1:14" ht="33.75" x14ac:dyDescent="0.25">
      <c r="A13" s="22">
        <v>4311031</v>
      </c>
      <c r="B13" s="26">
        <v>1031</v>
      </c>
      <c r="C13" s="24" t="s">
        <v>28</v>
      </c>
      <c r="D13" s="5">
        <v>610239300</v>
      </c>
      <c r="E13" s="5">
        <v>209982607</v>
      </c>
      <c r="F13" s="5">
        <v>209982607</v>
      </c>
      <c r="G13" s="6">
        <f t="shared" si="0"/>
        <v>0.34409879370273266</v>
      </c>
      <c r="H13" s="6">
        <f t="shared" si="1"/>
        <v>1</v>
      </c>
      <c r="I13" s="11"/>
      <c r="J13" s="5"/>
      <c r="K13" s="5"/>
      <c r="L13" s="6"/>
      <c r="M13" s="6"/>
    </row>
    <row r="14" spans="1:14" ht="71.25" customHeight="1" x14ac:dyDescent="0.25">
      <c r="A14" s="22">
        <v>4311032</v>
      </c>
      <c r="B14" s="26">
        <v>1032</v>
      </c>
      <c r="C14" s="24" t="s">
        <v>29</v>
      </c>
      <c r="D14" s="5">
        <v>33481509</v>
      </c>
      <c r="E14" s="5">
        <v>11421780</v>
      </c>
      <c r="F14" s="5">
        <v>11421780</v>
      </c>
      <c r="G14" s="6">
        <f t="shared" si="0"/>
        <v>0.34113695413190609</v>
      </c>
      <c r="H14" s="6">
        <f t="shared" si="1"/>
        <v>1</v>
      </c>
      <c r="I14" s="11"/>
      <c r="J14" s="5"/>
      <c r="K14" s="5"/>
      <c r="L14" s="6"/>
      <c r="M14" s="6"/>
    </row>
    <row r="15" spans="1:14" ht="38.25" customHeight="1" x14ac:dyDescent="0.25">
      <c r="A15" s="22">
        <v>4311033</v>
      </c>
      <c r="B15" s="26">
        <v>1033</v>
      </c>
      <c r="C15" s="24" t="s">
        <v>30</v>
      </c>
      <c r="D15" s="5">
        <v>17087832</v>
      </c>
      <c r="E15" s="5">
        <v>5829291</v>
      </c>
      <c r="F15" s="5">
        <v>5829291</v>
      </c>
      <c r="G15" s="6">
        <f t="shared" si="0"/>
        <v>0.34113695640266128</v>
      </c>
      <c r="H15" s="6">
        <f t="shared" si="1"/>
        <v>1</v>
      </c>
      <c r="I15" s="11"/>
      <c r="J15" s="5"/>
      <c r="K15" s="5"/>
      <c r="L15" s="6"/>
      <c r="M15" s="6"/>
    </row>
    <row r="16" spans="1:14" ht="33.75" x14ac:dyDescent="0.25">
      <c r="A16" s="22">
        <v>4311070</v>
      </c>
      <c r="B16" s="26">
        <v>1070</v>
      </c>
      <c r="C16" s="24" t="s">
        <v>8</v>
      </c>
      <c r="D16" s="5">
        <v>124761433</v>
      </c>
      <c r="E16" s="5">
        <v>29093455</v>
      </c>
      <c r="F16" s="5">
        <v>25072739.690000001</v>
      </c>
      <c r="G16" s="6">
        <f t="shared" si="0"/>
        <v>0.20096546734919277</v>
      </c>
      <c r="H16" s="6">
        <f t="shared" si="1"/>
        <v>0.86180000587761063</v>
      </c>
      <c r="I16" s="11"/>
      <c r="J16" s="5"/>
      <c r="K16" s="5"/>
      <c r="L16" s="6"/>
      <c r="M16" s="6"/>
    </row>
    <row r="17" spans="1:13" ht="22.5" x14ac:dyDescent="0.25">
      <c r="A17" s="22">
        <v>4311080</v>
      </c>
      <c r="B17" s="26">
        <v>1080</v>
      </c>
      <c r="C17" s="24" t="s">
        <v>31</v>
      </c>
      <c r="D17" s="5">
        <v>182328710</v>
      </c>
      <c r="E17" s="5">
        <v>42298075</v>
      </c>
      <c r="F17" s="5">
        <v>40571309.149999999</v>
      </c>
      <c r="G17" s="6">
        <f t="shared" si="0"/>
        <v>0.22251739262565945</v>
      </c>
      <c r="H17" s="6">
        <f t="shared" si="1"/>
        <v>0.95917625447493771</v>
      </c>
      <c r="I17" s="11"/>
      <c r="J17" s="5"/>
      <c r="K17" s="5"/>
      <c r="L17" s="6"/>
      <c r="M17" s="6"/>
    </row>
    <row r="18" spans="1:13" ht="22.5" x14ac:dyDescent="0.25">
      <c r="A18" s="22">
        <v>4311141</v>
      </c>
      <c r="B18" s="26">
        <v>1141</v>
      </c>
      <c r="C18" s="24" t="s">
        <v>9</v>
      </c>
      <c r="D18" s="5">
        <v>62760224</v>
      </c>
      <c r="E18" s="5">
        <v>14497467</v>
      </c>
      <c r="F18" s="5">
        <v>13242683.859999999</v>
      </c>
      <c r="G18" s="6">
        <f t="shared" si="0"/>
        <v>0.21100440718630958</v>
      </c>
      <c r="H18" s="6">
        <f t="shared" si="1"/>
        <v>0.91344811200466947</v>
      </c>
      <c r="I18" s="11"/>
      <c r="J18" s="5"/>
      <c r="K18" s="5"/>
      <c r="L18" s="6"/>
      <c r="M18" s="6"/>
    </row>
    <row r="19" spans="1:13" x14ac:dyDescent="0.25">
      <c r="A19" s="22">
        <v>4311142</v>
      </c>
      <c r="B19" s="26">
        <v>1142</v>
      </c>
      <c r="C19" s="24" t="s">
        <v>10</v>
      </c>
      <c r="D19" s="5">
        <v>117650</v>
      </c>
      <c r="E19" s="5">
        <v>0</v>
      </c>
      <c r="F19" s="5">
        <v>0</v>
      </c>
      <c r="G19" s="6">
        <f t="shared" si="0"/>
        <v>0</v>
      </c>
      <c r="H19" s="6">
        <v>0</v>
      </c>
      <c r="I19" s="11"/>
      <c r="J19" s="5"/>
      <c r="K19" s="5"/>
      <c r="L19" s="6"/>
      <c r="M19" s="6"/>
    </row>
    <row r="20" spans="1:13" ht="28.5" customHeight="1" x14ac:dyDescent="0.25">
      <c r="A20" s="22">
        <v>4311151</v>
      </c>
      <c r="B20" s="26">
        <v>1151</v>
      </c>
      <c r="C20" s="24" t="s">
        <v>11</v>
      </c>
      <c r="D20" s="5">
        <v>10470123</v>
      </c>
      <c r="E20" s="5">
        <v>3328162</v>
      </c>
      <c r="F20" s="5">
        <v>1886455.18</v>
      </c>
      <c r="G20" s="6">
        <f t="shared" si="0"/>
        <v>0.18017507339694097</v>
      </c>
      <c r="H20" s="6">
        <f t="shared" si="1"/>
        <v>0.56681591220619665</v>
      </c>
      <c r="I20" s="11"/>
      <c r="J20" s="5"/>
      <c r="K20" s="5"/>
      <c r="L20" s="6"/>
      <c r="M20" s="6"/>
    </row>
    <row r="21" spans="1:13" ht="25.5" customHeight="1" x14ac:dyDescent="0.25">
      <c r="A21" s="22">
        <v>4311152</v>
      </c>
      <c r="B21" s="26">
        <v>1152</v>
      </c>
      <c r="C21" s="24" t="s">
        <v>12</v>
      </c>
      <c r="D21" s="5">
        <v>5791281</v>
      </c>
      <c r="E21" s="5">
        <v>1975620</v>
      </c>
      <c r="F21" s="5">
        <v>1975620</v>
      </c>
      <c r="G21" s="6">
        <f t="shared" si="0"/>
        <v>0.34113696089000001</v>
      </c>
      <c r="H21" s="6">
        <f t="shared" si="1"/>
        <v>1</v>
      </c>
      <c r="I21" s="11"/>
      <c r="J21" s="5"/>
      <c r="K21" s="5"/>
      <c r="L21" s="6"/>
      <c r="M21" s="6"/>
    </row>
    <row r="22" spans="1:13" ht="25.5" customHeight="1" x14ac:dyDescent="0.25">
      <c r="A22" s="22">
        <v>4311200</v>
      </c>
      <c r="B22" s="26">
        <v>1200</v>
      </c>
      <c r="C22" s="24" t="s">
        <v>67</v>
      </c>
      <c r="D22" s="5">
        <v>3286500</v>
      </c>
      <c r="E22" s="5">
        <v>1637300</v>
      </c>
      <c r="F22" s="5">
        <v>1637300</v>
      </c>
      <c r="G22" s="6">
        <f t="shared" ref="G22" si="2">F22/D22</f>
        <v>0.4981895633652822</v>
      </c>
      <c r="H22" s="6">
        <f t="shared" ref="H22" si="3">F22/E22</f>
        <v>1</v>
      </c>
      <c r="I22" s="11"/>
      <c r="J22" s="5"/>
      <c r="K22" s="5"/>
      <c r="L22" s="6"/>
      <c r="M22" s="6"/>
    </row>
    <row r="23" spans="1:13" ht="45.75" customHeight="1" x14ac:dyDescent="0.25">
      <c r="A23" s="22">
        <v>4311300</v>
      </c>
      <c r="B23" s="26">
        <v>1300</v>
      </c>
      <c r="C23" s="24" t="s">
        <v>50</v>
      </c>
      <c r="D23" s="5"/>
      <c r="E23" s="5"/>
      <c r="F23" s="5"/>
      <c r="G23" s="6"/>
      <c r="H23" s="6"/>
      <c r="I23" s="11">
        <v>201600000</v>
      </c>
      <c r="J23" s="5">
        <v>40000000</v>
      </c>
      <c r="K23" s="5">
        <v>0</v>
      </c>
      <c r="L23" s="6">
        <v>0</v>
      </c>
      <c r="M23" s="6">
        <v>0</v>
      </c>
    </row>
    <row r="24" spans="1:13" ht="45.75" customHeight="1" x14ac:dyDescent="0.25">
      <c r="A24" s="22">
        <v>4311310</v>
      </c>
      <c r="B24" s="26">
        <v>1310</v>
      </c>
      <c r="C24" s="29" t="s">
        <v>38</v>
      </c>
      <c r="D24" s="5">
        <v>19195268</v>
      </c>
      <c r="E24" s="5">
        <v>5673000</v>
      </c>
      <c r="F24" s="5">
        <v>0</v>
      </c>
      <c r="G24" s="6">
        <f t="shared" ref="G24" si="4">F24/D24</f>
        <v>0</v>
      </c>
      <c r="H24" s="6">
        <f>F24/E24</f>
        <v>0</v>
      </c>
      <c r="I24" s="11"/>
      <c r="J24" s="5"/>
      <c r="K24" s="5"/>
      <c r="L24" s="6"/>
      <c r="M24" s="6"/>
    </row>
    <row r="25" spans="1:13" ht="36" customHeight="1" x14ac:dyDescent="0.25">
      <c r="A25" s="22">
        <v>4311600</v>
      </c>
      <c r="B25" s="26">
        <v>1600</v>
      </c>
      <c r="C25" s="29" t="s">
        <v>32</v>
      </c>
      <c r="D25" s="5">
        <v>88849153</v>
      </c>
      <c r="E25" s="5">
        <v>44424582</v>
      </c>
      <c r="F25" s="5">
        <v>44424582</v>
      </c>
      <c r="G25" s="6">
        <f>F25/D25</f>
        <v>0.50000006190267232</v>
      </c>
      <c r="H25" s="6">
        <f>F25/E25</f>
        <v>1</v>
      </c>
      <c r="I25" s="11"/>
      <c r="J25" s="5"/>
      <c r="K25" s="5"/>
      <c r="L25" s="6"/>
      <c r="M25" s="6"/>
    </row>
    <row r="26" spans="1:13" ht="46.5" customHeight="1" x14ac:dyDescent="0.25">
      <c r="A26" s="22">
        <v>4311702</v>
      </c>
      <c r="B26" s="26">
        <v>1702</v>
      </c>
      <c r="C26" s="29" t="s">
        <v>39</v>
      </c>
      <c r="D26" s="5">
        <v>46361299</v>
      </c>
      <c r="E26" s="5">
        <v>27816795</v>
      </c>
      <c r="F26" s="5">
        <v>27816795</v>
      </c>
      <c r="G26" s="6">
        <f>F26/D26</f>
        <v>0.6000003364875518</v>
      </c>
      <c r="H26" s="6">
        <f>F26/E26</f>
        <v>1</v>
      </c>
      <c r="I26" s="11"/>
      <c r="J26" s="5"/>
      <c r="K26" s="5"/>
      <c r="L26" s="6"/>
      <c r="M26" s="6"/>
    </row>
    <row r="27" spans="1:13" ht="28.5" customHeight="1" x14ac:dyDescent="0.25">
      <c r="A27" s="22">
        <v>4313105</v>
      </c>
      <c r="B27" s="26">
        <v>3105</v>
      </c>
      <c r="C27" s="24" t="s">
        <v>13</v>
      </c>
      <c r="D27" s="5">
        <v>48683076</v>
      </c>
      <c r="E27" s="5">
        <v>11890377</v>
      </c>
      <c r="F27" s="5">
        <v>10417454.789999999</v>
      </c>
      <c r="G27" s="6">
        <f t="shared" ref="G27" si="5">F27/D27</f>
        <v>0.2139851391066579</v>
      </c>
      <c r="H27" s="6">
        <f t="shared" ref="H27" si="6">F27/E27</f>
        <v>0.87612485205473289</v>
      </c>
      <c r="I27" s="11"/>
      <c r="J27" s="5"/>
      <c r="K27" s="5"/>
      <c r="L27" s="6"/>
      <c r="M27" s="6"/>
    </row>
    <row r="28" spans="1:13" ht="48" customHeight="1" x14ac:dyDescent="0.25">
      <c r="A28" s="22">
        <v>4313114</v>
      </c>
      <c r="B28" s="26">
        <v>3114</v>
      </c>
      <c r="C28" s="24" t="s">
        <v>33</v>
      </c>
      <c r="D28" s="5">
        <v>681600</v>
      </c>
      <c r="E28" s="5">
        <v>681600</v>
      </c>
      <c r="F28" s="5">
        <v>19200</v>
      </c>
      <c r="G28" s="6">
        <f t="shared" si="0"/>
        <v>2.8169014084507043E-2</v>
      </c>
      <c r="H28" s="6">
        <f t="shared" si="1"/>
        <v>2.8169014084507043E-2</v>
      </c>
      <c r="I28" s="11"/>
      <c r="J28" s="5"/>
      <c r="K28" s="5"/>
      <c r="L28" s="6"/>
      <c r="M28" s="6"/>
    </row>
    <row r="29" spans="1:13" ht="67.5" x14ac:dyDescent="0.25">
      <c r="A29" s="22">
        <v>4313121</v>
      </c>
      <c r="B29" s="26">
        <v>3121</v>
      </c>
      <c r="C29" s="24" t="s">
        <v>34</v>
      </c>
      <c r="D29" s="5">
        <v>15157905</v>
      </c>
      <c r="E29" s="5">
        <v>3587163</v>
      </c>
      <c r="F29" s="5">
        <v>3410684.28</v>
      </c>
      <c r="G29" s="6">
        <f t="shared" si="0"/>
        <v>0.22501026889929709</v>
      </c>
      <c r="H29" s="6">
        <f t="shared" si="1"/>
        <v>0.95080270397525835</v>
      </c>
      <c r="I29" s="11"/>
      <c r="J29" s="5"/>
      <c r="K29" s="5"/>
      <c r="L29" s="6"/>
      <c r="M29" s="6"/>
    </row>
    <row r="30" spans="1:13" ht="45" customHeight="1" x14ac:dyDescent="0.25">
      <c r="A30" s="22">
        <v>4313132</v>
      </c>
      <c r="B30" s="26">
        <v>3132</v>
      </c>
      <c r="C30" s="24" t="s">
        <v>35</v>
      </c>
      <c r="D30" s="5">
        <v>25376529</v>
      </c>
      <c r="E30" s="5">
        <v>7014556</v>
      </c>
      <c r="F30" s="5">
        <v>5684485.3099999996</v>
      </c>
      <c r="G30" s="6">
        <f t="shared" si="0"/>
        <v>0.22400562779882149</v>
      </c>
      <c r="H30" s="6">
        <f t="shared" si="1"/>
        <v>0.81038419395325945</v>
      </c>
      <c r="I30" s="11"/>
      <c r="J30" s="5"/>
      <c r="K30" s="5"/>
      <c r="L30" s="6"/>
      <c r="M30" s="6"/>
    </row>
    <row r="31" spans="1:13" ht="33.75" x14ac:dyDescent="0.25">
      <c r="A31" s="22">
        <v>4313133</v>
      </c>
      <c r="B31" s="26">
        <v>3133</v>
      </c>
      <c r="C31" s="24" t="s">
        <v>36</v>
      </c>
      <c r="D31" s="5">
        <v>66800</v>
      </c>
      <c r="E31" s="5">
        <v>9704</v>
      </c>
      <c r="F31" s="12">
        <v>0</v>
      </c>
      <c r="G31" s="6">
        <f t="shared" si="0"/>
        <v>0</v>
      </c>
      <c r="H31" s="6">
        <v>0</v>
      </c>
      <c r="I31" s="11"/>
      <c r="J31" s="5"/>
      <c r="K31" s="5"/>
      <c r="L31" s="6"/>
      <c r="M31" s="6"/>
    </row>
    <row r="32" spans="1:13" ht="45.75" customHeight="1" x14ac:dyDescent="0.25">
      <c r="A32" s="22">
        <v>4313241</v>
      </c>
      <c r="B32" s="26">
        <v>3241</v>
      </c>
      <c r="C32" s="24" t="s">
        <v>37</v>
      </c>
      <c r="D32" s="5">
        <v>12696737</v>
      </c>
      <c r="E32" s="5">
        <v>3192805</v>
      </c>
      <c r="F32" s="12">
        <v>2963666.62</v>
      </c>
      <c r="G32" s="6">
        <f t="shared" si="0"/>
        <v>0.23341954866041567</v>
      </c>
      <c r="H32" s="6">
        <f t="shared" si="1"/>
        <v>0.9282328923939922</v>
      </c>
      <c r="I32" s="11"/>
      <c r="J32" s="5"/>
      <c r="K32" s="5"/>
      <c r="L32" s="6"/>
      <c r="M32" s="6"/>
    </row>
    <row r="33" spans="1:13" ht="22.5" x14ac:dyDescent="0.25">
      <c r="A33" s="22">
        <v>4313242</v>
      </c>
      <c r="B33" s="26">
        <v>3242</v>
      </c>
      <c r="C33" s="24" t="s">
        <v>65</v>
      </c>
      <c r="D33" s="5">
        <v>91000</v>
      </c>
      <c r="E33" s="5">
        <v>13000</v>
      </c>
      <c r="F33" s="5">
        <v>13000</v>
      </c>
      <c r="G33" s="6">
        <f t="shared" si="0"/>
        <v>0.14285714285714285</v>
      </c>
      <c r="H33" s="6">
        <f t="shared" si="1"/>
        <v>1</v>
      </c>
      <c r="I33" s="11"/>
      <c r="J33" s="5"/>
      <c r="K33" s="5"/>
      <c r="L33" s="6"/>
      <c r="M33" s="6"/>
    </row>
    <row r="34" spans="1:13" ht="59.25" customHeight="1" x14ac:dyDescent="0.25">
      <c r="A34" s="22">
        <v>4313250</v>
      </c>
      <c r="B34" s="26">
        <v>3250</v>
      </c>
      <c r="C34" s="24" t="s">
        <v>51</v>
      </c>
      <c r="D34" s="5"/>
      <c r="E34" s="5"/>
      <c r="F34" s="12"/>
      <c r="G34" s="6"/>
      <c r="H34" s="6"/>
      <c r="I34" s="11">
        <v>1000000</v>
      </c>
      <c r="J34" s="5">
        <v>0</v>
      </c>
      <c r="K34" s="5">
        <v>0</v>
      </c>
      <c r="L34" s="6">
        <f t="shared" ref="L34" si="7">K34/I34</f>
        <v>0</v>
      </c>
      <c r="M34" s="6">
        <v>0</v>
      </c>
    </row>
    <row r="35" spans="1:13" x14ac:dyDescent="0.25">
      <c r="A35" s="22">
        <v>4314030</v>
      </c>
      <c r="B35" s="26">
        <v>4030</v>
      </c>
      <c r="C35" s="24" t="s">
        <v>15</v>
      </c>
      <c r="D35" s="5">
        <v>43464259</v>
      </c>
      <c r="E35" s="5">
        <v>10444703</v>
      </c>
      <c r="F35" s="5">
        <v>9116154.4600000009</v>
      </c>
      <c r="G35" s="6">
        <f t="shared" si="0"/>
        <v>0.20973909758820461</v>
      </c>
      <c r="H35" s="6">
        <f t="shared" si="1"/>
        <v>0.8728016928772413</v>
      </c>
      <c r="I35" s="11"/>
      <c r="J35" s="5"/>
      <c r="K35" s="5"/>
      <c r="L35" s="6"/>
      <c r="M35" s="6"/>
    </row>
    <row r="36" spans="1:13" ht="34.5" customHeight="1" x14ac:dyDescent="0.25">
      <c r="A36" s="22">
        <v>4314060</v>
      </c>
      <c r="B36" s="26">
        <v>4060</v>
      </c>
      <c r="C36" s="24" t="s">
        <v>16</v>
      </c>
      <c r="D36" s="5">
        <v>10907467</v>
      </c>
      <c r="E36" s="5">
        <v>2842104</v>
      </c>
      <c r="F36" s="5">
        <v>2071644.08</v>
      </c>
      <c r="G36" s="6">
        <f t="shared" si="0"/>
        <v>0.18992897984472473</v>
      </c>
      <c r="H36" s="6">
        <f t="shared" si="1"/>
        <v>0.7289121298868726</v>
      </c>
      <c r="I36" s="11"/>
      <c r="J36" s="5"/>
      <c r="K36" s="5"/>
      <c r="L36" s="6"/>
      <c r="M36" s="6"/>
    </row>
    <row r="37" spans="1:13" ht="22.5" x14ac:dyDescent="0.25">
      <c r="A37" s="22">
        <v>4314081</v>
      </c>
      <c r="B37" s="26">
        <v>4081</v>
      </c>
      <c r="C37" s="24" t="s">
        <v>17</v>
      </c>
      <c r="D37" s="5">
        <v>4444243</v>
      </c>
      <c r="E37" s="5">
        <v>1082083</v>
      </c>
      <c r="F37" s="5">
        <v>1033177.79</v>
      </c>
      <c r="G37" s="6">
        <f t="shared" si="0"/>
        <v>0.23247553970383708</v>
      </c>
      <c r="H37" s="6">
        <f t="shared" si="1"/>
        <v>0.95480456674765246</v>
      </c>
      <c r="I37" s="11"/>
      <c r="J37" s="5"/>
      <c r="K37" s="5"/>
      <c r="L37" s="6"/>
      <c r="M37" s="6"/>
    </row>
    <row r="38" spans="1:13" ht="45" x14ac:dyDescent="0.25">
      <c r="A38" s="22">
        <v>4314083</v>
      </c>
      <c r="B38" s="26">
        <v>4083</v>
      </c>
      <c r="C38" s="24" t="s">
        <v>52</v>
      </c>
      <c r="D38" s="5"/>
      <c r="E38" s="5"/>
      <c r="F38" s="12"/>
      <c r="G38" s="6"/>
      <c r="H38" s="6"/>
      <c r="I38" s="11">
        <v>3500000</v>
      </c>
      <c r="J38" s="5">
        <v>0</v>
      </c>
      <c r="K38" s="5">
        <v>0</v>
      </c>
      <c r="L38" s="6">
        <f t="shared" ref="L38" si="8">K38/I38</f>
        <v>0</v>
      </c>
      <c r="M38" s="6">
        <v>0</v>
      </c>
    </row>
    <row r="39" spans="1:13" ht="33.75" x14ac:dyDescent="0.25">
      <c r="A39" s="22">
        <v>4315031</v>
      </c>
      <c r="B39" s="26">
        <v>5031</v>
      </c>
      <c r="C39" s="24" t="s">
        <v>53</v>
      </c>
      <c r="D39" s="5">
        <v>60415436</v>
      </c>
      <c r="E39" s="5">
        <v>14902368</v>
      </c>
      <c r="F39" s="5">
        <v>13264498.130000001</v>
      </c>
      <c r="G39" s="6">
        <f t="shared" si="0"/>
        <v>0.21955478613114704</v>
      </c>
      <c r="H39" s="6">
        <f t="shared" si="1"/>
        <v>0.89009331470005304</v>
      </c>
      <c r="I39" s="11"/>
      <c r="J39" s="5"/>
      <c r="K39" s="5"/>
      <c r="L39" s="6"/>
      <c r="M39" s="6"/>
    </row>
    <row r="40" spans="1:13" ht="45" x14ac:dyDescent="0.25">
      <c r="A40" s="22">
        <v>4315061</v>
      </c>
      <c r="B40" s="26">
        <v>5061</v>
      </c>
      <c r="C40" s="24" t="s">
        <v>66</v>
      </c>
      <c r="D40" s="5">
        <v>120000</v>
      </c>
      <c r="E40" s="5">
        <v>100000</v>
      </c>
      <c r="F40" s="12">
        <v>39200</v>
      </c>
      <c r="G40" s="6">
        <f t="shared" si="0"/>
        <v>0.32666666666666666</v>
      </c>
      <c r="H40" s="6">
        <f t="shared" si="1"/>
        <v>0.39200000000000002</v>
      </c>
      <c r="I40" s="11"/>
      <c r="J40" s="5"/>
      <c r="K40" s="5"/>
      <c r="L40" s="6"/>
      <c r="M40" s="6"/>
    </row>
    <row r="41" spans="1:13" ht="45" x14ac:dyDescent="0.25">
      <c r="A41" s="22">
        <v>4315070</v>
      </c>
      <c r="B41" s="26">
        <v>5070</v>
      </c>
      <c r="C41" s="24" t="s">
        <v>54</v>
      </c>
      <c r="D41" s="5"/>
      <c r="E41" s="5"/>
      <c r="F41" s="12"/>
      <c r="G41" s="6"/>
      <c r="H41" s="6"/>
      <c r="I41" s="11">
        <v>41000000</v>
      </c>
      <c r="J41" s="5">
        <v>0</v>
      </c>
      <c r="K41" s="5">
        <v>0</v>
      </c>
      <c r="L41" s="6">
        <f t="shared" ref="L41" si="9">K41/I41</f>
        <v>0</v>
      </c>
      <c r="M41" s="6">
        <v>0</v>
      </c>
    </row>
    <row r="42" spans="1:13" ht="24.75" customHeight="1" x14ac:dyDescent="0.25">
      <c r="A42" s="22">
        <v>4316011</v>
      </c>
      <c r="B42" s="26">
        <v>6011</v>
      </c>
      <c r="C42" s="24" t="s">
        <v>19</v>
      </c>
      <c r="D42" s="5">
        <v>2929181</v>
      </c>
      <c r="E42" s="12">
        <v>732294</v>
      </c>
      <c r="F42" s="12">
        <v>0</v>
      </c>
      <c r="G42" s="6">
        <f t="shared" ref="G42" si="10">F42/D42</f>
        <v>0</v>
      </c>
      <c r="H42" s="6">
        <v>0</v>
      </c>
      <c r="I42" s="11"/>
      <c r="J42" s="5"/>
      <c r="K42" s="5"/>
      <c r="L42" s="6"/>
      <c r="M42" s="6"/>
    </row>
    <row r="43" spans="1:13" ht="47.25" customHeight="1" x14ac:dyDescent="0.25">
      <c r="A43" s="22">
        <v>4316081</v>
      </c>
      <c r="B43" s="26">
        <v>6081</v>
      </c>
      <c r="C43" s="29" t="s">
        <v>64</v>
      </c>
      <c r="D43" s="5"/>
      <c r="E43" s="12"/>
      <c r="F43" s="12"/>
      <c r="G43" s="6"/>
      <c r="H43" s="6"/>
      <c r="I43" s="11">
        <v>104114763</v>
      </c>
      <c r="J43" s="5">
        <v>0</v>
      </c>
      <c r="K43" s="5">
        <v>0</v>
      </c>
      <c r="L43" s="6">
        <f t="shared" ref="L43:L44" si="11">K43/I43</f>
        <v>0</v>
      </c>
      <c r="M43" s="6">
        <v>0</v>
      </c>
    </row>
    <row r="44" spans="1:13" ht="56.25" customHeight="1" x14ac:dyDescent="0.25">
      <c r="A44" s="22">
        <v>4316091</v>
      </c>
      <c r="B44" s="26">
        <v>6091</v>
      </c>
      <c r="C44" s="24" t="s">
        <v>55</v>
      </c>
      <c r="D44" s="5"/>
      <c r="E44" s="12"/>
      <c r="F44" s="12"/>
      <c r="G44" s="6"/>
      <c r="H44" s="6"/>
      <c r="I44" s="11">
        <v>18568353</v>
      </c>
      <c r="J44" s="5">
        <v>9284175</v>
      </c>
      <c r="K44" s="5">
        <v>0</v>
      </c>
      <c r="L44" s="6">
        <f t="shared" si="11"/>
        <v>0</v>
      </c>
      <c r="M44" s="6">
        <v>0</v>
      </c>
    </row>
    <row r="45" spans="1:13" ht="48" customHeight="1" x14ac:dyDescent="0.25">
      <c r="A45" s="22">
        <v>4316092</v>
      </c>
      <c r="B45" s="26">
        <v>6092</v>
      </c>
      <c r="C45" s="29" t="s">
        <v>62</v>
      </c>
      <c r="D45" s="5">
        <v>85684157</v>
      </c>
      <c r="E45" s="5">
        <v>85684157</v>
      </c>
      <c r="F45" s="12">
        <v>0</v>
      </c>
      <c r="G45" s="6">
        <f t="shared" ref="G45" si="12">F45/D45</f>
        <v>0</v>
      </c>
      <c r="H45" s="6">
        <v>0</v>
      </c>
      <c r="I45" s="11"/>
      <c r="J45" s="5"/>
      <c r="K45" s="5"/>
      <c r="L45" s="6"/>
      <c r="M45" s="6"/>
    </row>
    <row r="46" spans="1:13" ht="22.5" customHeight="1" x14ac:dyDescent="0.25">
      <c r="A46" s="22">
        <v>4317670</v>
      </c>
      <c r="B46" s="26">
        <v>7670</v>
      </c>
      <c r="C46" s="29" t="s">
        <v>63</v>
      </c>
      <c r="D46" s="5"/>
      <c r="E46" s="12"/>
      <c r="F46" s="12"/>
      <c r="G46" s="6"/>
      <c r="H46" s="6"/>
      <c r="I46" s="11">
        <v>20000000</v>
      </c>
      <c r="J46" s="5">
        <v>20000000</v>
      </c>
      <c r="K46" s="5"/>
      <c r="L46" s="6">
        <f t="shared" ref="L46" si="13">K46/I46</f>
        <v>0</v>
      </c>
      <c r="M46" s="6">
        <f>K46/J46</f>
        <v>0</v>
      </c>
    </row>
  </sheetData>
  <mergeCells count="14">
    <mergeCell ref="I4:I5"/>
    <mergeCell ref="J4:J5"/>
    <mergeCell ref="K4:K5"/>
    <mergeCell ref="L4:M4"/>
    <mergeCell ref="A1:M1"/>
    <mergeCell ref="A3:A5"/>
    <mergeCell ref="B3:B5"/>
    <mergeCell ref="C3:C5"/>
    <mergeCell ref="D3:H3"/>
    <mergeCell ref="I3:M3"/>
    <mergeCell ref="D4:D5"/>
    <mergeCell ref="E4:E5"/>
    <mergeCell ref="F4:F5"/>
    <mergeCell ref="G4:H4"/>
  </mergeCells>
  <conditionalFormatting sqref="A8:A46">
    <cfRule type="duplicateValues" dxfId="2" priority="1"/>
  </conditionalFormatting>
  <pageMargins left="0.11811023622047245" right="0.11811023622047245" top="0.19685039370078741" bottom="0.15748031496062992" header="0" footer="0"/>
  <pageSetup paperSize="9" scale="73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D00EE-4740-482B-9D07-17703B67283D}">
  <dimension ref="A1:N45"/>
  <sheetViews>
    <sheetView view="pageBreakPreview" zoomScale="95" zoomScaleNormal="110" zoomScaleSheetLayoutView="95" workbookViewId="0">
      <selection activeCell="K43" sqref="K43"/>
    </sheetView>
  </sheetViews>
  <sheetFormatPr defaultRowHeight="15" x14ac:dyDescent="0.25"/>
  <cols>
    <col min="1" max="1" width="10.85546875" customWidth="1"/>
    <col min="2" max="2" width="10.5703125" customWidth="1"/>
    <col min="3" max="3" width="36.28515625" customWidth="1"/>
    <col min="4" max="4" width="16" style="10" customWidth="1"/>
    <col min="5" max="6" width="13.7109375" customWidth="1"/>
    <col min="7" max="7" width="11.7109375" customWidth="1"/>
    <col min="8" max="8" width="11.42578125" customWidth="1"/>
    <col min="9" max="9" width="13.7109375" customWidth="1"/>
    <col min="10" max="10" width="12.42578125" style="14" customWidth="1"/>
    <col min="11" max="11" width="14.85546875" customWidth="1"/>
    <col min="12" max="12" width="9.85546875" customWidth="1"/>
    <col min="13" max="13" width="11.5703125" customWidth="1"/>
    <col min="14" max="14" width="11.140625" bestFit="1" customWidth="1"/>
  </cols>
  <sheetData>
    <row r="1" spans="1:14" ht="23.25" customHeight="1" x14ac:dyDescent="0.25">
      <c r="A1" s="58" t="s">
        <v>61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4" x14ac:dyDescent="0.25">
      <c r="A2" s="1"/>
      <c r="B2" s="1"/>
      <c r="C2" s="1"/>
      <c r="D2" s="9"/>
      <c r="E2" s="1"/>
      <c r="F2" s="1"/>
      <c r="G2" s="1"/>
      <c r="H2" s="1"/>
      <c r="I2" s="1"/>
      <c r="J2" s="13"/>
      <c r="K2" s="1"/>
      <c r="L2" s="1"/>
      <c r="M2" s="1" t="s">
        <v>21</v>
      </c>
    </row>
    <row r="3" spans="1:14" x14ac:dyDescent="0.25">
      <c r="A3" s="57" t="s">
        <v>0</v>
      </c>
      <c r="B3" s="57" t="s">
        <v>1</v>
      </c>
      <c r="C3" s="57" t="s">
        <v>2</v>
      </c>
      <c r="D3" s="57" t="s">
        <v>3</v>
      </c>
      <c r="E3" s="57"/>
      <c r="F3" s="57"/>
      <c r="G3" s="57"/>
      <c r="H3" s="57"/>
      <c r="I3" s="57" t="s">
        <v>4</v>
      </c>
      <c r="J3" s="57"/>
      <c r="K3" s="57"/>
      <c r="L3" s="57"/>
      <c r="M3" s="57"/>
    </row>
    <row r="4" spans="1:14" ht="15" customHeight="1" x14ac:dyDescent="0.25">
      <c r="A4" s="57"/>
      <c r="B4" s="57"/>
      <c r="C4" s="57"/>
      <c r="D4" s="56" t="s">
        <v>59</v>
      </c>
      <c r="E4" s="56" t="s">
        <v>60</v>
      </c>
      <c r="F4" s="57" t="s">
        <v>20</v>
      </c>
      <c r="G4" s="56" t="s">
        <v>22</v>
      </c>
      <c r="H4" s="57"/>
      <c r="I4" s="56" t="s">
        <v>59</v>
      </c>
      <c r="J4" s="56" t="s">
        <v>60</v>
      </c>
      <c r="K4" s="57" t="s">
        <v>20</v>
      </c>
      <c r="L4" s="56" t="s">
        <v>22</v>
      </c>
      <c r="M4" s="57"/>
    </row>
    <row r="5" spans="1:14" ht="60.75" customHeight="1" x14ac:dyDescent="0.25">
      <c r="A5" s="57"/>
      <c r="B5" s="57"/>
      <c r="C5" s="57"/>
      <c r="D5" s="57"/>
      <c r="E5" s="57"/>
      <c r="F5" s="57"/>
      <c r="G5" s="8" t="s">
        <v>23</v>
      </c>
      <c r="H5" s="8" t="s">
        <v>24</v>
      </c>
      <c r="I5" s="57"/>
      <c r="J5" s="57"/>
      <c r="K5" s="57"/>
      <c r="L5" s="8" t="s">
        <v>23</v>
      </c>
      <c r="M5" s="8" t="s">
        <v>24</v>
      </c>
    </row>
    <row r="6" spans="1:14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</row>
    <row r="7" spans="1:14" ht="23.25" customHeight="1" x14ac:dyDescent="0.25">
      <c r="A7" s="18">
        <v>4300000</v>
      </c>
      <c r="B7" s="19"/>
      <c r="C7" s="20" t="s">
        <v>5</v>
      </c>
      <c r="D7" s="3">
        <f>SUM(D8:D45)</f>
        <v>4380051405</v>
      </c>
      <c r="E7" s="3">
        <f>SUM(E8:E45)</f>
        <v>807192734</v>
      </c>
      <c r="F7" s="3">
        <f>SUM(F8:F45)</f>
        <v>672025201.49999988</v>
      </c>
      <c r="G7" s="4">
        <f>F7/D7</f>
        <v>0.15342861061695687</v>
      </c>
      <c r="H7" s="4">
        <f>F7/E7</f>
        <v>0.83254614814211136</v>
      </c>
      <c r="I7" s="3">
        <f>SUM(I8:I45)</f>
        <v>389783116</v>
      </c>
      <c r="J7" s="3">
        <f>SUM(J8:J45)</f>
        <v>46189450</v>
      </c>
      <c r="K7" s="3">
        <f>SUM(K8:K45)</f>
        <v>0</v>
      </c>
      <c r="L7" s="4">
        <f>K7/I7</f>
        <v>0</v>
      </c>
      <c r="M7" s="4">
        <f>K7/J7</f>
        <v>0</v>
      </c>
      <c r="N7" s="7"/>
    </row>
    <row r="8" spans="1:14" ht="33.75" x14ac:dyDescent="0.25">
      <c r="A8" s="22">
        <v>4310160</v>
      </c>
      <c r="B8" s="23">
        <v>160</v>
      </c>
      <c r="C8" s="24" t="s">
        <v>6</v>
      </c>
      <c r="D8" s="5">
        <v>199151160</v>
      </c>
      <c r="E8" s="5">
        <v>33712015</v>
      </c>
      <c r="F8" s="5">
        <v>29830068.050000001</v>
      </c>
      <c r="G8" s="6">
        <f t="shared" ref="G8:G39" si="0">F8/D8</f>
        <v>0.14978606225542448</v>
      </c>
      <c r="H8" s="6">
        <f t="shared" ref="H8:H39" si="1">F8/E8</f>
        <v>0.88484975015584211</v>
      </c>
      <c r="I8" s="11"/>
      <c r="J8" s="5"/>
      <c r="K8" s="5"/>
      <c r="L8" s="6"/>
      <c r="M8" s="6"/>
    </row>
    <row r="9" spans="1:14" x14ac:dyDescent="0.25">
      <c r="A9" s="22">
        <v>4311010</v>
      </c>
      <c r="B9" s="26">
        <v>1010</v>
      </c>
      <c r="C9" s="24" t="s">
        <v>7</v>
      </c>
      <c r="D9" s="5">
        <v>1211920903</v>
      </c>
      <c r="E9" s="5">
        <v>206549281</v>
      </c>
      <c r="F9" s="5">
        <v>168040315.91</v>
      </c>
      <c r="G9" s="6">
        <f t="shared" si="0"/>
        <v>0.13865617425529295</v>
      </c>
      <c r="H9" s="6">
        <f t="shared" si="1"/>
        <v>0.81356040116159978</v>
      </c>
      <c r="I9" s="11"/>
      <c r="J9" s="5"/>
      <c r="K9" s="5"/>
      <c r="L9" s="6"/>
      <c r="M9" s="6"/>
    </row>
    <row r="10" spans="1:14" ht="33.75" x14ac:dyDescent="0.25">
      <c r="A10" s="22">
        <v>4311021</v>
      </c>
      <c r="B10" s="26">
        <v>1021</v>
      </c>
      <c r="C10" s="24" t="s">
        <v>25</v>
      </c>
      <c r="D10" s="5">
        <v>1297769726</v>
      </c>
      <c r="E10" s="5">
        <v>227252188</v>
      </c>
      <c r="F10" s="5">
        <v>173277971.15000001</v>
      </c>
      <c r="G10" s="6">
        <f t="shared" si="0"/>
        <v>0.13351981301342208</v>
      </c>
      <c r="H10" s="6">
        <f t="shared" si="1"/>
        <v>0.76249198159535436</v>
      </c>
      <c r="I10" s="11"/>
      <c r="J10" s="5"/>
      <c r="K10" s="5"/>
      <c r="L10" s="6"/>
      <c r="M10" s="6"/>
    </row>
    <row r="11" spans="1:14" ht="71.25" customHeight="1" x14ac:dyDescent="0.25">
      <c r="A11" s="22">
        <v>4311022</v>
      </c>
      <c r="B11" s="26">
        <v>1022</v>
      </c>
      <c r="C11" s="24" t="s">
        <v>26</v>
      </c>
      <c r="D11" s="5">
        <v>64716290</v>
      </c>
      <c r="E11" s="5">
        <v>11040077</v>
      </c>
      <c r="F11" s="5">
        <v>6032205.7599999998</v>
      </c>
      <c r="G11" s="6">
        <f t="shared" si="0"/>
        <v>9.3210005703355359E-2</v>
      </c>
      <c r="H11" s="6">
        <f t="shared" si="1"/>
        <v>0.5463916383916525</v>
      </c>
      <c r="I11" s="11"/>
      <c r="J11" s="5"/>
      <c r="K11" s="5"/>
      <c r="L11" s="6"/>
      <c r="M11" s="6"/>
    </row>
    <row r="12" spans="1:14" ht="45" x14ac:dyDescent="0.25">
      <c r="A12" s="22">
        <v>4311023</v>
      </c>
      <c r="B12" s="26">
        <v>1023</v>
      </c>
      <c r="C12" s="24" t="s">
        <v>27</v>
      </c>
      <c r="D12" s="5">
        <v>94331154</v>
      </c>
      <c r="E12" s="5">
        <v>13540381</v>
      </c>
      <c r="F12" s="5">
        <v>11085576.07</v>
      </c>
      <c r="G12" s="6">
        <f t="shared" si="0"/>
        <v>0.11751765561990263</v>
      </c>
      <c r="H12" s="6">
        <f t="shared" si="1"/>
        <v>0.81870488503979322</v>
      </c>
      <c r="I12" s="11"/>
      <c r="J12" s="5"/>
      <c r="K12" s="5"/>
      <c r="L12" s="6"/>
      <c r="M12" s="6"/>
    </row>
    <row r="13" spans="1:14" ht="33.75" x14ac:dyDescent="0.25">
      <c r="A13" s="22">
        <v>4311031</v>
      </c>
      <c r="B13" s="26">
        <v>1031</v>
      </c>
      <c r="C13" s="24" t="s">
        <v>28</v>
      </c>
      <c r="D13" s="5">
        <v>610239300</v>
      </c>
      <c r="E13" s="5">
        <v>139988404</v>
      </c>
      <c r="F13" s="5">
        <v>139988404</v>
      </c>
      <c r="G13" s="6">
        <f t="shared" si="0"/>
        <v>0.22939919470935419</v>
      </c>
      <c r="H13" s="6">
        <f t="shared" si="1"/>
        <v>1</v>
      </c>
      <c r="I13" s="11"/>
      <c r="J13" s="5"/>
      <c r="K13" s="5"/>
      <c r="L13" s="6"/>
      <c r="M13" s="6"/>
    </row>
    <row r="14" spans="1:14" ht="71.25" customHeight="1" x14ac:dyDescent="0.25">
      <c r="A14" s="22">
        <v>4311032</v>
      </c>
      <c r="B14" s="26">
        <v>1032</v>
      </c>
      <c r="C14" s="24" t="s">
        <v>29</v>
      </c>
      <c r="D14" s="5">
        <v>33481509</v>
      </c>
      <c r="E14" s="5">
        <v>7614520</v>
      </c>
      <c r="F14" s="5">
        <v>7614520</v>
      </c>
      <c r="G14" s="6">
        <f t="shared" si="0"/>
        <v>0.22742463608793737</v>
      </c>
      <c r="H14" s="6">
        <f t="shared" si="1"/>
        <v>1</v>
      </c>
      <c r="I14" s="11"/>
      <c r="J14" s="5"/>
      <c r="K14" s="5"/>
      <c r="L14" s="6"/>
      <c r="M14" s="6"/>
    </row>
    <row r="15" spans="1:14" ht="38.25" customHeight="1" x14ac:dyDescent="0.25">
      <c r="A15" s="22">
        <v>4311033</v>
      </c>
      <c r="B15" s="26">
        <v>1033</v>
      </c>
      <c r="C15" s="24" t="s">
        <v>30</v>
      </c>
      <c r="D15" s="5">
        <v>17087832</v>
      </c>
      <c r="E15" s="5">
        <v>3886194</v>
      </c>
      <c r="F15" s="5">
        <v>3886194</v>
      </c>
      <c r="G15" s="6">
        <f t="shared" si="0"/>
        <v>0.22742463760177417</v>
      </c>
      <c r="H15" s="6">
        <f t="shared" si="1"/>
        <v>1</v>
      </c>
      <c r="I15" s="11"/>
      <c r="J15" s="5"/>
      <c r="K15" s="5"/>
      <c r="L15" s="6"/>
      <c r="M15" s="6"/>
    </row>
    <row r="16" spans="1:14" ht="33.75" x14ac:dyDescent="0.25">
      <c r="A16" s="22">
        <v>4311070</v>
      </c>
      <c r="B16" s="26">
        <v>1070</v>
      </c>
      <c r="C16" s="24" t="s">
        <v>8</v>
      </c>
      <c r="D16" s="5">
        <v>124761433</v>
      </c>
      <c r="E16" s="5">
        <v>19091039</v>
      </c>
      <c r="F16" s="5">
        <v>16105213.279999999</v>
      </c>
      <c r="G16" s="6">
        <f t="shared" si="0"/>
        <v>0.1290880754792228</v>
      </c>
      <c r="H16" s="6">
        <f t="shared" si="1"/>
        <v>0.84360066940306389</v>
      </c>
      <c r="I16" s="11"/>
      <c r="J16" s="5"/>
      <c r="K16" s="5"/>
      <c r="L16" s="6"/>
      <c r="M16" s="6"/>
    </row>
    <row r="17" spans="1:13" ht="22.5" x14ac:dyDescent="0.25">
      <c r="A17" s="22">
        <v>4311080</v>
      </c>
      <c r="B17" s="26">
        <v>1080</v>
      </c>
      <c r="C17" s="24" t="s">
        <v>31</v>
      </c>
      <c r="D17" s="5">
        <v>182328710</v>
      </c>
      <c r="E17" s="5">
        <v>27947182</v>
      </c>
      <c r="F17" s="5">
        <v>26688969.77</v>
      </c>
      <c r="G17" s="6">
        <f t="shared" si="0"/>
        <v>0.14637831732588905</v>
      </c>
      <c r="H17" s="6">
        <f t="shared" si="1"/>
        <v>0.95497892309857935</v>
      </c>
      <c r="I17" s="11"/>
      <c r="J17" s="5"/>
      <c r="K17" s="5"/>
      <c r="L17" s="6"/>
      <c r="M17" s="6"/>
    </row>
    <row r="18" spans="1:13" ht="22.5" x14ac:dyDescent="0.25">
      <c r="A18" s="22">
        <v>4311141</v>
      </c>
      <c r="B18" s="26">
        <v>1141</v>
      </c>
      <c r="C18" s="24" t="s">
        <v>9</v>
      </c>
      <c r="D18" s="5">
        <v>62760224</v>
      </c>
      <c r="E18" s="5">
        <v>9542649</v>
      </c>
      <c r="F18" s="5">
        <v>8255499.8700000001</v>
      </c>
      <c r="G18" s="6">
        <f t="shared" si="0"/>
        <v>0.1315403187534831</v>
      </c>
      <c r="H18" s="6">
        <f t="shared" si="1"/>
        <v>0.86511616114141887</v>
      </c>
      <c r="I18" s="11"/>
      <c r="J18" s="5"/>
      <c r="K18" s="5"/>
      <c r="L18" s="6"/>
      <c r="M18" s="6"/>
    </row>
    <row r="19" spans="1:13" x14ac:dyDescent="0.25">
      <c r="A19" s="22">
        <v>4311142</v>
      </c>
      <c r="B19" s="26">
        <v>1142</v>
      </c>
      <c r="C19" s="24" t="s">
        <v>10</v>
      </c>
      <c r="D19" s="5">
        <v>117650</v>
      </c>
      <c r="E19" s="5">
        <v>0</v>
      </c>
      <c r="F19" s="5">
        <v>0</v>
      </c>
      <c r="G19" s="6">
        <f t="shared" si="0"/>
        <v>0</v>
      </c>
      <c r="H19" s="6">
        <v>0</v>
      </c>
      <c r="I19" s="11"/>
      <c r="J19" s="5"/>
      <c r="K19" s="5"/>
      <c r="L19" s="6"/>
      <c r="M19" s="6"/>
    </row>
    <row r="20" spans="1:13" ht="28.5" customHeight="1" x14ac:dyDescent="0.25">
      <c r="A20" s="22">
        <v>4311151</v>
      </c>
      <c r="B20" s="26">
        <v>1151</v>
      </c>
      <c r="C20" s="24" t="s">
        <v>11</v>
      </c>
      <c r="D20" s="5">
        <v>10470123</v>
      </c>
      <c r="E20" s="5">
        <v>1958036</v>
      </c>
      <c r="F20" s="5">
        <v>1160457.79</v>
      </c>
      <c r="G20" s="6">
        <f t="shared" si="0"/>
        <v>0.11083516306350938</v>
      </c>
      <c r="H20" s="6">
        <f t="shared" si="1"/>
        <v>0.59266417471384591</v>
      </c>
      <c r="I20" s="11"/>
      <c r="J20" s="5"/>
      <c r="K20" s="5"/>
      <c r="L20" s="6"/>
      <c r="M20" s="6"/>
    </row>
    <row r="21" spans="1:13" ht="25.5" customHeight="1" x14ac:dyDescent="0.25">
      <c r="A21" s="22">
        <v>4311152</v>
      </c>
      <c r="B21" s="26">
        <v>1152</v>
      </c>
      <c r="C21" s="24" t="s">
        <v>12</v>
      </c>
      <c r="D21" s="5">
        <v>5791281</v>
      </c>
      <c r="E21" s="5">
        <v>1317080</v>
      </c>
      <c r="F21" s="5">
        <v>1317080</v>
      </c>
      <c r="G21" s="6">
        <f t="shared" si="0"/>
        <v>0.22742464059333331</v>
      </c>
      <c r="H21" s="6">
        <f t="shared" si="1"/>
        <v>1</v>
      </c>
      <c r="I21" s="11"/>
      <c r="J21" s="5"/>
      <c r="K21" s="5"/>
      <c r="L21" s="6"/>
      <c r="M21" s="6"/>
    </row>
    <row r="22" spans="1:13" ht="45.75" customHeight="1" x14ac:dyDescent="0.25">
      <c r="A22" s="22">
        <v>4311300</v>
      </c>
      <c r="B22" s="26">
        <v>1300</v>
      </c>
      <c r="C22" s="24" t="s">
        <v>50</v>
      </c>
      <c r="D22" s="5"/>
      <c r="E22" s="5"/>
      <c r="F22" s="5"/>
      <c r="G22" s="6"/>
      <c r="H22" s="6"/>
      <c r="I22" s="11">
        <v>201600000</v>
      </c>
      <c r="J22" s="5">
        <v>20000000</v>
      </c>
      <c r="K22" s="5">
        <v>0</v>
      </c>
      <c r="L22" s="6">
        <v>0</v>
      </c>
      <c r="M22" s="6">
        <v>0</v>
      </c>
    </row>
    <row r="23" spans="1:13" ht="45.75" customHeight="1" x14ac:dyDescent="0.25">
      <c r="A23" s="22">
        <v>4311310</v>
      </c>
      <c r="B23" s="26">
        <v>1310</v>
      </c>
      <c r="C23" s="29" t="s">
        <v>38</v>
      </c>
      <c r="D23" s="5">
        <v>19195268</v>
      </c>
      <c r="E23" s="5">
        <v>0</v>
      </c>
      <c r="F23" s="5">
        <v>0</v>
      </c>
      <c r="G23" s="6">
        <f t="shared" ref="G23" si="2">F23/D23</f>
        <v>0</v>
      </c>
      <c r="H23" s="6">
        <v>0</v>
      </c>
      <c r="I23" s="11"/>
      <c r="J23" s="5"/>
      <c r="K23" s="5"/>
      <c r="L23" s="6"/>
      <c r="M23" s="6"/>
    </row>
    <row r="24" spans="1:13" ht="36" customHeight="1" x14ac:dyDescent="0.25">
      <c r="A24" s="22">
        <v>4311600</v>
      </c>
      <c r="B24" s="26">
        <v>1600</v>
      </c>
      <c r="C24" s="29" t="s">
        <v>32</v>
      </c>
      <c r="D24" s="5">
        <v>88849153</v>
      </c>
      <c r="E24" s="5">
        <v>29616388</v>
      </c>
      <c r="F24" s="5">
        <v>29616388</v>
      </c>
      <c r="G24" s="6">
        <f>F24/D24</f>
        <v>0.33333337460178153</v>
      </c>
      <c r="H24" s="6">
        <f>F24/E24</f>
        <v>1</v>
      </c>
      <c r="I24" s="11"/>
      <c r="J24" s="5"/>
      <c r="K24" s="5"/>
      <c r="L24" s="6"/>
      <c r="M24" s="6"/>
    </row>
    <row r="25" spans="1:13" ht="46.5" customHeight="1" x14ac:dyDescent="0.25">
      <c r="A25" s="22">
        <v>4311702</v>
      </c>
      <c r="B25" s="26">
        <v>1702</v>
      </c>
      <c r="C25" s="29" t="s">
        <v>39</v>
      </c>
      <c r="D25" s="5">
        <v>46361299</v>
      </c>
      <c r="E25" s="5">
        <v>18544530</v>
      </c>
      <c r="F25" s="5">
        <v>18544530</v>
      </c>
      <c r="G25" s="6">
        <f>F25/D25</f>
        <v>0.40000022432503457</v>
      </c>
      <c r="H25" s="6">
        <f>F25/E25</f>
        <v>1</v>
      </c>
      <c r="I25" s="11"/>
      <c r="J25" s="5"/>
      <c r="K25" s="5"/>
      <c r="L25" s="6"/>
      <c r="M25" s="6"/>
    </row>
    <row r="26" spans="1:13" ht="28.5" customHeight="1" x14ac:dyDescent="0.25">
      <c r="A26" s="22">
        <v>4313105</v>
      </c>
      <c r="B26" s="26">
        <v>3105</v>
      </c>
      <c r="C26" s="24" t="s">
        <v>13</v>
      </c>
      <c r="D26" s="5">
        <v>48683076</v>
      </c>
      <c r="E26" s="5">
        <v>7620872</v>
      </c>
      <c r="F26" s="5">
        <v>6662700.6600000001</v>
      </c>
      <c r="G26" s="6">
        <f t="shared" ref="G26" si="3">F26/D26</f>
        <v>0.13685866234089236</v>
      </c>
      <c r="H26" s="6">
        <f t="shared" ref="H26" si="4">F26/E26</f>
        <v>0.8742701176453298</v>
      </c>
      <c r="I26" s="11"/>
      <c r="J26" s="5"/>
      <c r="K26" s="5"/>
      <c r="L26" s="6"/>
      <c r="M26" s="6"/>
    </row>
    <row r="27" spans="1:13" ht="48" customHeight="1" x14ac:dyDescent="0.25">
      <c r="A27" s="22">
        <v>4313114</v>
      </c>
      <c r="B27" s="26">
        <v>3114</v>
      </c>
      <c r="C27" s="24" t="s">
        <v>33</v>
      </c>
      <c r="D27" s="5">
        <v>681600</v>
      </c>
      <c r="E27" s="5">
        <v>391600</v>
      </c>
      <c r="F27" s="5">
        <v>19200</v>
      </c>
      <c r="G27" s="6">
        <f t="shared" si="0"/>
        <v>2.8169014084507043E-2</v>
      </c>
      <c r="H27" s="6">
        <f t="shared" si="1"/>
        <v>4.9029622063329927E-2</v>
      </c>
      <c r="I27" s="11"/>
      <c r="J27" s="5"/>
      <c r="K27" s="5"/>
      <c r="L27" s="6"/>
      <c r="M27" s="6"/>
    </row>
    <row r="28" spans="1:13" ht="67.5" x14ac:dyDescent="0.25">
      <c r="A28" s="22">
        <v>4313121</v>
      </c>
      <c r="B28" s="26">
        <v>3121</v>
      </c>
      <c r="C28" s="24" t="s">
        <v>34</v>
      </c>
      <c r="D28" s="5">
        <v>15157905</v>
      </c>
      <c r="E28" s="5">
        <v>2367576</v>
      </c>
      <c r="F28" s="5">
        <v>2199196.4900000002</v>
      </c>
      <c r="G28" s="6">
        <f t="shared" si="0"/>
        <v>0.14508578131344668</v>
      </c>
      <c r="H28" s="6">
        <f t="shared" si="1"/>
        <v>0.9288810538711324</v>
      </c>
      <c r="I28" s="11"/>
      <c r="J28" s="5"/>
      <c r="K28" s="5"/>
      <c r="L28" s="6"/>
      <c r="M28" s="6"/>
    </row>
    <row r="29" spans="1:13" ht="45" customHeight="1" x14ac:dyDescent="0.25">
      <c r="A29" s="22">
        <v>4313132</v>
      </c>
      <c r="B29" s="26">
        <v>3132</v>
      </c>
      <c r="C29" s="24" t="s">
        <v>35</v>
      </c>
      <c r="D29" s="5">
        <v>25376529</v>
      </c>
      <c r="E29" s="5">
        <v>4544756</v>
      </c>
      <c r="F29" s="5">
        <v>3417782.89</v>
      </c>
      <c r="G29" s="6">
        <f t="shared" si="0"/>
        <v>0.13468283585986091</v>
      </c>
      <c r="H29" s="6">
        <f t="shared" si="1"/>
        <v>0.75202780743344644</v>
      </c>
      <c r="I29" s="11"/>
      <c r="J29" s="5"/>
      <c r="K29" s="5"/>
      <c r="L29" s="6"/>
      <c r="M29" s="6"/>
    </row>
    <row r="30" spans="1:13" ht="33.75" x14ac:dyDescent="0.25">
      <c r="A30" s="22">
        <v>4313133</v>
      </c>
      <c r="B30" s="26">
        <v>3133</v>
      </c>
      <c r="C30" s="24" t="s">
        <v>36</v>
      </c>
      <c r="D30" s="5">
        <v>66800</v>
      </c>
      <c r="E30" s="5">
        <v>9704</v>
      </c>
      <c r="F30" s="12">
        <v>0</v>
      </c>
      <c r="G30" s="6">
        <f t="shared" si="0"/>
        <v>0</v>
      </c>
      <c r="H30" s="6">
        <v>0</v>
      </c>
      <c r="I30" s="11"/>
      <c r="J30" s="5"/>
      <c r="K30" s="5"/>
      <c r="L30" s="6"/>
      <c r="M30" s="6"/>
    </row>
    <row r="31" spans="1:13" ht="45.75" customHeight="1" x14ac:dyDescent="0.25">
      <c r="A31" s="22">
        <v>4313241</v>
      </c>
      <c r="B31" s="26">
        <v>3241</v>
      </c>
      <c r="C31" s="24" t="s">
        <v>37</v>
      </c>
      <c r="D31" s="5">
        <v>12696737</v>
      </c>
      <c r="E31" s="5">
        <v>2126470</v>
      </c>
      <c r="F31" s="12">
        <v>1853578.04</v>
      </c>
      <c r="G31" s="6">
        <f t="shared" si="0"/>
        <v>0.14598853547962756</v>
      </c>
      <c r="H31" s="6">
        <f t="shared" si="1"/>
        <v>0.87166902895408827</v>
      </c>
      <c r="I31" s="11"/>
      <c r="J31" s="5"/>
      <c r="K31" s="5"/>
      <c r="L31" s="6"/>
      <c r="M31" s="6"/>
    </row>
    <row r="32" spans="1:13" ht="22.5" x14ac:dyDescent="0.25">
      <c r="A32" s="22">
        <v>4313242</v>
      </c>
      <c r="B32" s="26">
        <v>3242</v>
      </c>
      <c r="C32" s="24" t="s">
        <v>65</v>
      </c>
      <c r="D32" s="5">
        <v>91000</v>
      </c>
      <c r="E32" s="5">
        <v>13000</v>
      </c>
      <c r="F32" s="5">
        <v>13000</v>
      </c>
      <c r="G32" s="6">
        <f t="shared" si="0"/>
        <v>0.14285714285714285</v>
      </c>
      <c r="H32" s="6">
        <f t="shared" si="1"/>
        <v>1</v>
      </c>
      <c r="I32" s="11"/>
      <c r="J32" s="5"/>
      <c r="K32" s="5"/>
      <c r="L32" s="6"/>
      <c r="M32" s="6"/>
    </row>
    <row r="33" spans="1:13" ht="59.25" customHeight="1" x14ac:dyDescent="0.25">
      <c r="A33" s="22">
        <v>4313250</v>
      </c>
      <c r="B33" s="26">
        <v>3250</v>
      </c>
      <c r="C33" s="24" t="s">
        <v>51</v>
      </c>
      <c r="D33" s="5"/>
      <c r="E33" s="5"/>
      <c r="F33" s="12"/>
      <c r="G33" s="6"/>
      <c r="H33" s="6"/>
      <c r="I33" s="11">
        <v>1000000</v>
      </c>
      <c r="J33" s="5">
        <v>0</v>
      </c>
      <c r="K33" s="5">
        <v>0</v>
      </c>
      <c r="L33" s="6">
        <f t="shared" ref="L33" si="5">K33/I33</f>
        <v>0</v>
      </c>
      <c r="M33" s="6">
        <v>0</v>
      </c>
    </row>
    <row r="34" spans="1:13" x14ac:dyDescent="0.25">
      <c r="A34" s="22">
        <v>4314030</v>
      </c>
      <c r="B34" s="26">
        <v>4030</v>
      </c>
      <c r="C34" s="24" t="s">
        <v>15</v>
      </c>
      <c r="D34" s="5">
        <v>43464259</v>
      </c>
      <c r="E34" s="5">
        <v>6918118</v>
      </c>
      <c r="F34" s="5">
        <v>5848871.2000000002</v>
      </c>
      <c r="G34" s="6">
        <f t="shared" si="0"/>
        <v>0.13456737408085112</v>
      </c>
      <c r="H34" s="6">
        <f t="shared" si="1"/>
        <v>0.84544253220312238</v>
      </c>
      <c r="I34" s="11"/>
      <c r="J34" s="5"/>
      <c r="K34" s="5"/>
      <c r="L34" s="6"/>
      <c r="M34" s="6"/>
    </row>
    <row r="35" spans="1:13" ht="34.5" customHeight="1" x14ac:dyDescent="0.25">
      <c r="A35" s="22">
        <v>4314060</v>
      </c>
      <c r="B35" s="26">
        <v>4060</v>
      </c>
      <c r="C35" s="24" t="s">
        <v>16</v>
      </c>
      <c r="D35" s="5">
        <v>10907467</v>
      </c>
      <c r="E35" s="5">
        <v>1899877</v>
      </c>
      <c r="F35" s="5">
        <v>1305969.31</v>
      </c>
      <c r="G35" s="6">
        <f t="shared" si="0"/>
        <v>0.11973167647447387</v>
      </c>
      <c r="H35" s="6">
        <f t="shared" si="1"/>
        <v>0.68739676831710683</v>
      </c>
      <c r="I35" s="11"/>
      <c r="J35" s="5"/>
      <c r="K35" s="5"/>
      <c r="L35" s="6"/>
      <c r="M35" s="6"/>
    </row>
    <row r="36" spans="1:13" ht="22.5" x14ac:dyDescent="0.25">
      <c r="A36" s="22">
        <v>4314081</v>
      </c>
      <c r="B36" s="26">
        <v>4081</v>
      </c>
      <c r="C36" s="24" t="s">
        <v>17</v>
      </c>
      <c r="D36" s="5">
        <v>4444243</v>
      </c>
      <c r="E36" s="5">
        <v>706987</v>
      </c>
      <c r="F36" s="5">
        <v>671006.42000000004</v>
      </c>
      <c r="G36" s="6">
        <f t="shared" si="0"/>
        <v>0.15098328781752035</v>
      </c>
      <c r="H36" s="6">
        <f t="shared" si="1"/>
        <v>0.94910715472844631</v>
      </c>
      <c r="I36" s="11"/>
      <c r="J36" s="5"/>
      <c r="K36" s="5"/>
      <c r="L36" s="6"/>
      <c r="M36" s="6"/>
    </row>
    <row r="37" spans="1:13" ht="45" x14ac:dyDescent="0.25">
      <c r="A37" s="22">
        <v>4314083</v>
      </c>
      <c r="B37" s="26">
        <v>4083</v>
      </c>
      <c r="C37" s="24" t="s">
        <v>52</v>
      </c>
      <c r="D37" s="5"/>
      <c r="E37" s="5"/>
      <c r="F37" s="12"/>
      <c r="G37" s="6"/>
      <c r="H37" s="6"/>
      <c r="I37" s="11">
        <v>3500000</v>
      </c>
      <c r="J37" s="5">
        <v>0</v>
      </c>
      <c r="K37" s="5">
        <v>0</v>
      </c>
      <c r="L37" s="6">
        <f t="shared" ref="L37" si="6">K37/I37</f>
        <v>0</v>
      </c>
      <c r="M37" s="6">
        <v>0</v>
      </c>
    </row>
    <row r="38" spans="1:13" ht="33.75" x14ac:dyDescent="0.25">
      <c r="A38" s="22">
        <v>4315031</v>
      </c>
      <c r="B38" s="26">
        <v>5031</v>
      </c>
      <c r="C38" s="24" t="s">
        <v>53</v>
      </c>
      <c r="D38" s="5">
        <v>60415436</v>
      </c>
      <c r="E38" s="5">
        <v>10110896</v>
      </c>
      <c r="F38" s="5">
        <v>8551302.8399999999</v>
      </c>
      <c r="G38" s="6">
        <f t="shared" si="0"/>
        <v>0.14154168878297924</v>
      </c>
      <c r="H38" s="6">
        <f t="shared" si="1"/>
        <v>0.84575124103739174</v>
      </c>
      <c r="I38" s="11"/>
      <c r="J38" s="5"/>
      <c r="K38" s="5"/>
      <c r="L38" s="6"/>
      <c r="M38" s="6"/>
    </row>
    <row r="39" spans="1:13" ht="45" x14ac:dyDescent="0.25">
      <c r="A39" s="22">
        <v>4315061</v>
      </c>
      <c r="B39" s="26">
        <v>5061</v>
      </c>
      <c r="C39" s="24" t="s">
        <v>66</v>
      </c>
      <c r="D39" s="5">
        <v>120000</v>
      </c>
      <c r="E39" s="5">
        <v>60000</v>
      </c>
      <c r="F39" s="12">
        <v>39200</v>
      </c>
      <c r="G39" s="6">
        <f t="shared" si="0"/>
        <v>0.32666666666666666</v>
      </c>
      <c r="H39" s="6">
        <f t="shared" si="1"/>
        <v>0.65333333333333332</v>
      </c>
      <c r="I39" s="11"/>
      <c r="J39" s="5"/>
      <c r="K39" s="5"/>
      <c r="L39" s="6"/>
      <c r="M39" s="6"/>
    </row>
    <row r="40" spans="1:13" ht="45" x14ac:dyDescent="0.25">
      <c r="A40" s="22">
        <v>4315070</v>
      </c>
      <c r="B40" s="26">
        <v>5070</v>
      </c>
      <c r="C40" s="24" t="s">
        <v>54</v>
      </c>
      <c r="D40" s="5"/>
      <c r="E40" s="5"/>
      <c r="F40" s="12"/>
      <c r="G40" s="6"/>
      <c r="H40" s="6"/>
      <c r="I40" s="11">
        <v>41000000</v>
      </c>
      <c r="J40" s="5">
        <v>0</v>
      </c>
      <c r="K40" s="5">
        <v>0</v>
      </c>
      <c r="L40" s="6">
        <f t="shared" ref="L40" si="7">K40/I40</f>
        <v>0</v>
      </c>
      <c r="M40" s="6">
        <v>0</v>
      </c>
    </row>
    <row r="41" spans="1:13" ht="27.75" customHeight="1" x14ac:dyDescent="0.25">
      <c r="A41" s="22">
        <v>4316011</v>
      </c>
      <c r="B41" s="26">
        <v>6011</v>
      </c>
      <c r="C41" s="24" t="s">
        <v>19</v>
      </c>
      <c r="D41" s="5">
        <v>2929181</v>
      </c>
      <c r="E41" s="12">
        <v>488196</v>
      </c>
      <c r="F41" s="12">
        <v>0</v>
      </c>
      <c r="G41" s="6">
        <f t="shared" ref="G41" si="8">F41/D41</f>
        <v>0</v>
      </c>
      <c r="H41" s="6">
        <v>0</v>
      </c>
      <c r="I41" s="11"/>
      <c r="J41" s="5"/>
      <c r="K41" s="5"/>
      <c r="L41" s="6"/>
      <c r="M41" s="6"/>
    </row>
    <row r="42" spans="1:13" ht="47.25" customHeight="1" x14ac:dyDescent="0.25">
      <c r="A42" s="22">
        <v>4316081</v>
      </c>
      <c r="B42" s="26">
        <v>6081</v>
      </c>
      <c r="C42" s="29" t="s">
        <v>64</v>
      </c>
      <c r="D42" s="5"/>
      <c r="E42" s="12"/>
      <c r="F42" s="12"/>
      <c r="G42" s="6"/>
      <c r="H42" s="6"/>
      <c r="I42" s="11">
        <v>104114763</v>
      </c>
      <c r="J42" s="5">
        <v>0</v>
      </c>
      <c r="K42" s="5">
        <v>0</v>
      </c>
      <c r="L42" s="6">
        <f t="shared" ref="L42" si="9">K42/I42</f>
        <v>0</v>
      </c>
      <c r="M42" s="6">
        <v>0</v>
      </c>
    </row>
    <row r="43" spans="1:13" ht="56.25" customHeight="1" x14ac:dyDescent="0.25">
      <c r="A43" s="22">
        <v>4316091</v>
      </c>
      <c r="B43" s="26">
        <v>6091</v>
      </c>
      <c r="C43" s="24" t="s">
        <v>55</v>
      </c>
      <c r="D43" s="5"/>
      <c r="E43" s="12"/>
      <c r="F43" s="12"/>
      <c r="G43" s="6"/>
      <c r="H43" s="6"/>
      <c r="I43" s="11">
        <v>18568353</v>
      </c>
      <c r="J43" s="5">
        <v>6189450</v>
      </c>
      <c r="K43" s="5">
        <v>0</v>
      </c>
      <c r="L43" s="6">
        <f t="shared" ref="L43" si="10">K43/I43</f>
        <v>0</v>
      </c>
      <c r="M43" s="6">
        <v>0</v>
      </c>
    </row>
    <row r="44" spans="1:13" ht="48" customHeight="1" x14ac:dyDescent="0.25">
      <c r="A44" s="22">
        <v>4316092</v>
      </c>
      <c r="B44" s="26">
        <v>6092</v>
      </c>
      <c r="C44" s="29" t="s">
        <v>62</v>
      </c>
      <c r="D44" s="5">
        <v>85684157</v>
      </c>
      <c r="E44" s="12">
        <v>18334718</v>
      </c>
      <c r="F44" s="12">
        <v>0</v>
      </c>
      <c r="G44" s="6">
        <f t="shared" ref="G44" si="11">F44/D44</f>
        <v>0</v>
      </c>
      <c r="H44" s="6">
        <v>0</v>
      </c>
      <c r="I44" s="11"/>
      <c r="J44" s="5"/>
      <c r="K44" s="5"/>
      <c r="L44" s="6"/>
      <c r="M44" s="6"/>
    </row>
    <row r="45" spans="1:13" ht="22.5" customHeight="1" x14ac:dyDescent="0.25">
      <c r="A45" s="22">
        <v>4317670</v>
      </c>
      <c r="B45" s="26">
        <v>7670</v>
      </c>
      <c r="C45" s="29" t="s">
        <v>63</v>
      </c>
      <c r="D45" s="5"/>
      <c r="E45" s="12"/>
      <c r="F45" s="12"/>
      <c r="G45" s="6"/>
      <c r="H45" s="6"/>
      <c r="I45" s="11">
        <v>20000000</v>
      </c>
      <c r="J45" s="5">
        <v>20000000</v>
      </c>
      <c r="K45" s="5">
        <v>0</v>
      </c>
      <c r="L45" s="6">
        <f t="shared" ref="L45" si="12">K45/I45</f>
        <v>0</v>
      </c>
      <c r="M45" s="6">
        <v>0</v>
      </c>
    </row>
  </sheetData>
  <mergeCells count="14">
    <mergeCell ref="I4:I5"/>
    <mergeCell ref="J4:J5"/>
    <mergeCell ref="K4:K5"/>
    <mergeCell ref="L4:M4"/>
    <mergeCell ref="A1:M1"/>
    <mergeCell ref="A3:A5"/>
    <mergeCell ref="B3:B5"/>
    <mergeCell ref="C3:C5"/>
    <mergeCell ref="D3:H3"/>
    <mergeCell ref="I3:M3"/>
    <mergeCell ref="D4:D5"/>
    <mergeCell ref="E4:E5"/>
    <mergeCell ref="F4:F5"/>
    <mergeCell ref="G4:H4"/>
  </mergeCells>
  <conditionalFormatting sqref="A8:A45">
    <cfRule type="duplicateValues" dxfId="1" priority="1"/>
  </conditionalFormatting>
  <pageMargins left="0.11811023622047245" right="0.11811023622047245" top="0.19685039370078741" bottom="0.15748031496062992" header="0" footer="0"/>
  <pageSetup paperSize="9" scale="73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1"/>
  <sheetViews>
    <sheetView view="pageBreakPreview" zoomScale="95" zoomScaleNormal="110" zoomScaleSheetLayoutView="95" workbookViewId="0">
      <selection activeCell="F41" sqref="F41"/>
    </sheetView>
  </sheetViews>
  <sheetFormatPr defaultRowHeight="15" x14ac:dyDescent="0.25"/>
  <cols>
    <col min="1" max="1" width="10.85546875" customWidth="1"/>
    <col min="2" max="2" width="10.5703125" customWidth="1"/>
    <col min="3" max="3" width="36.28515625" customWidth="1"/>
    <col min="4" max="4" width="16" style="10" customWidth="1"/>
    <col min="5" max="6" width="13.7109375" customWidth="1"/>
    <col min="7" max="7" width="11.7109375" customWidth="1"/>
    <col min="8" max="8" width="11.42578125" customWidth="1"/>
    <col min="9" max="9" width="13.7109375" customWidth="1"/>
    <col min="10" max="10" width="12.42578125" style="14" customWidth="1"/>
    <col min="11" max="11" width="14.85546875" customWidth="1"/>
    <col min="12" max="12" width="9.85546875" customWidth="1"/>
    <col min="13" max="13" width="11.5703125" customWidth="1"/>
    <col min="14" max="14" width="11.140625" bestFit="1" customWidth="1"/>
  </cols>
  <sheetData>
    <row r="1" spans="1:14" ht="23.25" customHeight="1" x14ac:dyDescent="0.25">
      <c r="A1" s="58" t="s">
        <v>58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4" x14ac:dyDescent="0.25">
      <c r="A2" s="1"/>
      <c r="B2" s="1"/>
      <c r="C2" s="1"/>
      <c r="D2" s="9"/>
      <c r="E2" s="1"/>
      <c r="F2" s="1"/>
      <c r="G2" s="1"/>
      <c r="H2" s="1"/>
      <c r="I2" s="1"/>
      <c r="J2" s="13"/>
      <c r="K2" s="1"/>
      <c r="L2" s="1"/>
      <c r="M2" s="1" t="s">
        <v>21</v>
      </c>
    </row>
    <row r="3" spans="1:14" x14ac:dyDescent="0.25">
      <c r="A3" s="57" t="s">
        <v>0</v>
      </c>
      <c r="B3" s="57" t="s">
        <v>1</v>
      </c>
      <c r="C3" s="57" t="s">
        <v>2</v>
      </c>
      <c r="D3" s="57" t="s">
        <v>3</v>
      </c>
      <c r="E3" s="57"/>
      <c r="F3" s="57"/>
      <c r="G3" s="57"/>
      <c r="H3" s="57"/>
      <c r="I3" s="57" t="s">
        <v>4</v>
      </c>
      <c r="J3" s="57"/>
      <c r="K3" s="57"/>
      <c r="L3" s="57"/>
      <c r="M3" s="57"/>
    </row>
    <row r="4" spans="1:14" ht="15" customHeight="1" x14ac:dyDescent="0.25">
      <c r="A4" s="57"/>
      <c r="B4" s="57"/>
      <c r="C4" s="57"/>
      <c r="D4" s="56" t="s">
        <v>59</v>
      </c>
      <c r="E4" s="56" t="s">
        <v>60</v>
      </c>
      <c r="F4" s="57" t="s">
        <v>20</v>
      </c>
      <c r="G4" s="56" t="s">
        <v>22</v>
      </c>
      <c r="H4" s="57"/>
      <c r="I4" s="56" t="s">
        <v>59</v>
      </c>
      <c r="J4" s="56" t="s">
        <v>60</v>
      </c>
      <c r="K4" s="57" t="s">
        <v>20</v>
      </c>
      <c r="L4" s="56" t="s">
        <v>22</v>
      </c>
      <c r="M4" s="57"/>
    </row>
    <row r="5" spans="1:14" ht="60.75" customHeight="1" x14ac:dyDescent="0.25">
      <c r="A5" s="57"/>
      <c r="B5" s="57"/>
      <c r="C5" s="57"/>
      <c r="D5" s="57"/>
      <c r="E5" s="57"/>
      <c r="F5" s="57"/>
      <c r="G5" s="8" t="s">
        <v>23</v>
      </c>
      <c r="H5" s="8" t="s">
        <v>24</v>
      </c>
      <c r="I5" s="57"/>
      <c r="J5" s="57"/>
      <c r="K5" s="57"/>
      <c r="L5" s="8" t="s">
        <v>23</v>
      </c>
      <c r="M5" s="8" t="s">
        <v>24</v>
      </c>
    </row>
    <row r="6" spans="1:14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</row>
    <row r="7" spans="1:14" ht="23.25" customHeight="1" x14ac:dyDescent="0.25">
      <c r="A7" s="18">
        <v>4300000</v>
      </c>
      <c r="B7" s="19"/>
      <c r="C7" s="20" t="s">
        <v>5</v>
      </c>
      <c r="D7" s="3">
        <f>SUM(D8:D41)</f>
        <v>4273871980</v>
      </c>
      <c r="E7" s="3">
        <f>SUM(E8:E41)</f>
        <v>386312207</v>
      </c>
      <c r="F7" s="3">
        <f>SUM(F8:F41)</f>
        <v>299136268.63</v>
      </c>
      <c r="G7" s="4">
        <f>F7/D7</f>
        <v>6.9991864527023107E-2</v>
      </c>
      <c r="H7" s="4">
        <f>F7/E7</f>
        <v>0.77433812136824343</v>
      </c>
      <c r="I7" s="3">
        <f>SUM(I8:I41)</f>
        <v>394142541</v>
      </c>
      <c r="J7" s="3">
        <f>SUM(J8:J41)</f>
        <v>4592084</v>
      </c>
      <c r="K7" s="3">
        <f>SUM(K8:K41)</f>
        <v>0</v>
      </c>
      <c r="L7" s="4">
        <f>K7/I7</f>
        <v>0</v>
      </c>
      <c r="M7" s="4">
        <f>K7/J7</f>
        <v>0</v>
      </c>
      <c r="N7" s="7"/>
    </row>
    <row r="8" spans="1:14" ht="33.75" x14ac:dyDescent="0.25">
      <c r="A8" s="22">
        <v>4310160</v>
      </c>
      <c r="B8" s="23">
        <v>160</v>
      </c>
      <c r="C8" s="24" t="s">
        <v>6</v>
      </c>
      <c r="D8" s="5">
        <v>199151160</v>
      </c>
      <c r="E8" s="5">
        <v>16756405</v>
      </c>
      <c r="F8" s="5">
        <v>7974721.3399999999</v>
      </c>
      <c r="G8" s="6">
        <f t="shared" ref="G8:G38" si="0">F8/D8</f>
        <v>4.0043559575550551E-2</v>
      </c>
      <c r="H8" s="6">
        <f t="shared" ref="H8:H37" si="1">F8/E8</f>
        <v>0.4759207801434735</v>
      </c>
      <c r="I8" s="11"/>
      <c r="J8" s="5"/>
      <c r="K8" s="5"/>
      <c r="L8" s="6"/>
      <c r="M8" s="6"/>
    </row>
    <row r="9" spans="1:14" x14ac:dyDescent="0.25">
      <c r="A9" s="22">
        <v>4311010</v>
      </c>
      <c r="B9" s="26">
        <v>1010</v>
      </c>
      <c r="C9" s="24" t="s">
        <v>7</v>
      </c>
      <c r="D9" s="5">
        <v>1211920903</v>
      </c>
      <c r="E9" s="5">
        <v>103381861</v>
      </c>
      <c r="F9" s="5">
        <v>76987095.019999996</v>
      </c>
      <c r="G9" s="6">
        <f t="shared" si="0"/>
        <v>6.3524851192371917E-2</v>
      </c>
      <c r="H9" s="6">
        <f t="shared" si="1"/>
        <v>0.74468668173810482</v>
      </c>
      <c r="I9" s="11"/>
      <c r="J9" s="5"/>
      <c r="K9" s="5"/>
      <c r="L9" s="6"/>
      <c r="M9" s="6"/>
    </row>
    <row r="10" spans="1:14" ht="33.75" x14ac:dyDescent="0.25">
      <c r="A10" s="22">
        <v>4311021</v>
      </c>
      <c r="B10" s="26">
        <v>1021</v>
      </c>
      <c r="C10" s="24" t="s">
        <v>25</v>
      </c>
      <c r="D10" s="5">
        <v>1297769726</v>
      </c>
      <c r="E10" s="5">
        <v>104217261</v>
      </c>
      <c r="F10" s="5">
        <v>72789855.319999993</v>
      </c>
      <c r="G10" s="6">
        <f t="shared" si="0"/>
        <v>5.6088421436947582E-2</v>
      </c>
      <c r="H10" s="6">
        <f t="shared" si="1"/>
        <v>0.6984433732143468</v>
      </c>
      <c r="I10" s="11"/>
      <c r="J10" s="5"/>
      <c r="K10" s="5"/>
      <c r="L10" s="6"/>
      <c r="M10" s="6"/>
    </row>
    <row r="11" spans="1:14" ht="71.25" customHeight="1" x14ac:dyDescent="0.25">
      <c r="A11" s="22">
        <v>4311022</v>
      </c>
      <c r="B11" s="26">
        <v>1022</v>
      </c>
      <c r="C11" s="24" t="s">
        <v>26</v>
      </c>
      <c r="D11" s="5">
        <v>64716290</v>
      </c>
      <c r="E11" s="5">
        <v>4950290</v>
      </c>
      <c r="F11" s="5">
        <v>2950269.97</v>
      </c>
      <c r="G11" s="6">
        <f t="shared" si="0"/>
        <v>4.5587748772372462E-2</v>
      </c>
      <c r="H11" s="6">
        <f t="shared" si="1"/>
        <v>0.59597921939926757</v>
      </c>
      <c r="I11" s="11"/>
      <c r="J11" s="5"/>
      <c r="K11" s="5"/>
      <c r="L11" s="6"/>
      <c r="M11" s="6"/>
    </row>
    <row r="12" spans="1:14" ht="45" x14ac:dyDescent="0.25">
      <c r="A12" s="22">
        <v>4311023</v>
      </c>
      <c r="B12" s="26">
        <v>1023</v>
      </c>
      <c r="C12" s="24" t="s">
        <v>27</v>
      </c>
      <c r="D12" s="5">
        <v>94331154</v>
      </c>
      <c r="E12" s="5">
        <v>6374234</v>
      </c>
      <c r="F12" s="5">
        <v>5136804.57</v>
      </c>
      <c r="G12" s="6">
        <f t="shared" si="0"/>
        <v>5.4455016738160548E-2</v>
      </c>
      <c r="H12" s="6">
        <f t="shared" si="1"/>
        <v>0.80587009670495313</v>
      </c>
      <c r="I12" s="11"/>
      <c r="J12" s="5"/>
      <c r="K12" s="5"/>
      <c r="L12" s="6"/>
      <c r="M12" s="6"/>
    </row>
    <row r="13" spans="1:14" ht="33.75" x14ac:dyDescent="0.25">
      <c r="A13" s="22">
        <v>4311031</v>
      </c>
      <c r="B13" s="26">
        <v>1031</v>
      </c>
      <c r="C13" s="24" t="s">
        <v>28</v>
      </c>
      <c r="D13" s="5">
        <v>610239300</v>
      </c>
      <c r="E13" s="5">
        <v>72264077</v>
      </c>
      <c r="F13" s="5">
        <v>72264077</v>
      </c>
      <c r="G13" s="6">
        <f t="shared" si="0"/>
        <v>0.11841924471268894</v>
      </c>
      <c r="H13" s="6">
        <f t="shared" si="1"/>
        <v>1</v>
      </c>
      <c r="I13" s="11"/>
      <c r="J13" s="5"/>
      <c r="K13" s="5"/>
      <c r="L13" s="6"/>
      <c r="M13" s="6"/>
    </row>
    <row r="14" spans="1:14" ht="71.25" customHeight="1" x14ac:dyDescent="0.25">
      <c r="A14" s="22">
        <v>4311032</v>
      </c>
      <c r="B14" s="26">
        <v>1032</v>
      </c>
      <c r="C14" s="24" t="s">
        <v>29</v>
      </c>
      <c r="D14" s="5">
        <v>33481509</v>
      </c>
      <c r="E14" s="5">
        <v>4078777</v>
      </c>
      <c r="F14" s="5">
        <v>4078777</v>
      </c>
      <c r="G14" s="6">
        <f t="shared" si="0"/>
        <v>0.12182177929913493</v>
      </c>
      <c r="H14" s="6">
        <f t="shared" si="1"/>
        <v>1</v>
      </c>
      <c r="I14" s="11"/>
      <c r="J14" s="5"/>
      <c r="K14" s="5"/>
      <c r="L14" s="6"/>
      <c r="M14" s="6"/>
    </row>
    <row r="15" spans="1:14" ht="38.25" customHeight="1" x14ac:dyDescent="0.25">
      <c r="A15" s="22">
        <v>4311033</v>
      </c>
      <c r="B15" s="26">
        <v>1033</v>
      </c>
      <c r="C15" s="24" t="s">
        <v>30</v>
      </c>
      <c r="D15" s="5">
        <v>17087832</v>
      </c>
      <c r="E15" s="5">
        <v>2081670</v>
      </c>
      <c r="F15" s="5">
        <v>2081670</v>
      </c>
      <c r="G15" s="6">
        <f t="shared" si="0"/>
        <v>0.12182177352867234</v>
      </c>
      <c r="H15" s="6">
        <f t="shared" si="1"/>
        <v>1</v>
      </c>
      <c r="I15" s="11"/>
      <c r="J15" s="5"/>
      <c r="K15" s="5"/>
      <c r="L15" s="6"/>
      <c r="M15" s="6"/>
    </row>
    <row r="16" spans="1:14" ht="33.75" x14ac:dyDescent="0.25">
      <c r="A16" s="22">
        <v>4311070</v>
      </c>
      <c r="B16" s="26">
        <v>1070</v>
      </c>
      <c r="C16" s="24" t="s">
        <v>8</v>
      </c>
      <c r="D16" s="5">
        <v>124761433</v>
      </c>
      <c r="E16" s="5">
        <v>9357360</v>
      </c>
      <c r="F16" s="5">
        <v>7624426.4000000004</v>
      </c>
      <c r="G16" s="6">
        <f t="shared" si="0"/>
        <v>6.1112045739327159E-2</v>
      </c>
      <c r="H16" s="6">
        <f t="shared" si="1"/>
        <v>0.81480528696127974</v>
      </c>
      <c r="I16" s="11"/>
      <c r="J16" s="5"/>
      <c r="K16" s="5"/>
      <c r="L16" s="6"/>
      <c r="M16" s="6"/>
    </row>
    <row r="17" spans="1:13" ht="22.5" x14ac:dyDescent="0.25">
      <c r="A17" s="22">
        <v>4311080</v>
      </c>
      <c r="B17" s="26">
        <v>1080</v>
      </c>
      <c r="C17" s="24" t="s">
        <v>31</v>
      </c>
      <c r="D17" s="5">
        <v>182328710</v>
      </c>
      <c r="E17" s="5">
        <v>13880085</v>
      </c>
      <c r="F17" s="5">
        <v>12941413.380000001</v>
      </c>
      <c r="G17" s="6">
        <f t="shared" si="0"/>
        <v>7.0978472781384791E-2</v>
      </c>
      <c r="H17" s="6">
        <f t="shared" si="1"/>
        <v>0.93237277581513378</v>
      </c>
      <c r="I17" s="11"/>
      <c r="J17" s="5"/>
      <c r="K17" s="5"/>
      <c r="L17" s="6"/>
      <c r="M17" s="6"/>
    </row>
    <row r="18" spans="1:13" ht="22.5" x14ac:dyDescent="0.25">
      <c r="A18" s="22">
        <v>4311141</v>
      </c>
      <c r="B18" s="26">
        <v>1141</v>
      </c>
      <c r="C18" s="24" t="s">
        <v>9</v>
      </c>
      <c r="D18" s="5">
        <v>62760224</v>
      </c>
      <c r="E18" s="5">
        <v>4793795</v>
      </c>
      <c r="F18" s="5">
        <v>4019671.43</v>
      </c>
      <c r="G18" s="6">
        <f t="shared" si="0"/>
        <v>6.4048073346583342E-2</v>
      </c>
      <c r="H18" s="6">
        <f t="shared" si="1"/>
        <v>0.83851550389618246</v>
      </c>
      <c r="I18" s="11"/>
      <c r="J18" s="5"/>
      <c r="K18" s="5"/>
      <c r="L18" s="6"/>
      <c r="M18" s="6"/>
    </row>
    <row r="19" spans="1:13" x14ac:dyDescent="0.25">
      <c r="A19" s="22">
        <v>4311142</v>
      </c>
      <c r="B19" s="26">
        <v>1142</v>
      </c>
      <c r="C19" s="24" t="s">
        <v>10</v>
      </c>
      <c r="D19" s="5">
        <v>117650</v>
      </c>
      <c r="E19" s="5">
        <v>0</v>
      </c>
      <c r="F19" s="5">
        <v>0</v>
      </c>
      <c r="G19" s="6">
        <f t="shared" si="0"/>
        <v>0</v>
      </c>
      <c r="H19" s="6">
        <v>0</v>
      </c>
      <c r="I19" s="11"/>
      <c r="J19" s="5"/>
      <c r="K19" s="5"/>
      <c r="L19" s="6"/>
      <c r="M19" s="6"/>
    </row>
    <row r="20" spans="1:13" ht="28.5" customHeight="1" x14ac:dyDescent="0.25">
      <c r="A20" s="22">
        <v>4311151</v>
      </c>
      <c r="B20" s="26">
        <v>1151</v>
      </c>
      <c r="C20" s="24" t="s">
        <v>11</v>
      </c>
      <c r="D20" s="5">
        <v>10470123</v>
      </c>
      <c r="E20" s="5">
        <v>1021578</v>
      </c>
      <c r="F20" s="5">
        <v>591009.9</v>
      </c>
      <c r="G20" s="6">
        <f t="shared" si="0"/>
        <v>5.644727382858826E-2</v>
      </c>
      <c r="H20" s="6">
        <f t="shared" si="1"/>
        <v>0.57852645612963471</v>
      </c>
      <c r="I20" s="11"/>
      <c r="J20" s="5"/>
      <c r="K20" s="5"/>
      <c r="L20" s="6"/>
      <c r="M20" s="6"/>
    </row>
    <row r="21" spans="1:13" ht="25.5" customHeight="1" x14ac:dyDescent="0.25">
      <c r="A21" s="22">
        <v>4311152</v>
      </c>
      <c r="B21" s="26">
        <v>1152</v>
      </c>
      <c r="C21" s="24" t="s">
        <v>12</v>
      </c>
      <c r="D21" s="5">
        <v>5791281</v>
      </c>
      <c r="E21" s="5">
        <v>705504</v>
      </c>
      <c r="F21" s="5">
        <v>705504</v>
      </c>
      <c r="G21" s="6">
        <f t="shared" si="0"/>
        <v>0.12182175238949725</v>
      </c>
      <c r="H21" s="6">
        <f t="shared" si="1"/>
        <v>1</v>
      </c>
      <c r="I21" s="11"/>
      <c r="J21" s="5"/>
      <c r="K21" s="5"/>
      <c r="L21" s="6"/>
      <c r="M21" s="6"/>
    </row>
    <row r="22" spans="1:13" ht="45.75" customHeight="1" x14ac:dyDescent="0.25">
      <c r="A22" s="22">
        <v>4311300</v>
      </c>
      <c r="B22" s="26">
        <v>1300</v>
      </c>
      <c r="C22" s="24" t="s">
        <v>50</v>
      </c>
      <c r="D22" s="5"/>
      <c r="E22" s="5"/>
      <c r="F22" s="5"/>
      <c r="G22" s="6"/>
      <c r="H22" s="6"/>
      <c r="I22" s="11">
        <v>216975268</v>
      </c>
      <c r="J22" s="5">
        <v>0</v>
      </c>
      <c r="K22" s="5">
        <v>0</v>
      </c>
      <c r="L22" s="6">
        <v>0</v>
      </c>
      <c r="M22" s="6">
        <v>0</v>
      </c>
    </row>
    <row r="23" spans="1:13" ht="36.75" customHeight="1" x14ac:dyDescent="0.25">
      <c r="A23" s="22">
        <v>4311600</v>
      </c>
      <c r="B23" s="26">
        <v>1600</v>
      </c>
      <c r="C23" s="29" t="s">
        <v>32</v>
      </c>
      <c r="D23" s="5">
        <v>88849153</v>
      </c>
      <c r="E23" s="5">
        <v>14808194</v>
      </c>
      <c r="F23" s="5">
        <v>14808194</v>
      </c>
      <c r="G23" s="6">
        <f t="shared" ref="G23:G24" si="2">F23/D23</f>
        <v>0.16666668730089076</v>
      </c>
      <c r="H23" s="6">
        <f t="shared" ref="H23:H24" si="3">F23/E23</f>
        <v>1</v>
      </c>
      <c r="I23" s="11"/>
      <c r="J23" s="5"/>
      <c r="K23" s="5"/>
      <c r="L23" s="6"/>
      <c r="M23" s="6"/>
    </row>
    <row r="24" spans="1:13" ht="48.75" customHeight="1" x14ac:dyDescent="0.25">
      <c r="A24" s="22">
        <v>4311702</v>
      </c>
      <c r="B24" s="26">
        <v>1702</v>
      </c>
      <c r="C24" s="29" t="s">
        <v>39</v>
      </c>
      <c r="D24" s="5">
        <v>46361299</v>
      </c>
      <c r="E24" s="5">
        <v>9272265</v>
      </c>
      <c r="F24" s="5">
        <v>0</v>
      </c>
      <c r="G24" s="6">
        <f t="shared" si="2"/>
        <v>0</v>
      </c>
      <c r="H24" s="6">
        <f t="shared" si="3"/>
        <v>0</v>
      </c>
      <c r="I24" s="11"/>
      <c r="J24" s="5"/>
      <c r="K24" s="5"/>
      <c r="L24" s="6"/>
      <c r="M24" s="6"/>
    </row>
    <row r="25" spans="1:13" ht="28.5" customHeight="1" x14ac:dyDescent="0.25">
      <c r="A25" s="22">
        <v>4313105</v>
      </c>
      <c r="B25" s="26">
        <v>3105</v>
      </c>
      <c r="C25" s="24" t="s">
        <v>13</v>
      </c>
      <c r="D25" s="5">
        <v>48683076</v>
      </c>
      <c r="E25" s="5">
        <v>3786612</v>
      </c>
      <c r="F25" s="5">
        <v>3120151.39</v>
      </c>
      <c r="G25" s="6">
        <f t="shared" ref="G25" si="4">F25/D25</f>
        <v>6.4091089683815383E-2</v>
      </c>
      <c r="H25" s="6">
        <f t="shared" ref="H25" si="5">F25/E25</f>
        <v>0.82399553743557574</v>
      </c>
      <c r="I25" s="11"/>
      <c r="J25" s="5"/>
      <c r="K25" s="5"/>
      <c r="L25" s="6"/>
      <c r="M25" s="6"/>
    </row>
    <row r="26" spans="1:13" ht="48" customHeight="1" x14ac:dyDescent="0.25">
      <c r="A26" s="22">
        <v>4313114</v>
      </c>
      <c r="B26" s="26">
        <v>3114</v>
      </c>
      <c r="C26" s="24" t="s">
        <v>33</v>
      </c>
      <c r="D26" s="5">
        <v>681600</v>
      </c>
      <c r="E26" s="5">
        <v>321600</v>
      </c>
      <c r="F26" s="5">
        <v>0</v>
      </c>
      <c r="G26" s="6">
        <f t="shared" si="0"/>
        <v>0</v>
      </c>
      <c r="H26" s="6">
        <f t="shared" si="1"/>
        <v>0</v>
      </c>
      <c r="I26" s="11"/>
      <c r="J26" s="5"/>
      <c r="K26" s="5"/>
      <c r="L26" s="6"/>
      <c r="M26" s="6"/>
    </row>
    <row r="27" spans="1:13" ht="67.5" x14ac:dyDescent="0.25">
      <c r="A27" s="22">
        <v>4313121</v>
      </c>
      <c r="B27" s="26">
        <v>3121</v>
      </c>
      <c r="C27" s="24" t="s">
        <v>34</v>
      </c>
      <c r="D27" s="5">
        <v>15157905</v>
      </c>
      <c r="E27" s="5">
        <v>1197567</v>
      </c>
      <c r="F27" s="5">
        <v>978469.41</v>
      </c>
      <c r="G27" s="6">
        <f t="shared" si="0"/>
        <v>6.4551757647247424E-2</v>
      </c>
      <c r="H27" s="6">
        <f t="shared" si="1"/>
        <v>0.81704773929141339</v>
      </c>
      <c r="I27" s="11"/>
      <c r="J27" s="5"/>
      <c r="K27" s="5"/>
      <c r="L27" s="6"/>
      <c r="M27" s="6"/>
    </row>
    <row r="28" spans="1:13" ht="45" customHeight="1" x14ac:dyDescent="0.25">
      <c r="A28" s="22">
        <v>4313132</v>
      </c>
      <c r="B28" s="26">
        <v>3132</v>
      </c>
      <c r="C28" s="24" t="s">
        <v>35</v>
      </c>
      <c r="D28" s="5">
        <v>25376529</v>
      </c>
      <c r="E28" s="5">
        <v>2341856</v>
      </c>
      <c r="F28" s="5">
        <v>1648293.32</v>
      </c>
      <c r="G28" s="6">
        <f t="shared" si="0"/>
        <v>6.4953458370922201E-2</v>
      </c>
      <c r="H28" s="6">
        <f t="shared" si="1"/>
        <v>0.70384059481027017</v>
      </c>
      <c r="I28" s="11"/>
      <c r="J28" s="5"/>
      <c r="K28" s="5"/>
      <c r="L28" s="6"/>
      <c r="M28" s="6"/>
    </row>
    <row r="29" spans="1:13" ht="33.75" x14ac:dyDescent="0.25">
      <c r="A29" s="22">
        <v>4313133</v>
      </c>
      <c r="B29" s="26">
        <v>3133</v>
      </c>
      <c r="C29" s="24" t="s">
        <v>36</v>
      </c>
      <c r="D29" s="5">
        <v>66800</v>
      </c>
      <c r="E29" s="5">
        <v>0</v>
      </c>
      <c r="F29" s="12">
        <v>0</v>
      </c>
      <c r="G29" s="6">
        <f t="shared" si="0"/>
        <v>0</v>
      </c>
      <c r="H29" s="6">
        <v>0</v>
      </c>
      <c r="I29" s="11"/>
      <c r="J29" s="5"/>
      <c r="K29" s="5"/>
      <c r="L29" s="6"/>
      <c r="M29" s="6"/>
    </row>
    <row r="30" spans="1:13" ht="45.75" customHeight="1" x14ac:dyDescent="0.25">
      <c r="A30" s="22">
        <v>4313241</v>
      </c>
      <c r="B30" s="26">
        <v>3241</v>
      </c>
      <c r="C30" s="24" t="s">
        <v>37</v>
      </c>
      <c r="D30" s="5">
        <v>12696737</v>
      </c>
      <c r="E30" s="5">
        <v>1063135</v>
      </c>
      <c r="F30" s="12">
        <v>911401.05</v>
      </c>
      <c r="G30" s="6">
        <f t="shared" si="0"/>
        <v>7.178230517021815E-2</v>
      </c>
      <c r="H30" s="6">
        <f t="shared" si="1"/>
        <v>0.8572768745267535</v>
      </c>
      <c r="I30" s="11"/>
      <c r="J30" s="5"/>
      <c r="K30" s="5"/>
      <c r="L30" s="6"/>
      <c r="M30" s="6"/>
    </row>
    <row r="31" spans="1:13" ht="22.5" x14ac:dyDescent="0.25">
      <c r="A31" s="22">
        <v>4313242</v>
      </c>
      <c r="B31" s="26">
        <v>3242</v>
      </c>
      <c r="C31" s="24" t="s">
        <v>14</v>
      </c>
      <c r="D31" s="5">
        <v>91000</v>
      </c>
      <c r="E31" s="5">
        <v>0</v>
      </c>
      <c r="F31" s="5">
        <v>0</v>
      </c>
      <c r="G31" s="6">
        <f t="shared" si="0"/>
        <v>0</v>
      </c>
      <c r="H31" s="6">
        <v>0</v>
      </c>
      <c r="I31" s="11"/>
      <c r="J31" s="5"/>
      <c r="K31" s="5"/>
      <c r="L31" s="6"/>
      <c r="M31" s="6"/>
    </row>
    <row r="32" spans="1:13" ht="59.25" customHeight="1" x14ac:dyDescent="0.25">
      <c r="A32" s="22">
        <v>4313250</v>
      </c>
      <c r="B32" s="26">
        <v>3250</v>
      </c>
      <c r="C32" s="24" t="s">
        <v>51</v>
      </c>
      <c r="D32" s="5"/>
      <c r="E32" s="5"/>
      <c r="F32" s="12"/>
      <c r="G32" s="6"/>
      <c r="H32" s="6"/>
      <c r="I32" s="11">
        <v>1000000</v>
      </c>
      <c r="J32" s="5">
        <v>0</v>
      </c>
      <c r="K32" s="5">
        <v>0</v>
      </c>
      <c r="L32" s="6">
        <f t="shared" ref="L32" si="6">K32/I32</f>
        <v>0</v>
      </c>
      <c r="M32" s="6">
        <v>0</v>
      </c>
    </row>
    <row r="33" spans="1:13" x14ac:dyDescent="0.25">
      <c r="A33" s="22">
        <v>4314030</v>
      </c>
      <c r="B33" s="26">
        <v>4030</v>
      </c>
      <c r="C33" s="24" t="s">
        <v>15</v>
      </c>
      <c r="D33" s="5">
        <v>42164259</v>
      </c>
      <c r="E33" s="5">
        <v>3479661</v>
      </c>
      <c r="F33" s="5">
        <v>2786144.43</v>
      </c>
      <c r="G33" s="6">
        <f t="shared" si="0"/>
        <v>6.6078344457565358E-2</v>
      </c>
      <c r="H33" s="6">
        <f t="shared" si="1"/>
        <v>0.80069421417776043</v>
      </c>
      <c r="I33" s="11"/>
      <c r="J33" s="5"/>
      <c r="K33" s="5"/>
      <c r="L33" s="6"/>
      <c r="M33" s="6"/>
    </row>
    <row r="34" spans="1:13" ht="34.5" customHeight="1" x14ac:dyDescent="0.25">
      <c r="A34" s="22">
        <v>4314060</v>
      </c>
      <c r="B34" s="26">
        <v>4060</v>
      </c>
      <c r="C34" s="24" t="s">
        <v>16</v>
      </c>
      <c r="D34" s="5">
        <v>10907467</v>
      </c>
      <c r="E34" s="5">
        <v>925677</v>
      </c>
      <c r="F34" s="5">
        <v>582437.43999999994</v>
      </c>
      <c r="G34" s="6">
        <f t="shared" si="0"/>
        <v>5.3398047411007517E-2</v>
      </c>
      <c r="H34" s="6">
        <f t="shared" si="1"/>
        <v>0.62920158975538976</v>
      </c>
      <c r="I34" s="11"/>
      <c r="J34" s="5"/>
      <c r="K34" s="5"/>
      <c r="L34" s="6"/>
      <c r="M34" s="6"/>
    </row>
    <row r="35" spans="1:13" ht="22.5" x14ac:dyDescent="0.25">
      <c r="A35" s="22">
        <v>4314081</v>
      </c>
      <c r="B35" s="26">
        <v>4081</v>
      </c>
      <c r="C35" s="24" t="s">
        <v>17</v>
      </c>
      <c r="D35" s="5">
        <v>4444243</v>
      </c>
      <c r="E35" s="5">
        <v>351141</v>
      </c>
      <c r="F35" s="5">
        <v>318974.87</v>
      </c>
      <c r="G35" s="6">
        <f t="shared" si="0"/>
        <v>7.1772598843042559E-2</v>
      </c>
      <c r="H35" s="6">
        <f t="shared" si="1"/>
        <v>0.90839540241669303</v>
      </c>
      <c r="I35" s="11"/>
      <c r="J35" s="5"/>
      <c r="K35" s="5"/>
      <c r="L35" s="6"/>
      <c r="M35" s="6"/>
    </row>
    <row r="36" spans="1:13" ht="45" x14ac:dyDescent="0.25">
      <c r="A36" s="22">
        <v>4314083</v>
      </c>
      <c r="B36" s="26">
        <v>4083</v>
      </c>
      <c r="C36" s="24" t="s">
        <v>52</v>
      </c>
      <c r="D36" s="5"/>
      <c r="E36" s="5"/>
      <c r="F36" s="12"/>
      <c r="G36" s="6"/>
      <c r="H36" s="6"/>
      <c r="I36" s="11">
        <v>3500000</v>
      </c>
      <c r="J36" s="5">
        <v>0</v>
      </c>
      <c r="K36" s="5">
        <v>0</v>
      </c>
      <c r="L36" s="6">
        <f t="shared" ref="L36" si="7">K36/I36</f>
        <v>0</v>
      </c>
      <c r="M36" s="6">
        <v>0</v>
      </c>
    </row>
    <row r="37" spans="1:13" ht="33.75" x14ac:dyDescent="0.25">
      <c r="A37" s="22">
        <v>4315031</v>
      </c>
      <c r="B37" s="26">
        <v>5031</v>
      </c>
      <c r="C37" s="24" t="s">
        <v>53</v>
      </c>
      <c r="D37" s="5">
        <v>60415436</v>
      </c>
      <c r="E37" s="5">
        <v>4657504</v>
      </c>
      <c r="F37" s="5">
        <v>3836907.39</v>
      </c>
      <c r="G37" s="6">
        <f t="shared" si="0"/>
        <v>6.3508726312924396E-2</v>
      </c>
      <c r="H37" s="6">
        <f t="shared" si="1"/>
        <v>0.82381193660810603</v>
      </c>
      <c r="I37" s="11"/>
      <c r="J37" s="5"/>
      <c r="K37" s="5"/>
      <c r="L37" s="6"/>
      <c r="M37" s="6"/>
    </row>
    <row r="38" spans="1:13" ht="45" x14ac:dyDescent="0.25">
      <c r="A38" s="22">
        <v>4315061</v>
      </c>
      <c r="B38" s="26">
        <v>5061</v>
      </c>
      <c r="C38" s="24" t="s">
        <v>18</v>
      </c>
      <c r="D38" s="5">
        <v>120000</v>
      </c>
      <c r="E38" s="5">
        <v>0</v>
      </c>
      <c r="F38" s="12">
        <v>0</v>
      </c>
      <c r="G38" s="6">
        <f t="shared" si="0"/>
        <v>0</v>
      </c>
      <c r="H38" s="6">
        <v>0</v>
      </c>
      <c r="I38" s="11"/>
      <c r="J38" s="5"/>
      <c r="K38" s="5"/>
      <c r="L38" s="6"/>
      <c r="M38" s="6"/>
    </row>
    <row r="39" spans="1:13" ht="45" x14ac:dyDescent="0.25">
      <c r="A39" s="22">
        <v>4315070</v>
      </c>
      <c r="B39" s="26">
        <v>5070</v>
      </c>
      <c r="C39" s="24" t="s">
        <v>54</v>
      </c>
      <c r="D39" s="5"/>
      <c r="E39" s="5"/>
      <c r="F39" s="12"/>
      <c r="G39" s="6"/>
      <c r="H39" s="6"/>
      <c r="I39" s="11">
        <v>41000000</v>
      </c>
      <c r="J39" s="5">
        <v>0</v>
      </c>
      <c r="K39" s="5">
        <v>0</v>
      </c>
      <c r="L39" s="6">
        <f t="shared" ref="L39" si="8">K39/I39</f>
        <v>0</v>
      </c>
      <c r="M39" s="6">
        <v>0</v>
      </c>
    </row>
    <row r="40" spans="1:13" ht="27.75" customHeight="1" x14ac:dyDescent="0.25">
      <c r="A40" s="22">
        <v>4316011</v>
      </c>
      <c r="B40" s="26">
        <v>6011</v>
      </c>
      <c r="C40" s="24" t="s">
        <v>19</v>
      </c>
      <c r="D40" s="5">
        <v>2929181</v>
      </c>
      <c r="E40" s="12">
        <v>244098</v>
      </c>
      <c r="F40" s="12">
        <v>0</v>
      </c>
      <c r="G40" s="6">
        <f t="shared" ref="G40" si="9">F40/D40</f>
        <v>0</v>
      </c>
      <c r="H40" s="6">
        <v>0</v>
      </c>
      <c r="I40" s="11"/>
      <c r="J40" s="5"/>
      <c r="K40" s="5"/>
      <c r="L40" s="6"/>
      <c r="M40" s="6"/>
    </row>
    <row r="41" spans="1:13" ht="27" customHeight="1" x14ac:dyDescent="0.25">
      <c r="A41" s="22">
        <v>4316091</v>
      </c>
      <c r="B41" s="26">
        <v>6091</v>
      </c>
      <c r="C41" s="24" t="s">
        <v>55</v>
      </c>
      <c r="D41" s="5"/>
      <c r="E41" s="12"/>
      <c r="F41" s="12"/>
      <c r="G41" s="6"/>
      <c r="H41" s="6"/>
      <c r="I41" s="11">
        <v>131667273</v>
      </c>
      <c r="J41" s="5">
        <v>4592084</v>
      </c>
      <c r="K41" s="5">
        <v>0</v>
      </c>
      <c r="L41" s="6">
        <f t="shared" ref="L41" si="10">K41/I41</f>
        <v>0</v>
      </c>
      <c r="M41" s="6">
        <v>0</v>
      </c>
    </row>
  </sheetData>
  <mergeCells count="14">
    <mergeCell ref="A1:M1"/>
    <mergeCell ref="I3:M3"/>
    <mergeCell ref="D4:D5"/>
    <mergeCell ref="E4:E5"/>
    <mergeCell ref="F4:F5"/>
    <mergeCell ref="G4:H4"/>
    <mergeCell ref="I4:I5"/>
    <mergeCell ref="J4:J5"/>
    <mergeCell ref="K4:K5"/>
    <mergeCell ref="L4:M4"/>
    <mergeCell ref="A3:A5"/>
    <mergeCell ref="B3:B5"/>
    <mergeCell ref="C3:C5"/>
    <mergeCell ref="D3:H3"/>
  </mergeCells>
  <conditionalFormatting sqref="A8:A41">
    <cfRule type="duplicateValues" dxfId="0" priority="2"/>
  </conditionalFormatting>
  <pageMargins left="0.11811023622047245" right="0.11811023622047245" top="0.19685039370078741" bottom="0.15748031496062992" header="0" footer="0"/>
  <pageSetup paperSize="9" scale="73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3C17A-C888-4CB7-A209-422A13B7CC8C}">
  <dimension ref="A1:O40"/>
  <sheetViews>
    <sheetView view="pageBreakPreview" topLeftCell="A4" zoomScale="82" zoomScaleNormal="100" zoomScaleSheetLayoutView="82" workbookViewId="0">
      <selection activeCell="A22" sqref="A22"/>
    </sheetView>
  </sheetViews>
  <sheetFormatPr defaultRowHeight="15" x14ac:dyDescent="0.25"/>
  <cols>
    <col min="3" max="3" width="29.5703125" customWidth="1"/>
    <col min="4" max="4" width="16.140625" customWidth="1"/>
    <col min="5" max="5" width="15.5703125" customWidth="1"/>
    <col min="6" max="6" width="16.42578125" customWidth="1"/>
    <col min="7" max="7" width="14.42578125" customWidth="1"/>
    <col min="8" max="8" width="12.85546875" customWidth="1"/>
    <col min="9" max="9" width="14.42578125" customWidth="1"/>
    <col min="10" max="10" width="14.7109375" customWidth="1"/>
    <col min="11" max="11" width="15.28515625" customWidth="1"/>
    <col min="12" max="12" width="13.140625" customWidth="1"/>
    <col min="13" max="13" width="13.7109375" customWidth="1"/>
    <col min="14" max="14" width="13.85546875" customWidth="1"/>
    <col min="15" max="15" width="16" customWidth="1"/>
  </cols>
  <sheetData>
    <row r="1" spans="1:15" s="15" customFormat="1" ht="26.1" customHeight="1" x14ac:dyDescent="0.2">
      <c r="B1" s="59" t="s">
        <v>40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 s="15" customFormat="1" ht="15.75" customHeight="1" thickBot="1" x14ac:dyDescent="0.25">
      <c r="O2" s="15" t="s">
        <v>41</v>
      </c>
    </row>
    <row r="3" spans="1:15" s="15" customFormat="1" ht="33.950000000000003" customHeight="1" x14ac:dyDescent="0.2">
      <c r="A3" s="60" t="s">
        <v>0</v>
      </c>
      <c r="B3" s="63" t="s">
        <v>1</v>
      </c>
      <c r="C3" s="66" t="s">
        <v>2</v>
      </c>
      <c r="D3" s="69" t="s">
        <v>3</v>
      </c>
      <c r="E3" s="69"/>
      <c r="F3" s="69"/>
      <c r="G3" s="69"/>
      <c r="H3" s="69"/>
      <c r="I3" s="69" t="s">
        <v>4</v>
      </c>
      <c r="J3" s="69"/>
      <c r="K3" s="69"/>
      <c r="L3" s="69"/>
      <c r="M3" s="69"/>
      <c r="N3" s="69"/>
      <c r="O3" s="70" t="s">
        <v>42</v>
      </c>
    </row>
    <row r="4" spans="1:15" s="15" customFormat="1" ht="18" customHeight="1" x14ac:dyDescent="0.2">
      <c r="A4" s="61"/>
      <c r="B4" s="64"/>
      <c r="C4" s="67"/>
      <c r="D4" s="76" t="s">
        <v>43</v>
      </c>
      <c r="E4" s="73" t="s">
        <v>44</v>
      </c>
      <c r="F4" s="75" t="s">
        <v>45</v>
      </c>
      <c r="G4" s="75"/>
      <c r="H4" s="78" t="s">
        <v>46</v>
      </c>
      <c r="I4" s="76" t="s">
        <v>43</v>
      </c>
      <c r="J4" s="73" t="s">
        <v>47</v>
      </c>
      <c r="K4" s="73" t="s">
        <v>44</v>
      </c>
      <c r="L4" s="75" t="s">
        <v>45</v>
      </c>
      <c r="M4" s="75"/>
      <c r="N4" s="73" t="s">
        <v>46</v>
      </c>
      <c r="O4" s="71"/>
    </row>
    <row r="5" spans="1:15" s="15" customFormat="1" ht="30" customHeight="1" thickBot="1" x14ac:dyDescent="0.25">
      <c r="A5" s="62"/>
      <c r="B5" s="65"/>
      <c r="C5" s="68"/>
      <c r="D5" s="77"/>
      <c r="E5" s="74"/>
      <c r="F5" s="16" t="s">
        <v>48</v>
      </c>
      <c r="G5" s="16" t="s">
        <v>49</v>
      </c>
      <c r="H5" s="68"/>
      <c r="I5" s="77"/>
      <c r="J5" s="74"/>
      <c r="K5" s="74"/>
      <c r="L5" s="16" t="s">
        <v>48</v>
      </c>
      <c r="M5" s="16" t="s">
        <v>49</v>
      </c>
      <c r="N5" s="74"/>
      <c r="O5" s="72"/>
    </row>
    <row r="6" spans="1:15" s="15" customFormat="1" ht="11.1" customHeight="1" x14ac:dyDescent="0.2">
      <c r="A6" s="17">
        <v>1</v>
      </c>
      <c r="B6" s="17">
        <v>2</v>
      </c>
      <c r="C6" s="17">
        <v>4</v>
      </c>
      <c r="D6" s="17">
        <v>5</v>
      </c>
      <c r="E6" s="17">
        <v>6</v>
      </c>
      <c r="F6" s="17">
        <v>7</v>
      </c>
      <c r="G6" s="17">
        <v>8</v>
      </c>
      <c r="H6" s="17">
        <v>9</v>
      </c>
      <c r="I6" s="17">
        <v>10</v>
      </c>
      <c r="J6" s="17">
        <v>11</v>
      </c>
      <c r="K6" s="17">
        <v>12</v>
      </c>
      <c r="L6" s="17">
        <v>13</v>
      </c>
      <c r="M6" s="17">
        <v>14</v>
      </c>
      <c r="N6" s="17">
        <v>15</v>
      </c>
      <c r="O6" s="17">
        <v>16</v>
      </c>
    </row>
    <row r="7" spans="1:15" s="21" customFormat="1" ht="33" customHeight="1" x14ac:dyDescent="0.2">
      <c r="A7" s="18">
        <v>4300000</v>
      </c>
      <c r="B7" s="19"/>
      <c r="C7" s="20" t="s">
        <v>5</v>
      </c>
      <c r="D7" s="30">
        <v>4308708375</v>
      </c>
      <c r="E7" s="31">
        <v>4295779194</v>
      </c>
      <c r="F7" s="31">
        <v>2947835788</v>
      </c>
      <c r="G7" s="31">
        <v>293376882</v>
      </c>
      <c r="H7" s="32">
        <v>12929181</v>
      </c>
      <c r="I7" s="30">
        <v>650800141</v>
      </c>
      <c r="J7" s="31">
        <v>394142541</v>
      </c>
      <c r="K7" s="31">
        <v>256078600</v>
      </c>
      <c r="L7" s="31">
        <v>11632600</v>
      </c>
      <c r="M7" s="31">
        <v>24412142</v>
      </c>
      <c r="N7" s="31">
        <v>394721541</v>
      </c>
      <c r="O7" s="33">
        <v>4959508516</v>
      </c>
    </row>
    <row r="8" spans="1:15" s="25" customFormat="1" ht="44.1" customHeight="1" x14ac:dyDescent="0.2">
      <c r="A8" s="22">
        <v>4310160</v>
      </c>
      <c r="B8" s="23">
        <v>160</v>
      </c>
      <c r="C8" s="24" t="s">
        <v>6</v>
      </c>
      <c r="D8" s="34">
        <v>199151160</v>
      </c>
      <c r="E8" s="35">
        <v>198151160</v>
      </c>
      <c r="F8" s="35">
        <v>148861506</v>
      </c>
      <c r="G8" s="35">
        <v>7210191</v>
      </c>
      <c r="H8" s="36">
        <v>1000000</v>
      </c>
      <c r="I8" s="34">
        <v>100000</v>
      </c>
      <c r="J8" s="37"/>
      <c r="K8" s="35">
        <v>100000</v>
      </c>
      <c r="L8" s="37"/>
      <c r="M8" s="37"/>
      <c r="N8" s="37"/>
      <c r="O8" s="38">
        <v>199251160</v>
      </c>
    </row>
    <row r="9" spans="1:15" s="25" customFormat="1" ht="20.25" customHeight="1" x14ac:dyDescent="0.2">
      <c r="A9" s="22">
        <v>4311010</v>
      </c>
      <c r="B9" s="26">
        <v>1010</v>
      </c>
      <c r="C9" s="24" t="s">
        <v>7</v>
      </c>
      <c r="D9" s="34">
        <v>1211920903</v>
      </c>
      <c r="E9" s="35">
        <v>1209520903</v>
      </c>
      <c r="F9" s="35">
        <v>820761497</v>
      </c>
      <c r="G9" s="35">
        <v>109483645</v>
      </c>
      <c r="H9" s="36">
        <v>2400000</v>
      </c>
      <c r="I9" s="34">
        <v>156461830</v>
      </c>
      <c r="J9" s="37"/>
      <c r="K9" s="35">
        <v>156461830</v>
      </c>
      <c r="L9" s="37"/>
      <c r="M9" s="35">
        <v>9905130</v>
      </c>
      <c r="N9" s="37"/>
      <c r="O9" s="38">
        <v>1368382733</v>
      </c>
    </row>
    <row r="10" spans="1:15" s="25" customFormat="1" ht="39.75" customHeight="1" x14ac:dyDescent="0.2">
      <c r="A10" s="22">
        <v>4311021</v>
      </c>
      <c r="B10" s="26">
        <v>1021</v>
      </c>
      <c r="C10" s="24" t="s">
        <v>25</v>
      </c>
      <c r="D10" s="34">
        <v>1297769726</v>
      </c>
      <c r="E10" s="35">
        <v>1295054726</v>
      </c>
      <c r="F10" s="35">
        <v>801291319</v>
      </c>
      <c r="G10" s="35">
        <v>134924976</v>
      </c>
      <c r="H10" s="36">
        <v>2715000</v>
      </c>
      <c r="I10" s="34">
        <v>78850320</v>
      </c>
      <c r="J10" s="37"/>
      <c r="K10" s="35">
        <v>78850320</v>
      </c>
      <c r="L10" s="35">
        <v>245600</v>
      </c>
      <c r="M10" s="35">
        <v>13052690</v>
      </c>
      <c r="N10" s="37"/>
      <c r="O10" s="38">
        <v>1376620046</v>
      </c>
    </row>
    <row r="11" spans="1:15" s="25" customFormat="1" ht="90.75" customHeight="1" x14ac:dyDescent="0.2">
      <c r="A11" s="22">
        <v>4311022</v>
      </c>
      <c r="B11" s="26">
        <v>1022</v>
      </c>
      <c r="C11" s="24" t="s">
        <v>26</v>
      </c>
      <c r="D11" s="34">
        <v>64716290</v>
      </c>
      <c r="E11" s="35">
        <v>62216290</v>
      </c>
      <c r="F11" s="35">
        <v>36926577</v>
      </c>
      <c r="G11" s="35">
        <v>7917104</v>
      </c>
      <c r="H11" s="36">
        <v>2500000</v>
      </c>
      <c r="I11" s="34">
        <v>94450</v>
      </c>
      <c r="J11" s="37"/>
      <c r="K11" s="35">
        <v>94450</v>
      </c>
      <c r="L11" s="37"/>
      <c r="M11" s="35">
        <v>94450</v>
      </c>
      <c r="N11" s="37"/>
      <c r="O11" s="38">
        <v>64810740</v>
      </c>
    </row>
    <row r="12" spans="1:15" s="25" customFormat="1" ht="47.25" customHeight="1" x14ac:dyDescent="0.2">
      <c r="A12" s="22">
        <v>4311023</v>
      </c>
      <c r="B12" s="26">
        <v>1023</v>
      </c>
      <c r="C12" s="24" t="s">
        <v>27</v>
      </c>
      <c r="D12" s="34">
        <v>94331154</v>
      </c>
      <c r="E12" s="35">
        <v>94331154</v>
      </c>
      <c r="F12" s="35">
        <v>60530485</v>
      </c>
      <c r="G12" s="35">
        <v>4757962</v>
      </c>
      <c r="H12" s="39"/>
      <c r="I12" s="34">
        <v>3496550</v>
      </c>
      <c r="J12" s="37"/>
      <c r="K12" s="35">
        <v>3496550</v>
      </c>
      <c r="L12" s="37"/>
      <c r="M12" s="35">
        <v>140300</v>
      </c>
      <c r="N12" s="37"/>
      <c r="O12" s="38">
        <v>97827704</v>
      </c>
    </row>
    <row r="13" spans="1:15" s="25" customFormat="1" ht="37.5" customHeight="1" x14ac:dyDescent="0.2">
      <c r="A13" s="22">
        <v>4311031</v>
      </c>
      <c r="B13" s="26">
        <v>1031</v>
      </c>
      <c r="C13" s="24" t="s">
        <v>28</v>
      </c>
      <c r="D13" s="34">
        <v>767321488</v>
      </c>
      <c r="E13" s="35">
        <v>767321488</v>
      </c>
      <c r="F13" s="35">
        <v>598072163</v>
      </c>
      <c r="G13" s="37"/>
      <c r="H13" s="39"/>
      <c r="I13" s="40"/>
      <c r="J13" s="37"/>
      <c r="K13" s="37"/>
      <c r="L13" s="37"/>
      <c r="M13" s="37"/>
      <c r="N13" s="37"/>
      <c r="O13" s="38">
        <v>767321488</v>
      </c>
    </row>
    <row r="14" spans="1:15" s="25" customFormat="1" ht="94.5" customHeight="1" x14ac:dyDescent="0.2">
      <c r="A14" s="22">
        <v>4311032</v>
      </c>
      <c r="B14" s="26">
        <v>1032</v>
      </c>
      <c r="C14" s="24" t="s">
        <v>29</v>
      </c>
      <c r="D14" s="34">
        <v>41183275</v>
      </c>
      <c r="E14" s="35">
        <v>41183275</v>
      </c>
      <c r="F14" s="35">
        <v>33756783</v>
      </c>
      <c r="G14" s="37"/>
      <c r="H14" s="39"/>
      <c r="I14" s="40"/>
      <c r="J14" s="37"/>
      <c r="K14" s="37"/>
      <c r="L14" s="37"/>
      <c r="M14" s="37"/>
      <c r="N14" s="37"/>
      <c r="O14" s="38">
        <v>41183275</v>
      </c>
    </row>
    <row r="15" spans="1:15" s="25" customFormat="1" ht="50.25" customHeight="1" x14ac:dyDescent="0.2">
      <c r="A15" s="22">
        <v>4311033</v>
      </c>
      <c r="B15" s="26">
        <v>1033</v>
      </c>
      <c r="C15" s="24" t="s">
        <v>30</v>
      </c>
      <c r="D15" s="34">
        <v>21018554</v>
      </c>
      <c r="E15" s="35">
        <v>21018554</v>
      </c>
      <c r="F15" s="35">
        <v>17228323</v>
      </c>
      <c r="G15" s="37"/>
      <c r="H15" s="39"/>
      <c r="I15" s="40"/>
      <c r="J15" s="37"/>
      <c r="K15" s="37"/>
      <c r="L15" s="37"/>
      <c r="M15" s="37"/>
      <c r="N15" s="37"/>
      <c r="O15" s="38">
        <v>21018554</v>
      </c>
    </row>
    <row r="16" spans="1:15" s="25" customFormat="1" ht="36" customHeight="1" x14ac:dyDescent="0.2">
      <c r="A16" s="22">
        <v>4311070</v>
      </c>
      <c r="B16" s="26">
        <v>1070</v>
      </c>
      <c r="C16" s="24" t="s">
        <v>8</v>
      </c>
      <c r="D16" s="34">
        <v>124761433</v>
      </c>
      <c r="E16" s="35">
        <v>124761433</v>
      </c>
      <c r="F16" s="35">
        <v>82417677</v>
      </c>
      <c r="G16" s="35">
        <v>6217867</v>
      </c>
      <c r="H16" s="39"/>
      <c r="I16" s="34">
        <v>794450</v>
      </c>
      <c r="J16" s="37"/>
      <c r="K16" s="35">
        <v>794450</v>
      </c>
      <c r="L16" s="37"/>
      <c r="M16" s="35">
        <v>684450</v>
      </c>
      <c r="N16" s="37"/>
      <c r="O16" s="38">
        <v>125555883</v>
      </c>
    </row>
    <row r="17" spans="1:15" s="25" customFormat="1" ht="25.5" customHeight="1" x14ac:dyDescent="0.2">
      <c r="A17" s="22">
        <v>4311080</v>
      </c>
      <c r="B17" s="26">
        <v>1080</v>
      </c>
      <c r="C17" s="24" t="s">
        <v>31</v>
      </c>
      <c r="D17" s="34">
        <v>182328710</v>
      </c>
      <c r="E17" s="35">
        <v>181828710</v>
      </c>
      <c r="F17" s="35">
        <v>137311123</v>
      </c>
      <c r="G17" s="35">
        <v>4748456</v>
      </c>
      <c r="H17" s="36">
        <v>500000</v>
      </c>
      <c r="I17" s="34">
        <v>11700000</v>
      </c>
      <c r="J17" s="37"/>
      <c r="K17" s="35">
        <v>11700000</v>
      </c>
      <c r="L17" s="35">
        <v>9000000</v>
      </c>
      <c r="M17" s="35">
        <v>187100</v>
      </c>
      <c r="N17" s="37"/>
      <c r="O17" s="38">
        <v>194028710</v>
      </c>
    </row>
    <row r="18" spans="1:15" s="25" customFormat="1" ht="22.5" customHeight="1" x14ac:dyDescent="0.2">
      <c r="A18" s="22">
        <v>4311141</v>
      </c>
      <c r="B18" s="26">
        <v>1141</v>
      </c>
      <c r="C18" s="24" t="s">
        <v>9</v>
      </c>
      <c r="D18" s="34">
        <v>62760224</v>
      </c>
      <c r="E18" s="35">
        <v>62760224</v>
      </c>
      <c r="F18" s="35">
        <v>43771578</v>
      </c>
      <c r="G18" s="35">
        <v>1647469</v>
      </c>
      <c r="H18" s="39"/>
      <c r="I18" s="40"/>
      <c r="J18" s="37"/>
      <c r="K18" s="37"/>
      <c r="L18" s="37"/>
      <c r="M18" s="37"/>
      <c r="N18" s="37"/>
      <c r="O18" s="38">
        <v>62760224</v>
      </c>
    </row>
    <row r="19" spans="1:15" s="25" customFormat="1" ht="24.75" customHeight="1" x14ac:dyDescent="0.2">
      <c r="A19" s="22">
        <v>4311142</v>
      </c>
      <c r="B19" s="26">
        <v>1142</v>
      </c>
      <c r="C19" s="24" t="s">
        <v>10</v>
      </c>
      <c r="D19" s="34">
        <v>117650</v>
      </c>
      <c r="E19" s="35">
        <v>117650</v>
      </c>
      <c r="F19" s="37"/>
      <c r="G19" s="37"/>
      <c r="H19" s="39"/>
      <c r="I19" s="40"/>
      <c r="J19" s="37"/>
      <c r="K19" s="37"/>
      <c r="L19" s="37"/>
      <c r="M19" s="37"/>
      <c r="N19" s="37"/>
      <c r="O19" s="38">
        <v>117650</v>
      </c>
    </row>
    <row r="20" spans="1:15" s="25" customFormat="1" ht="34.5" customHeight="1" x14ac:dyDescent="0.2">
      <c r="A20" s="22">
        <v>4311151</v>
      </c>
      <c r="B20" s="26">
        <v>1151</v>
      </c>
      <c r="C20" s="24" t="s">
        <v>11</v>
      </c>
      <c r="D20" s="34">
        <v>10470123</v>
      </c>
      <c r="E20" s="35">
        <v>10470123</v>
      </c>
      <c r="F20" s="35">
        <v>6491878</v>
      </c>
      <c r="G20" s="35">
        <v>644032</v>
      </c>
      <c r="H20" s="39"/>
      <c r="I20" s="40"/>
      <c r="J20" s="37"/>
      <c r="K20" s="37"/>
      <c r="L20" s="37"/>
      <c r="M20" s="37"/>
      <c r="N20" s="37"/>
      <c r="O20" s="38">
        <v>10470123</v>
      </c>
    </row>
    <row r="21" spans="1:15" s="25" customFormat="1" ht="34.5" customHeight="1" x14ac:dyDescent="0.2">
      <c r="A21" s="22">
        <v>4311152</v>
      </c>
      <c r="B21" s="26">
        <v>1152</v>
      </c>
      <c r="C21" s="24" t="s">
        <v>12</v>
      </c>
      <c r="D21" s="34">
        <v>7123452</v>
      </c>
      <c r="E21" s="35">
        <v>7123452</v>
      </c>
      <c r="F21" s="35">
        <v>5838895</v>
      </c>
      <c r="G21" s="37"/>
      <c r="H21" s="39"/>
      <c r="I21" s="40"/>
      <c r="J21" s="37"/>
      <c r="K21" s="37"/>
      <c r="L21" s="37"/>
      <c r="M21" s="37"/>
      <c r="N21" s="37"/>
      <c r="O21" s="38">
        <v>7123452</v>
      </c>
    </row>
    <row r="22" spans="1:15" s="25" customFormat="1" ht="60" customHeight="1" x14ac:dyDescent="0.2">
      <c r="A22" s="22">
        <v>4311300</v>
      </c>
      <c r="B22" s="26">
        <v>1300</v>
      </c>
      <c r="C22" s="24" t="s">
        <v>50</v>
      </c>
      <c r="D22" s="40"/>
      <c r="E22" s="37"/>
      <c r="F22" s="37"/>
      <c r="G22" s="37"/>
      <c r="H22" s="39"/>
      <c r="I22" s="34">
        <v>216975268</v>
      </c>
      <c r="J22" s="35">
        <v>216975268</v>
      </c>
      <c r="K22" s="37"/>
      <c r="L22" s="37"/>
      <c r="M22" s="37"/>
      <c r="N22" s="35">
        <v>216975268</v>
      </c>
      <c r="O22" s="38">
        <v>216975268</v>
      </c>
    </row>
    <row r="23" spans="1:15" s="25" customFormat="1" ht="38.25" customHeight="1" x14ac:dyDescent="0.2">
      <c r="A23" s="22">
        <v>4313105</v>
      </c>
      <c r="B23" s="26">
        <v>3105</v>
      </c>
      <c r="C23" s="24" t="s">
        <v>13</v>
      </c>
      <c r="D23" s="34">
        <v>48683076</v>
      </c>
      <c r="E23" s="35">
        <v>48283076</v>
      </c>
      <c r="F23" s="35">
        <v>34112448</v>
      </c>
      <c r="G23" s="35">
        <v>2495905</v>
      </c>
      <c r="H23" s="36">
        <v>400000</v>
      </c>
      <c r="I23" s="40"/>
      <c r="J23" s="37"/>
      <c r="K23" s="37"/>
      <c r="L23" s="37"/>
      <c r="M23" s="37"/>
      <c r="N23" s="37"/>
      <c r="O23" s="38">
        <v>48683076</v>
      </c>
    </row>
    <row r="24" spans="1:15" s="25" customFormat="1" ht="57.75" customHeight="1" x14ac:dyDescent="0.2">
      <c r="A24" s="22">
        <v>4313114</v>
      </c>
      <c r="B24" s="26">
        <v>3114</v>
      </c>
      <c r="C24" s="24" t="s">
        <v>33</v>
      </c>
      <c r="D24" s="34">
        <v>681600</v>
      </c>
      <c r="E24" s="35">
        <v>681600</v>
      </c>
      <c r="F24" s="37"/>
      <c r="G24" s="37"/>
      <c r="H24" s="39"/>
      <c r="I24" s="40"/>
      <c r="J24" s="37"/>
      <c r="K24" s="37"/>
      <c r="L24" s="37"/>
      <c r="M24" s="37"/>
      <c r="N24" s="37"/>
      <c r="O24" s="38">
        <v>681600</v>
      </c>
    </row>
    <row r="25" spans="1:15" s="25" customFormat="1" ht="93" customHeight="1" x14ac:dyDescent="0.2">
      <c r="A25" s="22">
        <v>4313121</v>
      </c>
      <c r="B25" s="26">
        <v>3121</v>
      </c>
      <c r="C25" s="24" t="s">
        <v>34</v>
      </c>
      <c r="D25" s="34">
        <v>15157905</v>
      </c>
      <c r="E25" s="35">
        <v>15157905</v>
      </c>
      <c r="F25" s="35">
        <v>11758100</v>
      </c>
      <c r="G25" s="35">
        <v>413033</v>
      </c>
      <c r="H25" s="39"/>
      <c r="I25" s="40"/>
      <c r="J25" s="37"/>
      <c r="K25" s="37"/>
      <c r="L25" s="37"/>
      <c r="M25" s="37"/>
      <c r="N25" s="37"/>
      <c r="O25" s="38">
        <v>15157905</v>
      </c>
    </row>
    <row r="26" spans="1:15" s="25" customFormat="1" ht="47.25" customHeight="1" x14ac:dyDescent="0.2">
      <c r="A26" s="22">
        <v>4313132</v>
      </c>
      <c r="B26" s="26">
        <v>3132</v>
      </c>
      <c r="C26" s="24" t="s">
        <v>35</v>
      </c>
      <c r="D26" s="34">
        <v>25376529</v>
      </c>
      <c r="E26" s="35">
        <v>25376529</v>
      </c>
      <c r="F26" s="35">
        <v>16920982</v>
      </c>
      <c r="G26" s="35">
        <v>3330618</v>
      </c>
      <c r="H26" s="39"/>
      <c r="I26" s="34">
        <v>2860000</v>
      </c>
      <c r="J26" s="37"/>
      <c r="K26" s="35">
        <v>2631000</v>
      </c>
      <c r="L26" s="35">
        <v>1287000</v>
      </c>
      <c r="M26" s="35">
        <v>231022</v>
      </c>
      <c r="N26" s="35">
        <v>229000</v>
      </c>
      <c r="O26" s="38">
        <v>28236529</v>
      </c>
    </row>
    <row r="27" spans="1:15" s="25" customFormat="1" ht="48.75" customHeight="1" x14ac:dyDescent="0.2">
      <c r="A27" s="22">
        <v>4313133</v>
      </c>
      <c r="B27" s="26">
        <v>3133</v>
      </c>
      <c r="C27" s="24" t="s">
        <v>36</v>
      </c>
      <c r="D27" s="34">
        <v>66800</v>
      </c>
      <c r="E27" s="35">
        <v>66800</v>
      </c>
      <c r="F27" s="37"/>
      <c r="G27" s="37"/>
      <c r="H27" s="39"/>
      <c r="I27" s="40"/>
      <c r="J27" s="37"/>
      <c r="K27" s="37"/>
      <c r="L27" s="37"/>
      <c r="M27" s="37"/>
      <c r="N27" s="37"/>
      <c r="O27" s="38">
        <v>66800</v>
      </c>
    </row>
    <row r="28" spans="1:15" s="25" customFormat="1" ht="46.5" customHeight="1" x14ac:dyDescent="0.2">
      <c r="A28" s="22">
        <v>4313241</v>
      </c>
      <c r="B28" s="26">
        <v>3241</v>
      </c>
      <c r="C28" s="24" t="s">
        <v>37</v>
      </c>
      <c r="D28" s="34">
        <v>12696737</v>
      </c>
      <c r="E28" s="35">
        <v>12696737</v>
      </c>
      <c r="F28" s="35">
        <v>9201452</v>
      </c>
      <c r="G28" s="35">
        <v>471005</v>
      </c>
      <c r="H28" s="39"/>
      <c r="I28" s="40"/>
      <c r="J28" s="37"/>
      <c r="K28" s="37"/>
      <c r="L28" s="37"/>
      <c r="M28" s="37"/>
      <c r="N28" s="37"/>
      <c r="O28" s="38">
        <v>12696737</v>
      </c>
    </row>
    <row r="29" spans="1:15" s="25" customFormat="1" ht="25.5" customHeight="1" x14ac:dyDescent="0.2">
      <c r="A29" s="22">
        <v>4313242</v>
      </c>
      <c r="B29" s="26">
        <v>3242</v>
      </c>
      <c r="C29" s="24" t="s">
        <v>14</v>
      </c>
      <c r="D29" s="34">
        <v>91000</v>
      </c>
      <c r="E29" s="35">
        <v>91000</v>
      </c>
      <c r="F29" s="37"/>
      <c r="G29" s="37"/>
      <c r="H29" s="39"/>
      <c r="I29" s="40"/>
      <c r="J29" s="37"/>
      <c r="K29" s="37"/>
      <c r="L29" s="37"/>
      <c r="M29" s="37"/>
      <c r="N29" s="37"/>
      <c r="O29" s="38">
        <v>91000</v>
      </c>
    </row>
    <row r="30" spans="1:15" s="25" customFormat="1" ht="67.5" customHeight="1" x14ac:dyDescent="0.2">
      <c r="A30" s="22">
        <v>4313250</v>
      </c>
      <c r="B30" s="26">
        <v>3250</v>
      </c>
      <c r="C30" s="24" t="s">
        <v>51</v>
      </c>
      <c r="D30" s="40"/>
      <c r="E30" s="37"/>
      <c r="F30" s="37"/>
      <c r="G30" s="37"/>
      <c r="H30" s="39"/>
      <c r="I30" s="34">
        <v>1000000</v>
      </c>
      <c r="J30" s="35">
        <v>1000000</v>
      </c>
      <c r="K30" s="37"/>
      <c r="L30" s="37"/>
      <c r="M30" s="37"/>
      <c r="N30" s="35">
        <v>1000000</v>
      </c>
      <c r="O30" s="38">
        <v>1000000</v>
      </c>
    </row>
    <row r="31" spans="1:15" s="25" customFormat="1" ht="21.75" customHeight="1" x14ac:dyDescent="0.2">
      <c r="A31" s="22">
        <v>4314030</v>
      </c>
      <c r="B31" s="26">
        <v>4030</v>
      </c>
      <c r="C31" s="24" t="s">
        <v>15</v>
      </c>
      <c r="D31" s="34">
        <v>42164259</v>
      </c>
      <c r="E31" s="35">
        <v>42164259</v>
      </c>
      <c r="F31" s="35">
        <v>30066049</v>
      </c>
      <c r="G31" s="35">
        <v>3583679</v>
      </c>
      <c r="H31" s="39"/>
      <c r="I31" s="34">
        <v>300000</v>
      </c>
      <c r="J31" s="37"/>
      <c r="K31" s="35">
        <v>250000</v>
      </c>
      <c r="L31" s="35">
        <v>100000</v>
      </c>
      <c r="M31" s="35">
        <v>27000</v>
      </c>
      <c r="N31" s="35">
        <v>50000</v>
      </c>
      <c r="O31" s="38">
        <v>42464259</v>
      </c>
    </row>
    <row r="32" spans="1:15" s="25" customFormat="1" ht="36" customHeight="1" x14ac:dyDescent="0.2">
      <c r="A32" s="22">
        <v>4314060</v>
      </c>
      <c r="B32" s="26">
        <v>4060</v>
      </c>
      <c r="C32" s="24" t="s">
        <v>16</v>
      </c>
      <c r="D32" s="34">
        <v>10907467</v>
      </c>
      <c r="E32" s="35">
        <v>10907467</v>
      </c>
      <c r="F32" s="35">
        <v>6413107</v>
      </c>
      <c r="G32" s="35">
        <v>1888813</v>
      </c>
      <c r="H32" s="39"/>
      <c r="I32" s="34">
        <v>2000000</v>
      </c>
      <c r="J32" s="37"/>
      <c r="K32" s="35">
        <v>1700000</v>
      </c>
      <c r="L32" s="35">
        <v>1000000</v>
      </c>
      <c r="M32" s="35">
        <v>90000</v>
      </c>
      <c r="N32" s="35">
        <v>300000</v>
      </c>
      <c r="O32" s="38">
        <v>12907467</v>
      </c>
    </row>
    <row r="33" spans="1:15" s="25" customFormat="1" ht="33" customHeight="1" x14ac:dyDescent="0.2">
      <c r="A33" s="22">
        <v>4314081</v>
      </c>
      <c r="B33" s="26">
        <v>4081</v>
      </c>
      <c r="C33" s="24" t="s">
        <v>17</v>
      </c>
      <c r="D33" s="34">
        <v>4444243</v>
      </c>
      <c r="E33" s="35">
        <v>4444243</v>
      </c>
      <c r="F33" s="35">
        <v>3352525</v>
      </c>
      <c r="G33" s="35">
        <v>74162</v>
      </c>
      <c r="H33" s="39"/>
      <c r="I33" s="40"/>
      <c r="J33" s="37"/>
      <c r="K33" s="37"/>
      <c r="L33" s="37"/>
      <c r="M33" s="37"/>
      <c r="N33" s="37"/>
      <c r="O33" s="38">
        <v>4444243</v>
      </c>
    </row>
    <row r="34" spans="1:15" s="25" customFormat="1" ht="59.25" customHeight="1" x14ac:dyDescent="0.2">
      <c r="A34" s="22">
        <v>4314083</v>
      </c>
      <c r="B34" s="26">
        <v>4083</v>
      </c>
      <c r="C34" s="24" t="s">
        <v>52</v>
      </c>
      <c r="D34" s="40"/>
      <c r="E34" s="37"/>
      <c r="F34" s="37"/>
      <c r="G34" s="37"/>
      <c r="H34" s="39"/>
      <c r="I34" s="34">
        <v>3500000</v>
      </c>
      <c r="J34" s="35">
        <v>3500000</v>
      </c>
      <c r="K34" s="37"/>
      <c r="L34" s="37"/>
      <c r="M34" s="37"/>
      <c r="N34" s="35">
        <v>3500000</v>
      </c>
      <c r="O34" s="38">
        <v>3500000</v>
      </c>
    </row>
    <row r="35" spans="1:15" s="25" customFormat="1" ht="48" customHeight="1" x14ac:dyDescent="0.2">
      <c r="A35" s="22">
        <v>4315031</v>
      </c>
      <c r="B35" s="26">
        <v>5031</v>
      </c>
      <c r="C35" s="24" t="s">
        <v>53</v>
      </c>
      <c r="D35" s="34">
        <v>60415436</v>
      </c>
      <c r="E35" s="35">
        <v>59930436</v>
      </c>
      <c r="F35" s="35">
        <v>42751321</v>
      </c>
      <c r="G35" s="35">
        <v>3567965</v>
      </c>
      <c r="H35" s="36">
        <v>485000</v>
      </c>
      <c r="I35" s="40"/>
      <c r="J35" s="37"/>
      <c r="K35" s="37"/>
      <c r="L35" s="37"/>
      <c r="M35" s="37"/>
      <c r="N35" s="37"/>
      <c r="O35" s="38">
        <v>60415436</v>
      </c>
    </row>
    <row r="36" spans="1:15" s="25" customFormat="1" ht="58.5" customHeight="1" x14ac:dyDescent="0.2">
      <c r="A36" s="22">
        <v>4315061</v>
      </c>
      <c r="B36" s="26">
        <v>5061</v>
      </c>
      <c r="C36" s="24" t="s">
        <v>18</v>
      </c>
      <c r="D36" s="34">
        <v>120000</v>
      </c>
      <c r="E36" s="35">
        <v>120000</v>
      </c>
      <c r="F36" s="37"/>
      <c r="G36" s="37"/>
      <c r="H36" s="39"/>
      <c r="I36" s="40"/>
      <c r="J36" s="37"/>
      <c r="K36" s="37"/>
      <c r="L36" s="37"/>
      <c r="M36" s="37"/>
      <c r="N36" s="37"/>
      <c r="O36" s="38">
        <v>120000</v>
      </c>
    </row>
    <row r="37" spans="1:15" s="25" customFormat="1" ht="59.25" customHeight="1" x14ac:dyDescent="0.2">
      <c r="A37" s="22">
        <v>4315070</v>
      </c>
      <c r="B37" s="26">
        <v>5070</v>
      </c>
      <c r="C37" s="24" t="s">
        <v>54</v>
      </c>
      <c r="D37" s="40"/>
      <c r="E37" s="37"/>
      <c r="F37" s="37"/>
      <c r="G37" s="37"/>
      <c r="H37" s="39"/>
      <c r="I37" s="34">
        <v>41000000</v>
      </c>
      <c r="J37" s="35">
        <v>41000000</v>
      </c>
      <c r="K37" s="37"/>
      <c r="L37" s="37"/>
      <c r="M37" s="37"/>
      <c r="N37" s="35">
        <v>41000000</v>
      </c>
      <c r="O37" s="38">
        <v>41000000</v>
      </c>
    </row>
    <row r="38" spans="1:15" s="25" customFormat="1" ht="26.25" customHeight="1" x14ac:dyDescent="0.2">
      <c r="A38" s="22">
        <v>4316011</v>
      </c>
      <c r="B38" s="26">
        <v>6011</v>
      </c>
      <c r="C38" s="24" t="s">
        <v>19</v>
      </c>
      <c r="D38" s="34">
        <v>2929181</v>
      </c>
      <c r="E38" s="37"/>
      <c r="F38" s="37"/>
      <c r="G38" s="37"/>
      <c r="H38" s="36">
        <v>2929181</v>
      </c>
      <c r="I38" s="40"/>
      <c r="J38" s="37"/>
      <c r="K38" s="37"/>
      <c r="L38" s="37"/>
      <c r="M38" s="37"/>
      <c r="N38" s="37"/>
      <c r="O38" s="38">
        <v>2929181</v>
      </c>
    </row>
    <row r="39" spans="1:15" s="25" customFormat="1" ht="62.25" customHeight="1" thickBot="1" x14ac:dyDescent="0.25">
      <c r="A39" s="22">
        <v>4316091</v>
      </c>
      <c r="B39" s="26">
        <v>6091</v>
      </c>
      <c r="C39" s="24" t="s">
        <v>55</v>
      </c>
      <c r="D39" s="40"/>
      <c r="E39" s="37"/>
      <c r="F39" s="37"/>
      <c r="G39" s="37"/>
      <c r="H39" s="39"/>
      <c r="I39" s="34">
        <v>131667273</v>
      </c>
      <c r="J39" s="35">
        <v>131667273</v>
      </c>
      <c r="K39" s="37"/>
      <c r="L39" s="37"/>
      <c r="M39" s="37"/>
      <c r="N39" s="35">
        <v>131667273</v>
      </c>
      <c r="O39" s="38">
        <v>131667273</v>
      </c>
    </row>
    <row r="40" spans="1:15" s="15" customFormat="1" ht="21" customHeight="1" thickBot="1" x14ac:dyDescent="0.25">
      <c r="A40" s="27" t="s">
        <v>56</v>
      </c>
      <c r="B40" s="27" t="s">
        <v>56</v>
      </c>
      <c r="C40" s="28" t="s">
        <v>57</v>
      </c>
      <c r="D40" s="41">
        <v>4308708375</v>
      </c>
      <c r="E40" s="42">
        <v>4295779194</v>
      </c>
      <c r="F40" s="42">
        <v>2947835788</v>
      </c>
      <c r="G40" s="42">
        <v>293376882</v>
      </c>
      <c r="H40" s="43">
        <v>12929181</v>
      </c>
      <c r="I40" s="41">
        <v>650800141</v>
      </c>
      <c r="J40" s="42">
        <v>394142541</v>
      </c>
      <c r="K40" s="42">
        <v>256078600</v>
      </c>
      <c r="L40" s="42">
        <v>11632600</v>
      </c>
      <c r="M40" s="42">
        <v>24412142</v>
      </c>
      <c r="N40" s="42">
        <v>394721541</v>
      </c>
      <c r="O40" s="44">
        <v>4959508516</v>
      </c>
    </row>
  </sheetData>
  <mergeCells count="16">
    <mergeCell ref="B1:O1"/>
    <mergeCell ref="A3:A5"/>
    <mergeCell ref="B3:B5"/>
    <mergeCell ref="C3:C5"/>
    <mergeCell ref="D3:H3"/>
    <mergeCell ref="I3:N3"/>
    <mergeCell ref="O3:O5"/>
    <mergeCell ref="K4:K5"/>
    <mergeCell ref="L4:M4"/>
    <mergeCell ref="N4:N5"/>
    <mergeCell ref="D4:D5"/>
    <mergeCell ref="E4:E5"/>
    <mergeCell ref="F4:G4"/>
    <mergeCell ref="H4:H5"/>
    <mergeCell ref="I4:I5"/>
    <mergeCell ref="J4:J5"/>
  </mergeCells>
  <pageMargins left="0.11811023622047245" right="0.11811023622047245" top="0.19685039370078741" bottom="0.15748031496062992" header="0" footer="0"/>
  <pageSetup paperSize="9" scale="6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10</vt:i4>
      </vt:variant>
      <vt:variant>
        <vt:lpstr>Іменовані діапазони</vt:lpstr>
      </vt:variant>
      <vt:variant>
        <vt:i4>9</vt:i4>
      </vt:variant>
    </vt:vector>
  </HeadingPairs>
  <TitlesOfParts>
    <vt:vector size="19" baseType="lpstr">
      <vt:lpstr>СІЧЕНЬ-ВЕРЕСЕНЬ</vt:lpstr>
      <vt:lpstr>СІЧЕНЬ-СЕРПЕНЬ</vt:lpstr>
      <vt:lpstr>СІЧЕНЬ-ЛИПЕНЬ</vt:lpstr>
      <vt:lpstr>СІЧЕНЬ-ЧЕРВЕНЬ</vt:lpstr>
      <vt:lpstr>СІЧЕНЬ-ТРАВЕНЬ</vt:lpstr>
      <vt:lpstr>СІЧЕНЬ-КВІТЕНЬ</vt:lpstr>
      <vt:lpstr>СІЧЕНЬ_БЕРЕЗЕНЬ</vt:lpstr>
      <vt:lpstr>СІЧЕНЬ_ЛЮТИЙ</vt:lpstr>
      <vt:lpstr>СІЧЕНЬ</vt:lpstr>
      <vt:lpstr>ЗАТВЕРДЖЕНІ ПРИЗНАЧЕННЯ</vt:lpstr>
      <vt:lpstr>СІЧЕНЬ!Область_друку</vt:lpstr>
      <vt:lpstr>СІЧЕНЬ_БЕРЕЗЕНЬ!Область_друку</vt:lpstr>
      <vt:lpstr>СІЧЕНЬ_ЛЮТИЙ!Область_друку</vt:lpstr>
      <vt:lpstr>'СІЧЕНЬ-ВЕРЕСЕНЬ'!Область_друку</vt:lpstr>
      <vt:lpstr>'СІЧЕНЬ-КВІТЕНЬ'!Область_друку</vt:lpstr>
      <vt:lpstr>'СІЧЕНЬ-ЛИПЕНЬ'!Область_друку</vt:lpstr>
      <vt:lpstr>'СІЧЕНЬ-СЕРПЕНЬ'!Область_друку</vt:lpstr>
      <vt:lpstr>'СІЧЕНЬ-ТРАВЕНЬ'!Область_друку</vt:lpstr>
      <vt:lpstr>'СІЧЕНЬ-ЧЕРВЕНЬ'!Область_друку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Ващенко Віта Володимирівна</dc:creator>
  <cp:lastModifiedBy>Ващенко Віта Володимирівна</cp:lastModifiedBy>
  <cp:lastPrinted>2026-10-01T07:46:12Z</cp:lastPrinted>
  <dcterms:created xsi:type="dcterms:W3CDTF">2022-02-15T09:19:01Z</dcterms:created>
  <dcterms:modified xsi:type="dcterms:W3CDTF">2026-10-01T07:46:14Z</dcterms:modified>
</cp:coreProperties>
</file>