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3875" yWindow="1665" windowWidth="15225" windowHeight="11295"/>
  </bookViews>
  <sheets>
    <sheet name="Турбота-2025" sheetId="3" r:id="rId1"/>
    <sheet name="Діти. Сім'я.Столиця" sheetId="2" r:id="rId2"/>
    <sheet name="Домашнє насильство " sheetId="1" r:id="rId3"/>
  </sheets>
  <definedNames>
    <definedName name="_xlnm.Print_Titles" localSheetId="1">'Діти. Сім''я.Столиця'!$4:$6</definedName>
    <definedName name="_xlnm.Print_Titles" localSheetId="0">'Турбота-2025'!$6:$6</definedName>
    <definedName name="_xlnm.Print_Area" localSheetId="1">'Діти. Сім''я.Столиця'!$A$1:$G$39</definedName>
    <definedName name="_xlnm.Print_Area" localSheetId="2">'Домашнє насильство '!$A$1:$G$32</definedName>
    <definedName name="_xlnm.Print_Area" localSheetId="0">'Турбота-2025'!$A$1:$Q$74</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P70" i="3"/>
  <c r="O37"/>
  <c r="Q56"/>
  <c r="N9"/>
  <c r="N56" l="1"/>
  <c r="O71" l="1"/>
  <c r="P71"/>
  <c r="Q71"/>
  <c r="O56"/>
  <c r="P56"/>
  <c r="P37"/>
  <c r="Q37"/>
  <c r="O9"/>
  <c r="P9"/>
  <c r="Q9"/>
  <c r="M9"/>
  <c r="I73" l="1"/>
  <c r="I72"/>
  <c r="N71"/>
  <c r="K71"/>
  <c r="J71"/>
  <c r="M71" s="1"/>
  <c r="C71"/>
  <c r="I67"/>
  <c r="K56"/>
  <c r="J56"/>
  <c r="H56"/>
  <c r="G56"/>
  <c r="F56"/>
  <c r="C56"/>
  <c r="M55"/>
  <c r="M51"/>
  <c r="M50"/>
  <c r="M49"/>
  <c r="M47"/>
  <c r="M46"/>
  <c r="M44"/>
  <c r="M43"/>
  <c r="M42"/>
  <c r="M41"/>
  <c r="M36"/>
  <c r="M35"/>
  <c r="E35"/>
  <c r="D35"/>
  <c r="M34"/>
  <c r="E34"/>
  <c r="D34"/>
  <c r="M33"/>
  <c r="M32"/>
  <c r="M31"/>
  <c r="E31"/>
  <c r="E56" s="1"/>
  <c r="D31"/>
  <c r="D56" s="1"/>
  <c r="M30"/>
  <c r="M29"/>
  <c r="M28"/>
  <c r="M27"/>
  <c r="M26"/>
  <c r="M25"/>
  <c r="M24"/>
  <c r="M23"/>
  <c r="M22"/>
  <c r="M21"/>
  <c r="M20"/>
  <c r="M19"/>
  <c r="M18"/>
  <c r="M17"/>
  <c r="M16"/>
  <c r="M15"/>
  <c r="M14"/>
  <c r="M13"/>
  <c r="M12"/>
  <c r="M56" s="1"/>
  <c r="G24" i="1"/>
  <c r="D24"/>
  <c r="B24"/>
</calcChain>
</file>

<file path=xl/sharedStrings.xml><?xml version="1.0" encoding="utf-8"?>
<sst xmlns="http://schemas.openxmlformats.org/spreadsheetml/2006/main" count="145" uniqueCount="137">
  <si>
    <t>Інформація про стан виконання заходів МЦП  "Запобігання та протидія домашньому насильству та /або насильству за озанакою статі на 2022-2024 року"</t>
  </si>
  <si>
    <t>тис. грн</t>
  </si>
  <si>
    <t>Заходи програми</t>
  </si>
  <si>
    <t>Передбачено МЦП на 2022 рік</t>
  </si>
  <si>
    <t>Передбачено в бюджеті на 2022 рік</t>
  </si>
  <si>
    <t>Профінансовано станом на ____</t>
  </si>
  <si>
    <t xml:space="preserve">1.1  Надання соціальних послуг особам, які постраждали від домашнього насильства та/або насильства за ознакою статі. Забезпечення діяльності спеціалізованих служб підтримки постраждалих осіб (мобільних бригад соціально-психологічної допомоги,  денного центру соціально-психологічної допомоги, цілодобової  служби «телефону довіри», кризових кімнат;
притулків для постраждалих)
</t>
  </si>
  <si>
    <t>1.2  Розширення переліку соціальних послуг шляхом створення спеціалізованих служб підтримки постраждалих осіб (Денного центру соціально-психологічної допомоги  особам, які постраждали від домашнього насильства та/або насильства за ознакою статі,  кімнати дружньої до опитування дитини (діти, які постраждали від насильства))</t>
  </si>
  <si>
    <t>1.3  Забезпечення невідкладного реагування на звернення, які надійшли до кол-центру, щодо випадків домашнього насильства та/або насильства за ознакою статі; проведеення моніторингу звернень, які надходять до кол-центру</t>
  </si>
  <si>
    <t>2.1  Здійснення заходів психологічної допомоги та  реабілітації (проведення психодіагностичної, психокорекційної та психотерапевтичної роботи) з особами, постраждалими від домашнього насильства та/або насильства за ознакою статі</t>
  </si>
  <si>
    <t>2.2. Забезпечення надання допомоги постраждалим особам, включаючи недієздатних осіб, осіб з інвалідністю та дітей за місцем звернення</t>
  </si>
  <si>
    <t xml:space="preserve">3.1   Організація проведення соціологічних,  психолого-педагогічних  та інших досліджень у сфері домашнього насильства, його причини та наслідки (причини розлучень серед сімейних пар; чинники, що стають відправною точкою для постраждалих осіб звернутися по допомогу, зокрема дослідження по соціальних групах, що найчастіше  стають постраждалими особами від домашнього насильства та насильства за ознакою статі і ін.) </t>
  </si>
  <si>
    <t>3.2  Проведення навчань із міжвідомчого реагування на випадки домашнього насильства, насильства за ознакою статі та жорстокого поводження з дітьми, що регулюються законами України "Про запобігання та протидію домашньму насильству" та "Про забезпечення рівних прав та можливостей чоловіків і жінок" та іншими законодавчими актами, спрямованими на розв`язання зазначеної проблеми</t>
  </si>
  <si>
    <t>3.3  Навчання та підвищення рівня професійної компетентності суб’єктів, що здійснюють заходи у сфері запобігання та протидії домашньому насильству та насильству за ознакою статі (соціальних працівників та інших спеціалістів, які надають соціальні послуги особам, які постраждали від домашнього насильства, з урахуванням стандартів щодо надання необхідної допомоги зазначеній категорії осіб;  психологів міської Служби «телефону довіри», консультативної групи та притулків (супервізія))</t>
  </si>
  <si>
    <t xml:space="preserve">3.4  Підготовка сертифікованих спеціалістів  за напрямками: 
- домашнє насильство;
- насильство за ознакою статі;
- робота з дітьми, постраждалими від домашнього насильства;
- робота з постраждалими від домашнього насильства, що мають суїцидальні наміри;
- робота з кривдником;
- інші напрямки. 
Проведення тренінгів для тренерів з  питань  протидії і запобіганню домашньому насильству та/або насильству за ознакою статі з метою підвищення кваліфікації та підтвердження категорії </t>
  </si>
  <si>
    <t xml:space="preserve">3.5  Проведення навчань для фахівців, які виконують програми для кривдників
</t>
  </si>
  <si>
    <t xml:space="preserve">3.6  Організація і проведення  Форуму з питань гендерної рівності та протидії домашньому насильству </t>
  </si>
  <si>
    <t xml:space="preserve">4.1 Проведення круглих столів, конференцій, форумів, конгресів, спрямованих на підвищення рівня обізнаності населення у сфері запобігання та протидії домашньому насильству, руйнацію негативних стереотипів та формування нетерпимого ставлення до насильницької моделі сімейних відносини
</t>
  </si>
  <si>
    <t xml:space="preserve">4.2 Забезпечення  розповсюдження відповідно до законодавства інформації про домашнє насильство суб’єктами, що здійснюють заходи у сфері запобігання та протидії домашньому насильству та/або насильству за ознакою статі; про права, заходи та соціальні послуги, які надають різні суб’єкти; категорії осіб, які можуть ними скористатися, та порядок отримання таких послуг; про відповідальність кривдників
(виготовлення поліграфічної/книжкової продукції, інформаційних, довідкових, іміджевих, презентаційних, просвітницьких друкованих матеріалів, посібників тощо, для проведення інформаційно-просвітницьких та комунікаційних кампаній і акцій з питань запобігання та протидії дискримінації за ознакою статі, та домашнього насильства).  </t>
  </si>
  <si>
    <t xml:space="preserve"> 4.3 Виготовлення відеороликів щодо протидії домашньому насильству та/або насильству за ознакою статі</t>
  </si>
  <si>
    <t xml:space="preserve">4.4. Створення веб-сайту щодо запобігання та протидії домашньому насильству та/або насильству за ознакою статі,  інших інформаційних платформ, реклама в соціальних мережах </t>
  </si>
  <si>
    <t>4.8 Проведення інноваційних заходів із залучення відомих осіб  у рамках Всеукраїнської акції «16 днів  проти насильства» (флешмоби, семінари, зустрічі)</t>
  </si>
  <si>
    <t>4.9 Проведення міського конкурсу творчих робіт «Світ без насильства очима дітей» серед  учнів закладів загальної середньої освіти та професійно-технічної  освіти</t>
  </si>
  <si>
    <t>Інформація про стан виконання програми "Діти. Сім"я. Столиця" станом на _________________</t>
  </si>
  <si>
    <t>тис.грн</t>
  </si>
  <si>
    <t>Заходи Програми</t>
  </si>
  <si>
    <t>Обсяги фінансування передбачені програмою, тис.грн.,</t>
  </si>
  <si>
    <t>1.1. Надання послуг дітям та сім’ям з дітьми  в закладах  та установах, які підпорядковуються Службі у справах дітей та сім'ї: 1) надання консультативних , інформаційних, пихологічних, юридичних послуг; 2) підтримка малозабезпечених, багатодітних, неповних, молодих  сімей, а також  сімей,  в яких  проживають діти-сироти,  та діти,  позбавлені батьківського піклування; 3) надання притулку, екстренного (кризового) втручання особам, які перебувають в складних  життєвих обставинах; 4)соціальна адаптація ВІЛ-інфікованих  осіб</t>
  </si>
  <si>
    <t>1.2. Організація та надання додаткових послуг по роботі з дітьми, які опинились у складних життєвих обставинах  з метою забезпечення своєчасного виявлення бездоглядних та безпритульних дітей, організація їх соціального супроводження.</t>
  </si>
  <si>
    <t>1.3. Надання підтримки дітям, у яких батьки мають проблеми залежності, звільнились з місць позбавлення волі, займаються проституцією, перебувають у конфлікті з законом або мають ознаки протиправної поведінки</t>
  </si>
  <si>
    <t>1.4. Організація соціальної роботи з дітьми, батьки яких виховують дітей та мають проблеми психічного здоров'я</t>
  </si>
  <si>
    <t xml:space="preserve">1.5. Організація  індивідуальної та групової роботи  з  метою збереження для дитини біологічної сім'ї </t>
  </si>
  <si>
    <t>1.6.  Проведення заходів  профілактики агресивної поведінки підлітків «Зупинись! – Посміхнись!»</t>
  </si>
  <si>
    <t>1.7. Організація заходів серед дітей та підлітків "Даруємо радість дітям"</t>
  </si>
  <si>
    <t xml:space="preserve">1.8. Проведення навчання  щодо опанування нових підходів у роботі з дітьми та сім’ями з дітьми (застосування  інноваційних методик) для працівників районних служб у справах дітей та сім'ї, спеціалістів закладів соціального захисту дітей, спеціалістів, які працюють у сферах профілактики правопорушень, корекції агресивної поведінки підлітків та реалізації сімейної політики </t>
  </si>
  <si>
    <t>2.1. Організація та надання соціально-психологічної допомоги сім’ям, які взяли на виховання дітей-сиріт та дітей, позбавлених батьківського піклування.</t>
  </si>
  <si>
    <t>2.2. Придбання автотранспорту(в т.ч. комплектуючих авточастин) для дитячих будинків сімейного типу для передачі у платне користування батькам-вихователям за 1 гривню на рік</t>
  </si>
  <si>
    <t xml:space="preserve">2.3. Надання щорічної додаткової фінансової допомоги дитячим будинкам сімейного типу для вирішення матеріально-побутових проблем </t>
  </si>
  <si>
    <t>3.1. Проведення соціально-інформаційних акцій до Всесвітнього дня боротьби з торгівлею людьми    (28 липня) та до Європейського дня боротьби з торгівлею людьми  (18 жовтня) (відповідно до календарного плану реалізації  проєктів та проведення заходів)</t>
  </si>
  <si>
    <t>3.2.  Проведення навчальних семінарів, тренінгів для учнівської/студентської молоді щодо попередження потрапляння в ситуацію торгівлі людьми (відповідно до календарного плану реалізації  проєктів та проведення заходів)</t>
  </si>
  <si>
    <t>4.1. Реалізація програми підготовки молоді до подружнього життя та формування навичок відповідального батьківства (відповідно до календарного плану реалізації  проєктів та проведення заходів)</t>
  </si>
  <si>
    <t>4.2. Реалізація соціальних програм і заходів структурних підрозділів районних в місті Києві державних адміністрацій з питань сім’ї  (відповідно до календарного плану реалізації  проєктів та проведення заходів)</t>
  </si>
  <si>
    <t>4.3. Організація проведення загальноміських заходів для багатодітних сімей (заходи до Дня сім'ї та Дня матері, Дня батька, Дня родини, новорічних свят) (відповідно до календарного плану реалізації  проєктів та проведення заходів)</t>
  </si>
  <si>
    <t>4.4. Забезпечення розробки та виготовлення соціальної рекламної продукції спрямованої на   розвиток та підтримку сім'ї, підготовки молоді до подружнього життя, усвідомленого  батьківства (відповідно до календарного плану реалізації  проєктів та проведення заходів)</t>
  </si>
  <si>
    <t>4.5. Відзначення одиноких батьків та матерів, які самі виховують дітей (відповідно до календарного плану реалізації  проєктів та проведення заходів)</t>
  </si>
  <si>
    <t xml:space="preserve">5.1. Методичне забезпечення організації соціальної роботи, надання соціальних послуг сім'ям/особам, які належать до вразливих груп населення або перебувають у складних життєвих обставинах  (відповідно до календарного плану реалізації  проєктів та проведення заходів) </t>
  </si>
  <si>
    <t>5.2.  Здійснення заходів із забезпечення соціальної підтримки сімей, які належать до вразливих груп населення, а саме:  реалізація спеціалізованих  соціальних послуг та заходів, зокрема представництво та медіація; розвиток наставництва; соціально-психологічна підтримка сімей/осіб, які мають проблеми залежності та соціально-небезпечні захворювання; розвиток батьківського потенціалу сімей, які перебувають у складних життєвих обставинах (відповідно до календарного плану реалізації  проєктів та проведення заходів)</t>
  </si>
  <si>
    <t xml:space="preserve">5.3. Надання комплексних соціальних послуг сім’ям/особам відповідно до їх потреб з метою подолання складних життєвих обставин (відповідно до календарного плану реалізації проєктів та проведення заходів) </t>
  </si>
  <si>
    <t>6.1. Капітальний ремонт Київського міського центру соціальних служб</t>
  </si>
  <si>
    <t>6.2.  Капітальний ремонт приміщень районних в місті Києві центрів соціальних служб</t>
  </si>
  <si>
    <t>6.3. Ресурсне забезпечення Київського міського центру соціальних служб</t>
  </si>
  <si>
    <t xml:space="preserve">6.4. Ресурсне забезпечення районних в місті Києві центрів соціальних служб </t>
  </si>
  <si>
    <t>ВСЬОГО, в т.ч.</t>
  </si>
  <si>
    <t>КПКВК</t>
  </si>
  <si>
    <t>КПКВК……</t>
  </si>
  <si>
    <t>тис.грн.</t>
  </si>
  <si>
    <t>Заходи</t>
  </si>
  <si>
    <t>Обсяги фінансувння, передбачені програмою, тис. грн</t>
  </si>
  <si>
    <t>в т. ч. РДА</t>
  </si>
  <si>
    <t>% 2022 до 2021 (зменш.збільш.)</t>
  </si>
  <si>
    <t xml:space="preserve">ДСП, ССД </t>
  </si>
  <si>
    <t xml:space="preserve">РДА </t>
  </si>
  <si>
    <t>РАЗОМ</t>
  </si>
  <si>
    <t>Профінансовано, тис. грн</t>
  </si>
  <si>
    <t>Турбота. Назустріч киянам</t>
  </si>
  <si>
    <t>Забезпечувати надання одноразової адресної соціальної матеріальної допомоги окремим категоріям населення міста Києва з нагоди відзначення державних свят і визначних дат</t>
  </si>
  <si>
    <t>Надавати допомогу киянам-учасникам  АТО на компенсацію витрат, пов’язаних із стаціонарним лікуванням, у тому числі ендопротезуванням, слухопротезуванням та протезуванням ока, киян-учасників АТО</t>
  </si>
  <si>
    <t xml:space="preserve">Надавати матеріальну допомогу киянам - учасникам АТО, членам сімей загиблих (померлих) киян, які брали участь у проведенні АТО, а також щомісячної адресної матеріальної допомоги киянам - учасникам АТО, членам їх сімей та членам сімей загиблих (померлих) </t>
  </si>
  <si>
    <t>Забезпечувати безоплатне поховання киян-учасників АТО, на яких не поширюється дія статті 14 Закону України "Про поховання та похоронну справу"</t>
  </si>
  <si>
    <t>Надавати одноразову адресну матеріальну допомогу малозабезпечиним верствам населення міста Києва та киянам, які опинилися в складних життєвих обставинах</t>
  </si>
  <si>
    <t xml:space="preserve">Забезпечувати надання допомоги на поховання особи, яка не досягла пенсійного віку та на момент смерті не працювала, не перебувала на службі, не зареєстрована у Центрі зайнятості як безробітна, виконавцю волевиявлення померлого </t>
  </si>
  <si>
    <t>Сприяти забезпеченню: інвалідів (в тому числі по зору та слуху), осіб похилого віку та жінок, які зазнали мастектомію, протезами (в тому числі молочних залоз для занять фізкультурою та плаванням), засобами   пересування, реабілітації та складного протезув</t>
  </si>
  <si>
    <t>Здійснювати привітання мешканців м. Києва, які відзначають свій 100-річний ювілей, з врученням матеріальної допомоги, квітів, адреса та подарунку</t>
  </si>
  <si>
    <t>Забезпечення  матеріальну допомогу на придбання твердого палива ветеранам війни та малозабезпеченим сім'ям, які отримують субсидії</t>
  </si>
  <si>
    <t>Надання матеріальної допомоги на чатскову компенсацію членам сімей загиблих (померлих) киян, які брали участь у проведенні АТО на встановлення надгробків та поховання</t>
  </si>
  <si>
    <t>Допомога Почесним громадянам</t>
  </si>
  <si>
    <t>Часткова компенсація витрат найбільш вразливим на придбання хліба</t>
  </si>
  <si>
    <t>3.2</t>
  </si>
  <si>
    <t>Надавати адресну матеріальну допомогу студентам з інвалідністю, сиротам, плзбавленим батьківського піклування, із сімей Героїв Небесної Сотні та дітей з малозабезпечених сімей на часткову оплату навчання у вищих навчальних закладах за їх вибором</t>
  </si>
  <si>
    <t>4.1</t>
  </si>
  <si>
    <t xml:space="preserve">Забезпечувати оздоровлення ветеранів війни та праці, членів сімей загиблих (померлих) ветеранів війни, учасників Революції Гідності, осіб з інвалідністю, дітей війни, громадян, які постраждали внаслідок Чорнобильської катастрофи, м. Києва </t>
  </si>
  <si>
    <t>4.2</t>
  </si>
  <si>
    <t xml:space="preserve"> 4.3</t>
  </si>
  <si>
    <t xml:space="preserve"> 4.4</t>
  </si>
  <si>
    <t>Забезпечення проведення заходів по вшануванню працівників соціальної сфери</t>
  </si>
  <si>
    <t>Сприяти забезпеченню миючими засобами та білизною малозабезпечених громадян, які не здатні до самообслуговування та перебувають на обліку в міському та районних  територіальних центрах соціального обслуговування м. Києва</t>
  </si>
  <si>
    <t>Сприяти забезпеченню комплектами постільної білизни малозабезпечених громадян, які не здатні до самообслуговування та перебувають на обліку в міському та районних  територіальних центрах соціального обслуговування м. Києва</t>
  </si>
  <si>
    <t>11.1</t>
  </si>
  <si>
    <r>
      <t>Забезпечувати надання комплексної соціально-психологічної допомоги киянам-учасникам АТО, членам їх сімей та членам сімей загиблих (померлих) киян під час проведення АТО</t>
    </r>
    <r>
      <rPr>
        <sz val="16"/>
        <color indexed="10"/>
        <rFont val="Times New Roman"/>
        <family val="1"/>
        <charset val="204"/>
      </rPr>
      <t xml:space="preserve"> </t>
    </r>
  </si>
  <si>
    <t>11.3</t>
  </si>
  <si>
    <t>12.1</t>
  </si>
  <si>
    <t>Забезпечувати компенсацію витрат КП "Київпастранс" та КП "Київський метрополітен"за пільговий проїзд міським пасажирським транспортом окремих категорій громадян, право безоплатного проїзду для яких встановлено рішеннями Київської міської ради,</t>
  </si>
  <si>
    <t>Монетізація пільгового проїзду місцеві пільги</t>
  </si>
  <si>
    <t>Монетізація пільгового проїзду державні пільги</t>
  </si>
  <si>
    <t>Проїзд студенти та учні</t>
  </si>
  <si>
    <t>12.2</t>
  </si>
  <si>
    <t>Забезпечувати придбання комплексних проїзних квитків у КП "Київський метрополітен" для компенсації проїзду міським пасажирським транспортом учасників АТО, війскослужбовців</t>
  </si>
  <si>
    <t>13</t>
  </si>
  <si>
    <t xml:space="preserve">Надання матдопомоги членам сімей загиблих учасників АТО за належні їм земельні ділянки </t>
  </si>
  <si>
    <t>14.1</t>
  </si>
  <si>
    <t>14.2</t>
  </si>
  <si>
    <t xml:space="preserve"> 14.3</t>
  </si>
  <si>
    <t>16</t>
  </si>
  <si>
    <t>Додаткове грошове забезпечення патронатним вихователям</t>
  </si>
  <si>
    <t>Створення мережі центрів надання сціальних і реабілітаційних послуг</t>
  </si>
  <si>
    <t>Заходи до свят</t>
  </si>
  <si>
    <t>Фінансова підтримка ГО</t>
  </si>
  <si>
    <t xml:space="preserve">Проведення загальноміських заходів до свят та визначних дат </t>
  </si>
  <si>
    <t xml:space="preserve">Програми по роботі з дітьми </t>
  </si>
  <si>
    <t>Фінансова підтримка ДБСТ</t>
  </si>
  <si>
    <t>Разом в т.ч.:</t>
  </si>
  <si>
    <t>Разом</t>
  </si>
  <si>
    <t xml:space="preserve">РАЗОМ Турбота  -заходи, в т.ч. </t>
  </si>
  <si>
    <t>Забезпечувати оздоровлення дітей киян-учасників АТО віком до 14 років у супроводі матері, батька або особи, яка замінює батьків, дітей військовослужбовців, дітей до 18 років загиблих (померлих) учасників АТО та Героїв Небесної Сотні.</t>
  </si>
  <si>
    <t>Надавати щомісячну матеріальну допомогу дітям-сиротам та окркмим категоріям осіб з інвалідністю</t>
  </si>
  <si>
    <t>Забезпечувати оздоровлення дітей з інвалідністю, хворих на церебральний параліч, з курсом реабілітації з супроводом</t>
  </si>
  <si>
    <t xml:space="preserve">Забезпечувати оздоровлення з курсом реабілітації дітей та осіб з інвалідністю Дарницького та Святошинського будинків-інтернатів </t>
  </si>
  <si>
    <t>Сприяти забезпеченню безкоштовним гарячим харчуванням та/або  продуктовими наборами малозабезпечених одиноких громадян та інших верств населення міста Києва</t>
  </si>
  <si>
    <t>Фінансування організації громадських робіт, до яких залучаються безробітні та/або працівники,які втратили частину заробітної плати</t>
  </si>
  <si>
    <t xml:space="preserve">Всього </t>
  </si>
  <si>
    <t>Компенсація малозабезпеченим за харчуванняй дітей пільгових категорій в дошкільних закладах</t>
  </si>
  <si>
    <t>Компенсація за надані пільги з послуг зв"язку</t>
  </si>
  <si>
    <t>Забезпечення закупівлі додаткових соціальних послуг</t>
  </si>
  <si>
    <t>Надання інших пільг окремим категорія громадян відповідно до законодавства</t>
  </si>
  <si>
    <r>
      <t xml:space="preserve">Надавати матеріальну допомогу жінкам, зареєстрованим в місті Києві, які </t>
    </r>
    <r>
      <rPr>
        <sz val="16"/>
        <rFont val="Times New Roman"/>
        <family val="1"/>
        <charset val="204"/>
      </rPr>
      <t>народили</t>
    </r>
    <r>
      <rPr>
        <b/>
        <sz val="16"/>
        <rFont val="Times New Roman"/>
        <family val="1"/>
        <charset val="204"/>
      </rPr>
      <t xml:space="preserve"> </t>
    </r>
    <r>
      <rPr>
        <sz val="16"/>
        <rFont val="Times New Roman"/>
        <family val="1"/>
        <charset val="204"/>
      </rPr>
      <t xml:space="preserve">трійню </t>
    </r>
    <r>
      <rPr>
        <sz val="16"/>
        <color indexed="8"/>
        <rFont val="Times New Roman"/>
        <family val="1"/>
        <charset val="204"/>
      </rPr>
      <t>і більше дітей</t>
    </r>
    <r>
      <rPr>
        <b/>
        <sz val="16"/>
        <color indexed="8"/>
        <rFont val="Times New Roman"/>
        <family val="1"/>
        <charset val="204"/>
      </rPr>
      <t>,</t>
    </r>
    <r>
      <rPr>
        <sz val="16"/>
        <color indexed="8"/>
        <rFont val="Times New Roman"/>
        <family val="1"/>
        <charset val="204"/>
      </rPr>
      <t xml:space="preserve"> за поданням Департаменту охорони здоров'я виконавчого органу Київської міської ради (Київської міської державної адміністрації) </t>
    </r>
  </si>
  <si>
    <t xml:space="preserve">Надання фінансової підтримки ГО інвалідів та ветеранів на виконання соціальних проектів </t>
  </si>
  <si>
    <t xml:space="preserve">Надання фінансової підтримки іншим ГО на виконання соціальних проектів </t>
  </si>
  <si>
    <t>Передбачено в бюджеті на 2022 рік, тис. грн</t>
  </si>
  <si>
    <t>Профінансовано, тис.грн</t>
  </si>
  <si>
    <t xml:space="preserve">ССД  </t>
  </si>
  <si>
    <t xml:space="preserve">РАЗОМ </t>
  </si>
  <si>
    <t>Додаток 1</t>
  </si>
  <si>
    <t>Додаток 2</t>
  </si>
  <si>
    <t>Додаток 3</t>
  </si>
  <si>
    <t>Передбачено в бюджеті на 2025 рік, тис.грн</t>
  </si>
  <si>
    <t xml:space="preserve">Разом </t>
  </si>
  <si>
    <t>Інформація про стан виконання заходів міських цільових програм "Турбота. Назустріч киянам" 
станом на 01.04.2025р.</t>
  </si>
</sst>
</file>

<file path=xl/styles.xml><?xml version="1.0" encoding="utf-8"?>
<styleSheet xmlns="http://schemas.openxmlformats.org/spreadsheetml/2006/main">
  <numFmts count="5">
    <numFmt numFmtId="164" formatCode="0.0"/>
    <numFmt numFmtId="165" formatCode="#,##0.0"/>
    <numFmt numFmtId="166" formatCode="0.0%"/>
    <numFmt numFmtId="167" formatCode="_(* #,##0.00_);_(* \(#,##0.00\);_(* &quot;-&quot;??_);_(@_)"/>
    <numFmt numFmtId="168" formatCode="_-* #,##0.00_₴_-;\-* #,##0.00_₴_-;_-* &quot;-&quot;??_₴_-;_-@_-"/>
  </numFmts>
  <fonts count="61">
    <font>
      <sz val="11"/>
      <color theme="1"/>
      <name val="Arial"/>
      <family val="2"/>
      <charset val="204"/>
    </font>
    <font>
      <sz val="11"/>
      <color theme="1"/>
      <name val="Calibri"/>
      <family val="2"/>
      <charset val="204"/>
      <scheme val="minor"/>
    </font>
    <font>
      <sz val="11"/>
      <color rgb="FFFF0000"/>
      <name val="Calibri"/>
      <family val="2"/>
      <charset val="204"/>
      <scheme val="minor"/>
    </font>
    <font>
      <sz val="14"/>
      <color theme="1"/>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b/>
      <sz val="20"/>
      <name val="Times New Roman"/>
      <family val="1"/>
      <charset val="204"/>
    </font>
    <font>
      <sz val="16"/>
      <name val="Calibri"/>
      <family val="2"/>
      <charset val="204"/>
    </font>
    <font>
      <sz val="16"/>
      <color theme="1"/>
      <name val="Calibri"/>
      <family val="2"/>
      <charset val="204"/>
      <scheme val="minor"/>
    </font>
    <font>
      <b/>
      <sz val="12"/>
      <name val="Times New Roman"/>
      <family val="1"/>
      <charset val="204"/>
    </font>
    <font>
      <sz val="11"/>
      <name val="Calibri"/>
      <family val="2"/>
      <charset val="204"/>
    </font>
    <font>
      <sz val="12"/>
      <name val="Times New Roman"/>
      <family val="1"/>
      <charset val="204"/>
    </font>
    <font>
      <sz val="16"/>
      <name val="Calibri"/>
      <family val="2"/>
      <charset val="204"/>
      <scheme val="minor"/>
    </font>
    <font>
      <sz val="11"/>
      <name val="Calibri"/>
      <family val="2"/>
      <charset val="204"/>
      <scheme val="minor"/>
    </font>
    <font>
      <sz val="16"/>
      <color rgb="FFFF0000"/>
      <name val="Calibri"/>
      <family val="2"/>
      <charset val="204"/>
    </font>
    <font>
      <sz val="11"/>
      <color rgb="FFFF0000"/>
      <name val="Calibri"/>
      <family val="2"/>
      <charset val="204"/>
    </font>
    <font>
      <sz val="14"/>
      <color rgb="FFFF0000"/>
      <name val="Calibri"/>
      <family val="2"/>
      <charset val="204"/>
    </font>
    <font>
      <sz val="16"/>
      <name val="Times New Roman"/>
      <family val="1"/>
      <charset val="204"/>
    </font>
    <font>
      <b/>
      <sz val="16"/>
      <name val="Calibri"/>
      <family val="2"/>
      <charset val="204"/>
    </font>
    <font>
      <b/>
      <sz val="16"/>
      <color rgb="FFFF0000"/>
      <name val="Calibri"/>
      <family val="2"/>
      <charset val="204"/>
    </font>
    <font>
      <sz val="14"/>
      <name val="Calibri"/>
      <family val="2"/>
      <charset val="204"/>
    </font>
    <font>
      <b/>
      <sz val="18"/>
      <name val="Times New Roman"/>
      <family val="1"/>
      <charset val="204"/>
    </font>
    <font>
      <b/>
      <sz val="16"/>
      <name val="Times New Roman"/>
      <family val="1"/>
      <charset val="204"/>
    </font>
    <font>
      <sz val="16"/>
      <color rgb="FFFF0000"/>
      <name val="Times New Roman"/>
      <family val="1"/>
      <charset val="204"/>
    </font>
    <font>
      <sz val="16"/>
      <color rgb="FFFF0000"/>
      <name val="Calibri"/>
      <family val="2"/>
      <charset val="204"/>
      <scheme val="minor"/>
    </font>
    <font>
      <sz val="10"/>
      <name val="Arial"/>
      <family val="2"/>
      <charset val="204"/>
    </font>
    <font>
      <b/>
      <sz val="20"/>
      <name val="Arial Cyr"/>
      <family val="2"/>
      <charset val="204"/>
    </font>
    <font>
      <sz val="18"/>
      <name val="Arial"/>
      <family val="2"/>
      <charset val="204"/>
    </font>
    <font>
      <b/>
      <sz val="20"/>
      <name val="Arial"/>
      <family val="2"/>
      <charset val="204"/>
    </font>
    <font>
      <sz val="14"/>
      <name val="Arial"/>
      <family val="2"/>
      <charset val="204"/>
    </font>
    <font>
      <b/>
      <i/>
      <sz val="14"/>
      <name val="Arial"/>
      <family val="2"/>
      <charset val="204"/>
    </font>
    <font>
      <b/>
      <i/>
      <sz val="16"/>
      <name val="Times New Roman"/>
      <family val="1"/>
      <charset val="204"/>
    </font>
    <font>
      <b/>
      <sz val="16"/>
      <name val="Arial"/>
      <family val="2"/>
      <charset val="204"/>
    </font>
    <font>
      <sz val="20"/>
      <name val="Arial"/>
      <family val="2"/>
      <charset val="204"/>
    </font>
    <font>
      <b/>
      <i/>
      <sz val="14"/>
      <name val="Times New Roman"/>
      <family val="1"/>
      <charset val="204"/>
    </font>
    <font>
      <sz val="16"/>
      <name val="Arial"/>
      <family val="2"/>
      <charset val="204"/>
    </font>
    <font>
      <i/>
      <sz val="16"/>
      <name val="Arial"/>
      <family val="2"/>
      <charset val="204"/>
    </font>
    <font>
      <i/>
      <sz val="14"/>
      <name val="Arial"/>
      <family val="2"/>
      <charset val="204"/>
    </font>
    <font>
      <sz val="16"/>
      <color indexed="8"/>
      <name val="Times New Roman"/>
      <family val="1"/>
      <charset val="204"/>
    </font>
    <font>
      <b/>
      <sz val="16"/>
      <color indexed="8"/>
      <name val="Times New Roman"/>
      <family val="1"/>
      <charset val="204"/>
    </font>
    <font>
      <sz val="18"/>
      <name val="Times New Roman"/>
      <family val="1"/>
      <charset val="204"/>
    </font>
    <font>
      <sz val="16"/>
      <color indexed="10"/>
      <name val="Times New Roman"/>
      <family val="1"/>
      <charset val="204"/>
    </font>
    <font>
      <i/>
      <sz val="16"/>
      <name val="Times New Roman"/>
      <family val="1"/>
      <charset val="204"/>
    </font>
    <font>
      <i/>
      <sz val="10"/>
      <name val="Arial"/>
      <family val="2"/>
      <charset val="204"/>
    </font>
    <font>
      <b/>
      <sz val="18"/>
      <color indexed="8"/>
      <name val="Times New Roman"/>
      <family val="1"/>
      <charset val="204"/>
    </font>
    <font>
      <b/>
      <sz val="18"/>
      <color indexed="12"/>
      <name val="Times New Roman"/>
      <family val="1"/>
      <charset val="204"/>
    </font>
    <font>
      <b/>
      <i/>
      <sz val="18"/>
      <color indexed="8"/>
      <name val="Times New Roman"/>
      <family val="1"/>
      <charset val="204"/>
    </font>
    <font>
      <b/>
      <i/>
      <sz val="16"/>
      <color indexed="8"/>
      <name val="Times New Roman"/>
      <family val="1"/>
      <charset val="204"/>
    </font>
    <font>
      <b/>
      <sz val="10"/>
      <name val="Arial"/>
      <family val="2"/>
      <charset val="204"/>
    </font>
    <font>
      <b/>
      <i/>
      <sz val="16"/>
      <name val="Arial"/>
      <family val="2"/>
      <charset val="204"/>
    </font>
    <font>
      <i/>
      <sz val="14"/>
      <name val="Times New Roman"/>
      <family val="1"/>
      <charset val="204"/>
    </font>
    <font>
      <sz val="20"/>
      <color theme="1"/>
      <name val="Arial"/>
      <family val="2"/>
      <charset val="204"/>
    </font>
    <font>
      <sz val="16"/>
      <color theme="1"/>
      <name val="Arial"/>
      <family val="2"/>
      <charset val="204"/>
    </font>
    <font>
      <b/>
      <sz val="20"/>
      <color theme="1"/>
      <name val="Times New Roman"/>
      <family val="1"/>
      <charset val="204"/>
    </font>
    <font>
      <i/>
      <sz val="14"/>
      <color theme="1"/>
      <name val="Times New Roman"/>
      <family val="1"/>
      <charset val="204"/>
    </font>
    <font>
      <i/>
      <sz val="14"/>
      <name val="Calibri"/>
      <family val="2"/>
      <charset val="204"/>
    </font>
    <font>
      <b/>
      <sz val="24"/>
      <color theme="1"/>
      <name val="Times New Roman"/>
      <family val="1"/>
      <charset val="204"/>
    </font>
    <font>
      <b/>
      <sz val="24"/>
      <name val="Times New Roman"/>
      <family val="1"/>
      <charset val="204"/>
    </font>
    <font>
      <b/>
      <sz val="25"/>
      <name val="Times New Roman"/>
      <family val="1"/>
      <charset val="204"/>
    </font>
    <font>
      <b/>
      <i/>
      <sz val="25"/>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indexed="9"/>
        <bgColor indexed="64"/>
      </patternFill>
    </fill>
    <fill>
      <patternFill patternType="solid">
        <fgColor rgb="FFFFFF00"/>
        <bgColor indexed="64"/>
      </patternFill>
    </fill>
    <fill>
      <patternFill patternType="solid">
        <fgColor indexed="43"/>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0" fontId="26" fillId="0" borderId="0"/>
    <xf numFmtId="167" fontId="26" fillId="0" borderId="0" applyFont="0" applyFill="0" applyBorder="0" applyAlignment="0" applyProtection="0"/>
  </cellStyleXfs>
  <cellXfs count="340">
    <xf numFmtId="0" fontId="0" fillId="0" borderId="0" xfId="0"/>
    <xf numFmtId="0" fontId="3" fillId="0" borderId="0" xfId="0" applyFont="1" applyAlignment="1">
      <alignment horizontal="left"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Alignment="1">
      <alignment horizontal="right" vertical="center"/>
    </xf>
    <xf numFmtId="0" fontId="4" fillId="2" borderId="2" xfId="0" applyFont="1" applyFill="1" applyBorder="1" applyAlignment="1">
      <alignment vertical="center" wrapText="1"/>
    </xf>
    <xf numFmtId="164" fontId="3" fillId="0" borderId="6" xfId="0" applyNumberFormat="1" applyFont="1" applyFill="1" applyBorder="1" applyAlignment="1">
      <alignment horizontal="center" vertical="center" wrapText="1"/>
    </xf>
    <xf numFmtId="0" fontId="3" fillId="0" borderId="6" xfId="0" applyFont="1" applyBorder="1" applyAlignment="1">
      <alignment horizontal="left" vertical="center"/>
    </xf>
    <xf numFmtId="0" fontId="3" fillId="3" borderId="0" xfId="0" applyFont="1" applyFill="1" applyBorder="1" applyAlignment="1">
      <alignment horizontal="left" vertical="center"/>
    </xf>
    <xf numFmtId="0" fontId="4" fillId="0" borderId="2" xfId="0" applyFont="1" applyFill="1" applyBorder="1" applyAlignment="1">
      <alignment vertical="center" wrapText="1"/>
    </xf>
    <xf numFmtId="164" fontId="3" fillId="0" borderId="6" xfId="0" applyNumberFormat="1" applyFont="1" applyFill="1" applyBorder="1" applyAlignment="1">
      <alignment horizontal="center" vertical="center"/>
    </xf>
    <xf numFmtId="0" fontId="4" fillId="2" borderId="4" xfId="0" applyFont="1" applyFill="1" applyBorder="1" applyAlignment="1">
      <alignment vertical="center" wrapText="1"/>
    </xf>
    <xf numFmtId="0" fontId="3" fillId="3" borderId="6" xfId="0" applyFont="1" applyFill="1" applyBorder="1" applyAlignment="1">
      <alignment horizontal="left" vertical="center"/>
    </xf>
    <xf numFmtId="0" fontId="4" fillId="0" borderId="7" xfId="0" applyFont="1" applyFill="1" applyBorder="1" applyAlignment="1">
      <alignment vertical="center" wrapText="1"/>
    </xf>
    <xf numFmtId="0" fontId="3" fillId="0" borderId="6" xfId="0" applyFont="1" applyFill="1" applyBorder="1" applyAlignment="1">
      <alignment horizontal="center" vertical="center"/>
    </xf>
    <xf numFmtId="0" fontId="4" fillId="0" borderId="8" xfId="0" applyFont="1" applyFill="1" applyBorder="1" applyAlignment="1">
      <alignment vertical="center" wrapText="1"/>
    </xf>
    <xf numFmtId="0" fontId="4" fillId="0" borderId="4" xfId="0" applyFont="1" applyFill="1" applyBorder="1" applyAlignment="1">
      <alignment vertical="center" wrapText="1"/>
    </xf>
    <xf numFmtId="0" fontId="3" fillId="2" borderId="0" xfId="0" applyFont="1" applyFill="1" applyAlignment="1">
      <alignment horizontal="left" vertical="center"/>
    </xf>
    <xf numFmtId="164" fontId="3" fillId="0" borderId="6" xfId="0" applyNumberFormat="1" applyFont="1" applyBorder="1" applyAlignment="1">
      <alignment horizontal="left" vertical="center"/>
    </xf>
    <xf numFmtId="164" fontId="3" fillId="0" borderId="0" xfId="0" applyNumberFormat="1" applyFont="1" applyAlignment="1">
      <alignment horizontal="left" vertical="center"/>
    </xf>
    <xf numFmtId="0" fontId="6" fillId="0" borderId="8" xfId="0" applyFont="1" applyFill="1" applyBorder="1" applyAlignment="1">
      <alignment horizontal="left" vertical="center"/>
    </xf>
    <xf numFmtId="4" fontId="3" fillId="0" borderId="6" xfId="0" applyNumberFormat="1" applyFont="1" applyFill="1" applyBorder="1" applyAlignment="1">
      <alignment horizontal="right" vertical="center"/>
    </xf>
    <xf numFmtId="0" fontId="3" fillId="0" borderId="0"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8" fillId="0" borderId="0" xfId="1" applyFont="1"/>
    <xf numFmtId="0" fontId="9" fillId="0" borderId="0" xfId="1" applyFont="1"/>
    <xf numFmtId="0" fontId="1" fillId="0" borderId="0" xfId="1"/>
    <xf numFmtId="0" fontId="7" fillId="0" borderId="0" xfId="1" applyFont="1" applyFill="1" applyBorder="1" applyAlignment="1">
      <alignment horizontal="center" vertical="center" wrapText="1"/>
    </xf>
    <xf numFmtId="0" fontId="8" fillId="4" borderId="0" xfId="1" applyFont="1" applyFill="1" applyBorder="1"/>
    <xf numFmtId="0" fontId="9" fillId="0" borderId="0" xfId="1" applyFont="1" applyBorder="1"/>
    <xf numFmtId="0" fontId="1" fillId="0" borderId="0" xfId="1" applyBorder="1"/>
    <xf numFmtId="10" fontId="8" fillId="0" borderId="0" xfId="1" applyNumberFormat="1" applyFont="1" applyBorder="1"/>
    <xf numFmtId="166" fontId="8" fillId="4" borderId="0" xfId="1" applyNumberFormat="1" applyFont="1" applyFill="1" applyBorder="1"/>
    <xf numFmtId="166" fontId="11" fillId="4" borderId="0" xfId="1" applyNumberFormat="1" applyFont="1" applyFill="1" applyBorder="1"/>
    <xf numFmtId="0" fontId="12" fillId="2" borderId="6" xfId="1" applyFont="1" applyFill="1" applyBorder="1" applyAlignment="1">
      <alignment vertical="top" wrapText="1"/>
    </xf>
    <xf numFmtId="0" fontId="12" fillId="2" borderId="6" xfId="1" applyFont="1" applyFill="1" applyBorder="1" applyAlignment="1">
      <alignment horizontal="center" vertical="top" wrapText="1"/>
    </xf>
    <xf numFmtId="164" fontId="12" fillId="0" borderId="0" xfId="1" applyNumberFormat="1" applyFont="1" applyFill="1" applyBorder="1" applyAlignment="1">
      <alignment horizontal="center" vertical="center" wrapText="1"/>
    </xf>
    <xf numFmtId="0" fontId="8" fillId="0" borderId="0" xfId="1" applyFont="1" applyFill="1" applyBorder="1"/>
    <xf numFmtId="0" fontId="11" fillId="0" borderId="0" xfId="1" applyFont="1" applyFill="1" applyBorder="1"/>
    <xf numFmtId="0" fontId="11" fillId="0" borderId="0" xfId="1" applyFont="1" applyFill="1"/>
    <xf numFmtId="0" fontId="11" fillId="5" borderId="0" xfId="1" applyFont="1" applyFill="1"/>
    <xf numFmtId="0" fontId="8" fillId="2" borderId="0" xfId="1" applyFont="1" applyFill="1" applyBorder="1"/>
    <xf numFmtId="0" fontId="13" fillId="2" borderId="0" xfId="1" applyFont="1" applyFill="1" applyBorder="1"/>
    <xf numFmtId="0" fontId="14" fillId="2" borderId="0" xfId="1" applyFont="1" applyFill="1" applyBorder="1"/>
    <xf numFmtId="0" fontId="14" fillId="2" borderId="0" xfId="1" applyFont="1" applyFill="1"/>
    <xf numFmtId="0" fontId="8" fillId="2" borderId="0" xfId="1" applyFont="1" applyFill="1" applyBorder="1" applyAlignment="1">
      <alignment vertical="center"/>
    </xf>
    <xf numFmtId="0" fontId="11" fillId="2" borderId="0" xfId="1" applyFont="1" applyFill="1" applyBorder="1" applyAlignment="1">
      <alignment vertical="center"/>
    </xf>
    <xf numFmtId="0" fontId="11" fillId="2" borderId="0" xfId="1" applyFont="1" applyFill="1" applyAlignment="1">
      <alignment vertical="center"/>
    </xf>
    <xf numFmtId="0" fontId="8" fillId="2" borderId="0" xfId="1" applyFont="1" applyFill="1" applyAlignment="1">
      <alignment vertical="center"/>
    </xf>
    <xf numFmtId="0" fontId="15" fillId="2" borderId="0" xfId="1" applyFont="1" applyFill="1" applyAlignment="1">
      <alignment vertical="center"/>
    </xf>
    <xf numFmtId="0" fontId="16" fillId="2" borderId="0" xfId="1" applyFont="1" applyFill="1" applyAlignment="1">
      <alignment vertical="center"/>
    </xf>
    <xf numFmtId="0" fontId="8" fillId="0" borderId="0" xfId="1" applyFont="1" applyBorder="1"/>
    <xf numFmtId="0" fontId="15" fillId="0" borderId="0" xfId="1" applyFont="1" applyBorder="1"/>
    <xf numFmtId="0" fontId="17" fillId="0" borderId="0" xfId="1" applyFont="1" applyBorder="1"/>
    <xf numFmtId="0" fontId="18" fillId="2" borderId="0" xfId="1" applyFont="1" applyFill="1"/>
    <xf numFmtId="0" fontId="12" fillId="2" borderId="0" xfId="1" applyFont="1" applyFill="1"/>
    <xf numFmtId="0" fontId="12" fillId="0" borderId="6" xfId="1" applyFont="1" applyFill="1" applyBorder="1" applyAlignment="1">
      <alignment vertical="top" wrapText="1"/>
    </xf>
    <xf numFmtId="0" fontId="15" fillId="0" borderId="0" xfId="1" applyFont="1"/>
    <xf numFmtId="0" fontId="17" fillId="0" borderId="0" xfId="1" applyFont="1"/>
    <xf numFmtId="0" fontId="19" fillId="2" borderId="0" xfId="1" applyFont="1" applyFill="1" applyAlignment="1">
      <alignment vertical="center"/>
    </xf>
    <xf numFmtId="0" fontId="20" fillId="2" borderId="0" xfId="1" applyFont="1" applyFill="1" applyAlignment="1">
      <alignment vertical="center"/>
    </xf>
    <xf numFmtId="0" fontId="12" fillId="2" borderId="6" xfId="1" applyFont="1" applyFill="1" applyBorder="1" applyAlignment="1">
      <alignment vertical="center" wrapText="1"/>
    </xf>
    <xf numFmtId="0" fontId="21" fillId="0" borderId="0" xfId="1" applyFont="1" applyBorder="1"/>
    <xf numFmtId="0" fontId="11" fillId="2" borderId="6" xfId="1" applyFont="1" applyFill="1" applyBorder="1" applyAlignment="1">
      <alignment vertical="top" wrapText="1"/>
    </xf>
    <xf numFmtId="0" fontId="8" fillId="4" borderId="0" xfId="1" applyFont="1" applyFill="1"/>
    <xf numFmtId="0" fontId="11" fillId="0" borderId="0" xfId="1" applyFont="1"/>
    <xf numFmtId="0" fontId="15" fillId="4" borderId="0" xfId="1" applyFont="1" applyFill="1"/>
    <xf numFmtId="0" fontId="16" fillId="0" borderId="0" xfId="1" applyFont="1"/>
    <xf numFmtId="0" fontId="8" fillId="2" borderId="0" xfId="1" applyFont="1" applyFill="1"/>
    <xf numFmtId="0" fontId="15" fillId="2" borderId="0" xfId="1" applyFont="1" applyFill="1"/>
    <xf numFmtId="0" fontId="16" fillId="2" borderId="0" xfId="1" applyFont="1" applyFill="1"/>
    <xf numFmtId="0" fontId="16" fillId="4" borderId="0" xfId="1" applyFont="1" applyFill="1"/>
    <xf numFmtId="165" fontId="5" fillId="2" borderId="6" xfId="1" applyNumberFormat="1" applyFont="1" applyFill="1" applyBorder="1" applyAlignment="1">
      <alignment horizontal="center" vertical="center" wrapText="1"/>
    </xf>
    <xf numFmtId="3" fontId="5" fillId="2" borderId="6" xfId="1" applyNumberFormat="1" applyFont="1" applyFill="1" applyBorder="1" applyAlignment="1">
      <alignment horizontal="center" vertical="center" wrapText="1"/>
    </xf>
    <xf numFmtId="165" fontId="23" fillId="2" borderId="6" xfId="1" applyNumberFormat="1" applyFont="1" applyFill="1" applyBorder="1" applyAlignment="1">
      <alignment horizontal="center" vertical="center" wrapText="1"/>
    </xf>
    <xf numFmtId="0" fontId="8" fillId="0" borderId="0" xfId="1" applyFont="1" applyFill="1"/>
    <xf numFmtId="0" fontId="15" fillId="0" borderId="0" xfId="1" applyFont="1" applyFill="1"/>
    <xf numFmtId="0" fontId="16" fillId="0" borderId="0" xfId="1" applyFont="1" applyFill="1"/>
    <xf numFmtId="0" fontId="11" fillId="0" borderId="0" xfId="1" applyFont="1" applyFill="1" applyAlignment="1">
      <alignment horizontal="left" vertical="top"/>
    </xf>
    <xf numFmtId="0" fontId="14" fillId="0" borderId="0" xfId="1" applyFont="1" applyFill="1"/>
    <xf numFmtId="165" fontId="11" fillId="0" borderId="0" xfId="1" applyNumberFormat="1" applyFont="1" applyFill="1" applyAlignment="1">
      <alignment horizontal="center" vertical="center"/>
    </xf>
    <xf numFmtId="0" fontId="18" fillId="0" borderId="0" xfId="1" applyFont="1"/>
    <xf numFmtId="0" fontId="24" fillId="0" borderId="0" xfId="1" applyFont="1"/>
    <xf numFmtId="0" fontId="25" fillId="0" borderId="0" xfId="1" applyFont="1"/>
    <xf numFmtId="0" fontId="2" fillId="0" borderId="0" xfId="1" applyFont="1"/>
    <xf numFmtId="0" fontId="14" fillId="0" borderId="0" xfId="1" applyFont="1" applyFill="1" applyAlignment="1">
      <alignment horizontal="center" vertical="top"/>
    </xf>
    <xf numFmtId="0" fontId="26" fillId="0" borderId="0" xfId="2"/>
    <xf numFmtId="0" fontId="26" fillId="0" borderId="0" xfId="2" applyBorder="1"/>
    <xf numFmtId="0" fontId="26" fillId="0" borderId="0" xfId="2" applyAlignment="1">
      <alignment horizontal="center"/>
    </xf>
    <xf numFmtId="0" fontId="28" fillId="0" borderId="12" xfId="2" applyFont="1" applyBorder="1" applyAlignment="1">
      <alignment horizontal="right"/>
    </xf>
    <xf numFmtId="0" fontId="28" fillId="0" borderId="0" xfId="2" applyFont="1" applyBorder="1" applyAlignment="1">
      <alignment horizontal="right"/>
    </xf>
    <xf numFmtId="0" fontId="30" fillId="0" borderId="12" xfId="2" applyFont="1" applyBorder="1" applyAlignment="1">
      <alignment horizontal="right"/>
    </xf>
    <xf numFmtId="0" fontId="26" fillId="0" borderId="12" xfId="2" applyBorder="1" applyAlignment="1"/>
    <xf numFmtId="0" fontId="26" fillId="0" borderId="0" xfId="2" applyBorder="1" applyAlignment="1"/>
    <xf numFmtId="0" fontId="26" fillId="0" borderId="15" xfId="2" applyFont="1" applyBorder="1" applyAlignment="1">
      <alignment wrapText="1"/>
    </xf>
    <xf numFmtId="0" fontId="26" fillId="0" borderId="14" xfId="2" applyFont="1" applyBorder="1" applyAlignment="1">
      <alignment wrapText="1"/>
    </xf>
    <xf numFmtId="2" fontId="23" fillId="4" borderId="6" xfId="2" applyNumberFormat="1" applyFont="1" applyFill="1" applyBorder="1" applyAlignment="1">
      <alignment horizontal="center" vertical="center" wrapText="1"/>
    </xf>
    <xf numFmtId="2" fontId="32" fillId="4" borderId="9" xfId="2" applyNumberFormat="1" applyFont="1" applyFill="1" applyBorder="1" applyAlignment="1">
      <alignment horizontal="center" vertical="center" wrapText="1"/>
    </xf>
    <xf numFmtId="0" fontId="26" fillId="0" borderId="0" xfId="2" applyBorder="1" applyAlignment="1">
      <alignment horizontal="center" vertical="center" wrapText="1"/>
    </xf>
    <xf numFmtId="0" fontId="26" fillId="0" borderId="6" xfId="2" applyBorder="1"/>
    <xf numFmtId="2" fontId="7" fillId="4" borderId="0" xfId="2" applyNumberFormat="1" applyFont="1" applyFill="1" applyBorder="1" applyAlignment="1">
      <alignment horizontal="center" vertical="center" wrapText="1"/>
    </xf>
    <xf numFmtId="0" fontId="22" fillId="0" borderId="17" xfId="2" applyFont="1" applyBorder="1" applyAlignment="1">
      <alignment horizontal="center" vertical="center"/>
    </xf>
    <xf numFmtId="0" fontId="26" fillId="0" borderId="0" xfId="2" applyAlignment="1"/>
    <xf numFmtId="0" fontId="18" fillId="4" borderId="6" xfId="2" applyFont="1" applyFill="1" applyBorder="1" applyAlignment="1"/>
    <xf numFmtId="2" fontId="18" fillId="4" borderId="6" xfId="2" applyNumberFormat="1" applyFont="1" applyFill="1" applyBorder="1" applyAlignment="1">
      <alignment horizontal="right" vertical="center" wrapText="1"/>
    </xf>
    <xf numFmtId="167" fontId="35" fillId="4" borderId="6" xfId="3" applyFont="1" applyFill="1" applyBorder="1" applyAlignment="1">
      <alignment horizontal="center" vertical="center"/>
    </xf>
    <xf numFmtId="167" fontId="32" fillId="4" borderId="6" xfId="3" applyFont="1" applyFill="1" applyBorder="1" applyAlignment="1">
      <alignment horizontal="center" vertical="center"/>
    </xf>
    <xf numFmtId="167" fontId="23" fillId="4" borderId="6" xfId="3" applyFont="1" applyFill="1" applyBorder="1" applyAlignment="1">
      <alignment horizontal="center" vertical="center"/>
    </xf>
    <xf numFmtId="167" fontId="18" fillId="4" borderId="6" xfId="3" applyFont="1" applyFill="1" applyBorder="1" applyAlignment="1">
      <alignment horizontal="center" vertical="center"/>
    </xf>
    <xf numFmtId="167" fontId="36" fillId="0" borderId="6" xfId="3" applyFont="1" applyBorder="1" applyAlignment="1">
      <alignment horizontal="center" vertical="center"/>
    </xf>
    <xf numFmtId="167" fontId="37" fillId="0" borderId="6" xfId="3" applyFont="1" applyBorder="1" applyAlignment="1">
      <alignment horizontal="center" vertical="center"/>
    </xf>
    <xf numFmtId="0" fontId="38" fillId="0" borderId="8" xfId="2" applyFont="1" applyBorder="1" applyAlignment="1">
      <alignment horizontal="center" vertical="center"/>
    </xf>
    <xf numFmtId="0" fontId="36" fillId="0" borderId="8" xfId="2" applyFont="1" applyBorder="1" applyAlignment="1">
      <alignment horizontal="center" vertical="center"/>
    </xf>
    <xf numFmtId="167" fontId="36" fillId="0" borderId="0" xfId="2" applyNumberFormat="1" applyFont="1" applyBorder="1" applyAlignment="1">
      <alignment horizontal="center" vertical="center"/>
    </xf>
    <xf numFmtId="0" fontId="39" fillId="4" borderId="6" xfId="2" applyFont="1" applyFill="1" applyBorder="1" applyAlignment="1"/>
    <xf numFmtId="0" fontId="39" fillId="4" borderId="6" xfId="2" applyFont="1" applyFill="1" applyBorder="1" applyAlignment="1">
      <alignment vertical="center" wrapText="1"/>
    </xf>
    <xf numFmtId="2" fontId="39" fillId="4" borderId="6" xfId="2" applyNumberFormat="1" applyFont="1" applyFill="1" applyBorder="1" applyAlignment="1">
      <alignment horizontal="right" vertical="center" wrapText="1"/>
    </xf>
    <xf numFmtId="0" fontId="18" fillId="4" borderId="6" xfId="3" applyNumberFormat="1" applyFont="1" applyFill="1" applyBorder="1" applyAlignment="1">
      <alignment horizontal="center" vertical="center"/>
    </xf>
    <xf numFmtId="167" fontId="36" fillId="0" borderId="0" xfId="2" applyNumberFormat="1" applyFont="1" applyBorder="1" applyAlignment="1">
      <alignment horizontal="left" vertical="center"/>
    </xf>
    <xf numFmtId="0" fontId="39" fillId="4" borderId="6" xfId="2" applyNumberFormat="1" applyFont="1" applyFill="1" applyBorder="1" applyAlignment="1">
      <alignment wrapText="1"/>
    </xf>
    <xf numFmtId="2" fontId="39" fillId="4" borderId="6" xfId="2" applyNumberFormat="1" applyFont="1" applyFill="1" applyBorder="1" applyAlignment="1">
      <alignment horizontal="right" wrapText="1"/>
    </xf>
    <xf numFmtId="0" fontId="39" fillId="4" borderId="6" xfId="2" applyFont="1" applyFill="1" applyBorder="1" applyAlignment="1">
      <alignment horizontal="right" vertical="center"/>
    </xf>
    <xf numFmtId="0" fontId="18" fillId="4" borderId="6" xfId="2" applyFont="1" applyFill="1" applyBorder="1" applyAlignment="1">
      <alignment vertical="center" wrapText="1"/>
    </xf>
    <xf numFmtId="0" fontId="18" fillId="4" borderId="6" xfId="2" applyFont="1" applyFill="1" applyBorder="1" applyAlignment="1">
      <alignment horizontal="right" vertical="center"/>
    </xf>
    <xf numFmtId="167" fontId="23" fillId="6" borderId="6" xfId="3" applyFont="1" applyFill="1" applyBorder="1" applyAlignment="1">
      <alignment horizontal="center" vertical="center"/>
    </xf>
    <xf numFmtId="167" fontId="38" fillId="0" borderId="6" xfId="3" applyFont="1" applyBorder="1" applyAlignment="1">
      <alignment horizontal="center" vertical="center"/>
    </xf>
    <xf numFmtId="0" fontId="39" fillId="4" borderId="6" xfId="2" applyNumberFormat="1" applyFont="1" applyFill="1" applyBorder="1" applyAlignment="1">
      <alignment vertical="center" wrapText="1"/>
    </xf>
    <xf numFmtId="167" fontId="35" fillId="0" borderId="6" xfId="3" applyFont="1" applyFill="1" applyBorder="1" applyAlignment="1">
      <alignment horizontal="center" vertical="center"/>
    </xf>
    <xf numFmtId="0" fontId="39" fillId="4" borderId="6" xfId="2" applyFont="1" applyFill="1" applyBorder="1" applyAlignment="1">
      <alignment vertical="center"/>
    </xf>
    <xf numFmtId="0" fontId="36" fillId="0" borderId="6" xfId="3" applyNumberFormat="1" applyFont="1" applyBorder="1" applyAlignment="1">
      <alignment horizontal="center" vertical="center"/>
    </xf>
    <xf numFmtId="167" fontId="23" fillId="4" borderId="0" xfId="3" applyFont="1" applyFill="1" applyBorder="1" applyAlignment="1">
      <alignment horizontal="center" vertical="center"/>
    </xf>
    <xf numFmtId="49" fontId="39" fillId="4" borderId="6" xfId="2" applyNumberFormat="1" applyFont="1" applyFill="1" applyBorder="1" applyAlignment="1">
      <alignment horizontal="right" vertical="center"/>
    </xf>
    <xf numFmtId="16" fontId="39" fillId="4" borderId="6" xfId="2" applyNumberFormat="1" applyFont="1" applyFill="1" applyBorder="1" applyAlignment="1">
      <alignment horizontal="right" vertical="center"/>
    </xf>
    <xf numFmtId="0" fontId="39" fillId="4" borderId="6" xfId="2" applyFont="1" applyFill="1" applyBorder="1" applyAlignment="1">
      <alignment horizontal="left" vertical="center" wrapText="1"/>
    </xf>
    <xf numFmtId="167" fontId="36" fillId="4" borderId="6" xfId="3" applyFont="1" applyFill="1" applyBorder="1" applyAlignment="1">
      <alignment horizontal="center" vertical="center"/>
    </xf>
    <xf numFmtId="167" fontId="37" fillId="4" borderId="6" xfId="3" applyFont="1" applyFill="1" applyBorder="1" applyAlignment="1">
      <alignment horizontal="center" vertical="center"/>
    </xf>
    <xf numFmtId="0" fontId="26" fillId="4" borderId="0" xfId="2" applyFill="1"/>
    <xf numFmtId="2" fontId="41" fillId="4" borderId="6" xfId="2" applyNumberFormat="1" applyFont="1" applyFill="1" applyBorder="1" applyAlignment="1">
      <alignment horizontal="right" vertical="center" wrapText="1"/>
    </xf>
    <xf numFmtId="167" fontId="23" fillId="6" borderId="0" xfId="3" applyFont="1" applyFill="1" applyBorder="1" applyAlignment="1">
      <alignment horizontal="center" vertical="center"/>
    </xf>
    <xf numFmtId="167" fontId="38" fillId="4" borderId="6" xfId="3" applyFont="1" applyFill="1" applyBorder="1" applyAlignment="1">
      <alignment horizontal="center" vertical="center"/>
    </xf>
    <xf numFmtId="49" fontId="39" fillId="6" borderId="6" xfId="2" applyNumberFormat="1" applyFont="1" applyFill="1" applyBorder="1" applyAlignment="1">
      <alignment horizontal="right" vertical="center"/>
    </xf>
    <xf numFmtId="167" fontId="5" fillId="4" borderId="6" xfId="3" applyFont="1" applyFill="1" applyBorder="1" applyAlignment="1">
      <alignment horizontal="center" vertical="center"/>
    </xf>
    <xf numFmtId="0" fontId="36" fillId="0" borderId="6" xfId="2" applyFont="1" applyBorder="1" applyAlignment="1">
      <alignment horizontal="center" vertical="center"/>
    </xf>
    <xf numFmtId="0" fontId="18" fillId="6" borderId="6" xfId="2" applyFont="1" applyFill="1" applyBorder="1" applyAlignment="1">
      <alignment vertical="center" wrapText="1"/>
    </xf>
    <xf numFmtId="2" fontId="18" fillId="6" borderId="6" xfId="2" applyNumberFormat="1" applyFont="1" applyFill="1" applyBorder="1" applyAlignment="1">
      <alignment horizontal="right" vertical="center" wrapText="1"/>
    </xf>
    <xf numFmtId="167" fontId="35" fillId="6" borderId="6" xfId="3" applyFont="1" applyFill="1" applyBorder="1" applyAlignment="1">
      <alignment horizontal="center" vertical="center"/>
    </xf>
    <xf numFmtId="0" fontId="18" fillId="0" borderId="6" xfId="2" applyFont="1" applyFill="1" applyBorder="1" applyAlignment="1">
      <alignment vertical="center" wrapText="1"/>
    </xf>
    <xf numFmtId="2" fontId="18" fillId="0" borderId="6" xfId="2" applyNumberFormat="1" applyFont="1" applyFill="1" applyBorder="1" applyAlignment="1">
      <alignment horizontal="right" vertical="center" wrapText="1"/>
    </xf>
    <xf numFmtId="4" fontId="18" fillId="4" borderId="6" xfId="3" applyNumberFormat="1" applyFont="1" applyFill="1" applyBorder="1" applyAlignment="1">
      <alignment horizontal="center" vertical="center"/>
    </xf>
    <xf numFmtId="0" fontId="43" fillId="4" borderId="6" xfId="2" applyFont="1" applyFill="1" applyBorder="1" applyAlignment="1">
      <alignment vertical="center" wrapText="1"/>
    </xf>
    <xf numFmtId="2" fontId="43" fillId="4" borderId="6" xfId="2" applyNumberFormat="1" applyFont="1" applyFill="1" applyBorder="1" applyAlignment="1">
      <alignment horizontal="right" vertical="center" wrapText="1"/>
    </xf>
    <xf numFmtId="167" fontId="32" fillId="4" borderId="0" xfId="3" applyFont="1" applyFill="1" applyBorder="1" applyAlignment="1">
      <alignment horizontal="center" vertical="center"/>
    </xf>
    <xf numFmtId="167" fontId="43" fillId="4" borderId="6" xfId="3" applyFont="1" applyFill="1" applyBorder="1" applyAlignment="1">
      <alignment horizontal="center" vertical="center"/>
    </xf>
    <xf numFmtId="167" fontId="4" fillId="0" borderId="6" xfId="3" applyFont="1" applyFill="1" applyBorder="1" applyAlignment="1">
      <alignment horizontal="center" vertical="center"/>
    </xf>
    <xf numFmtId="167" fontId="4" fillId="4" borderId="6" xfId="3" applyFont="1" applyFill="1" applyBorder="1" applyAlignment="1">
      <alignment horizontal="center" vertical="center"/>
    </xf>
    <xf numFmtId="167" fontId="18" fillId="4" borderId="0" xfId="3" applyFont="1" applyFill="1" applyBorder="1" applyAlignment="1">
      <alignment horizontal="center" vertical="center"/>
    </xf>
    <xf numFmtId="166" fontId="23" fillId="4" borderId="0" xfId="2" applyNumberFormat="1" applyFont="1" applyFill="1" applyBorder="1" applyAlignment="1">
      <alignment horizontal="center" vertical="center"/>
    </xf>
    <xf numFmtId="164" fontId="18" fillId="4" borderId="6" xfId="2" applyNumberFormat="1" applyFont="1" applyFill="1" applyBorder="1" applyAlignment="1">
      <alignment horizontal="center" vertical="center"/>
    </xf>
    <xf numFmtId="0" fontId="36" fillId="0" borderId="0" xfId="2" applyFont="1" applyAlignment="1">
      <alignment vertical="center"/>
    </xf>
    <xf numFmtId="0" fontId="46" fillId="0" borderId="6" xfId="2" applyFont="1" applyFill="1" applyBorder="1" applyAlignment="1">
      <alignment horizontal="left"/>
    </xf>
    <xf numFmtId="164" fontId="47" fillId="4" borderId="6" xfId="2" applyNumberFormat="1" applyFont="1" applyFill="1" applyBorder="1" applyAlignment="1">
      <alignment horizontal="center" vertical="center"/>
    </xf>
    <xf numFmtId="167" fontId="45" fillId="4" borderId="6" xfId="3" applyFont="1" applyFill="1" applyBorder="1" applyAlignment="1">
      <alignment horizontal="center" vertical="center"/>
    </xf>
    <xf numFmtId="167" fontId="40" fillId="4" borderId="6" xfId="3" applyFont="1" applyFill="1" applyBorder="1" applyAlignment="1">
      <alignment horizontal="center" vertical="center"/>
    </xf>
    <xf numFmtId="164" fontId="48" fillId="4" borderId="6" xfId="2" applyNumberFormat="1" applyFont="1" applyFill="1" applyBorder="1" applyAlignment="1">
      <alignment horizontal="center" vertical="center"/>
    </xf>
    <xf numFmtId="167" fontId="40" fillId="4" borderId="0" xfId="3" applyFont="1" applyFill="1" applyBorder="1" applyAlignment="1">
      <alignment horizontal="center" vertical="center"/>
    </xf>
    <xf numFmtId="168" fontId="26" fillId="0" borderId="0" xfId="2" applyNumberFormat="1"/>
    <xf numFmtId="0" fontId="36" fillId="0" borderId="0" xfId="2" applyFont="1" applyBorder="1" applyAlignment="1"/>
    <xf numFmtId="0" fontId="38" fillId="0" borderId="6" xfId="2" applyFont="1" applyBorder="1" applyAlignment="1">
      <alignment horizontal="center" vertical="center"/>
    </xf>
    <xf numFmtId="0" fontId="26" fillId="0" borderId="8" xfId="2" applyBorder="1"/>
    <xf numFmtId="0" fontId="26" fillId="0" borderId="9" xfId="2" applyBorder="1"/>
    <xf numFmtId="0" fontId="49" fillId="0" borderId="0" xfId="2" applyFont="1"/>
    <xf numFmtId="0" fontId="18" fillId="4" borderId="11" xfId="2" applyFont="1" applyFill="1" applyBorder="1" applyAlignment="1">
      <alignment vertical="center" wrapText="1"/>
    </xf>
    <xf numFmtId="0" fontId="26" fillId="0" borderId="11" xfId="2" applyBorder="1"/>
    <xf numFmtId="164" fontId="43" fillId="4" borderId="11" xfId="2" applyNumberFormat="1" applyFont="1" applyFill="1" applyBorder="1" applyAlignment="1">
      <alignment horizontal="center" vertical="center"/>
    </xf>
    <xf numFmtId="0" fontId="36" fillId="0" borderId="11" xfId="2" applyFont="1" applyBorder="1" applyAlignment="1">
      <alignment horizontal="center" vertical="center"/>
    </xf>
    <xf numFmtId="0" fontId="37" fillId="0" borderId="11" xfId="2" applyFont="1" applyBorder="1" applyAlignment="1">
      <alignment horizontal="center" vertical="center"/>
    </xf>
    <xf numFmtId="0" fontId="26" fillId="0" borderId="17" xfId="2" applyBorder="1"/>
    <xf numFmtId="164" fontId="43" fillId="4" borderId="6" xfId="2" applyNumberFormat="1" applyFont="1" applyFill="1" applyBorder="1" applyAlignment="1">
      <alignment horizontal="center" vertical="center"/>
    </xf>
    <xf numFmtId="167" fontId="36" fillId="0" borderId="0" xfId="3" applyFont="1"/>
    <xf numFmtId="168" fontId="36" fillId="0" borderId="0" xfId="2" applyNumberFormat="1" applyFont="1"/>
    <xf numFmtId="0" fontId="4" fillId="0" borderId="6" xfId="0" applyFont="1" applyFill="1" applyBorder="1" applyAlignment="1">
      <alignment horizontal="left" vertical="center"/>
    </xf>
    <xf numFmtId="0" fontId="4" fillId="0" borderId="6" xfId="0" applyFont="1" applyFill="1" applyBorder="1" applyAlignment="1">
      <alignment horizontal="right" vertical="center"/>
    </xf>
    <xf numFmtId="0" fontId="7" fillId="0" borderId="0" xfId="2" applyFont="1" applyBorder="1" applyAlignment="1">
      <alignment horizontal="center" vertical="center"/>
    </xf>
    <xf numFmtId="0" fontId="34" fillId="0" borderId="0" xfId="2" applyFont="1" applyBorder="1" applyAlignment="1">
      <alignment horizontal="center"/>
    </xf>
    <xf numFmtId="165" fontId="5" fillId="2" borderId="6" xfId="1" applyNumberFormat="1" applyFont="1" applyFill="1" applyBorder="1" applyAlignment="1">
      <alignment horizontal="center" vertical="center" wrapText="1"/>
    </xf>
    <xf numFmtId="3" fontId="5" fillId="2" borderId="6" xfId="1" applyNumberFormat="1" applyFont="1" applyFill="1" applyBorder="1" applyAlignment="1">
      <alignment horizontal="center" vertical="center" wrapText="1"/>
    </xf>
    <xf numFmtId="165" fontId="23" fillId="2"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167" fontId="36" fillId="0" borderId="11" xfId="3" applyFont="1" applyBorder="1" applyAlignment="1">
      <alignment horizontal="center" vertical="center"/>
    </xf>
    <xf numFmtId="167" fontId="37" fillId="0" borderId="11" xfId="3" applyFont="1" applyBorder="1" applyAlignment="1">
      <alignment horizontal="center" vertical="center"/>
    </xf>
    <xf numFmtId="0" fontId="38" fillId="0" borderId="17" xfId="2" applyFont="1" applyBorder="1" applyAlignment="1">
      <alignment horizontal="center" vertical="center"/>
    </xf>
    <xf numFmtId="0" fontId="26" fillId="0" borderId="0" xfId="2" applyFont="1" applyBorder="1" applyAlignment="1"/>
    <xf numFmtId="0" fontId="26" fillId="0" borderId="18" xfId="2" applyFont="1" applyBorder="1" applyAlignment="1"/>
    <xf numFmtId="0" fontId="31" fillId="0" borderId="9" xfId="2" applyFont="1" applyBorder="1" applyAlignment="1">
      <alignment horizontal="center" vertical="center" wrapText="1"/>
    </xf>
    <xf numFmtId="0" fontId="33" fillId="0" borderId="9" xfId="2" applyFont="1" applyBorder="1" applyAlignment="1">
      <alignment horizontal="center" vertical="center" wrapText="1"/>
    </xf>
    <xf numFmtId="0" fontId="12" fillId="2" borderId="6" xfId="1" applyFont="1" applyFill="1" applyBorder="1" applyAlignment="1" applyProtection="1">
      <alignment horizontal="center" vertical="top" wrapText="1"/>
      <protection locked="0"/>
    </xf>
    <xf numFmtId="165" fontId="12" fillId="2" borderId="6" xfId="1" applyNumberFormat="1" applyFont="1" applyFill="1" applyBorder="1" applyAlignment="1" applyProtection="1">
      <alignment horizontal="center" vertical="center" wrapText="1"/>
      <protection locked="0"/>
    </xf>
    <xf numFmtId="165" fontId="12" fillId="2" borderId="6" xfId="1" applyNumberFormat="1" applyFont="1" applyFill="1" applyBorder="1" applyAlignment="1" applyProtection="1">
      <alignment horizontal="center" vertical="top" wrapText="1"/>
      <protection locked="0"/>
    </xf>
    <xf numFmtId="0" fontId="11" fillId="2" borderId="6" xfId="1" applyFont="1" applyFill="1" applyBorder="1" applyAlignment="1" applyProtection="1">
      <alignment vertical="top" wrapText="1"/>
      <protection locked="0"/>
    </xf>
    <xf numFmtId="0" fontId="36" fillId="0" borderId="6" xfId="2" applyFont="1" applyBorder="1"/>
    <xf numFmtId="0" fontId="26" fillId="0" borderId="0" xfId="2" applyFont="1"/>
    <xf numFmtId="0" fontId="23" fillId="4" borderId="6" xfId="3" applyNumberFormat="1" applyFont="1" applyFill="1" applyBorder="1" applyAlignment="1">
      <alignment horizontal="center" vertical="center"/>
    </xf>
    <xf numFmtId="167" fontId="33" fillId="0" borderId="11" xfId="3" applyFont="1" applyBorder="1" applyAlignment="1">
      <alignment horizontal="center" vertical="center"/>
    </xf>
    <xf numFmtId="167" fontId="50" fillId="0" borderId="11" xfId="3" applyFont="1" applyBorder="1" applyAlignment="1">
      <alignment horizontal="center" vertical="center"/>
    </xf>
    <xf numFmtId="0" fontId="31" fillId="0" borderId="17" xfId="2" applyFont="1" applyBorder="1" applyAlignment="1">
      <alignment horizontal="center" vertical="center"/>
    </xf>
    <xf numFmtId="2" fontId="7" fillId="4" borderId="13" xfId="2" applyNumberFormat="1" applyFont="1" applyFill="1" applyBorder="1" applyAlignment="1">
      <alignment horizontal="center" vertical="center" wrapText="1"/>
    </xf>
    <xf numFmtId="0" fontId="51" fillId="0" borderId="6" xfId="0" applyFont="1" applyFill="1" applyBorder="1" applyAlignment="1">
      <alignment vertical="center" wrapText="1"/>
    </xf>
    <xf numFmtId="0" fontId="51" fillId="0" borderId="7" xfId="0" applyFont="1" applyFill="1" applyBorder="1" applyAlignment="1">
      <alignment vertical="center" wrapText="1"/>
    </xf>
    <xf numFmtId="0" fontId="12" fillId="2" borderId="6" xfId="1" applyFont="1" applyFill="1" applyBorder="1" applyAlignment="1">
      <alignment horizontal="center" vertical="center" wrapText="1"/>
    </xf>
    <xf numFmtId="165" fontId="56" fillId="0" borderId="0" xfId="1" applyNumberFormat="1" applyFont="1" applyFill="1" applyAlignment="1">
      <alignment horizontal="right" vertical="center"/>
    </xf>
    <xf numFmtId="0" fontId="55" fillId="0" borderId="0" xfId="0" applyFont="1" applyAlignment="1">
      <alignment horizontal="right" vertical="center"/>
    </xf>
    <xf numFmtId="165" fontId="33" fillId="0" borderId="17" xfId="2" applyNumberFormat="1" applyFont="1" applyBorder="1" applyAlignment="1">
      <alignment horizontal="center" vertical="center"/>
    </xf>
    <xf numFmtId="165" fontId="36" fillId="0" borderId="17" xfId="2" applyNumberFormat="1" applyFont="1" applyBorder="1" applyAlignment="1" applyProtection="1">
      <alignment horizontal="center" vertical="center"/>
      <protection locked="0"/>
    </xf>
    <xf numFmtId="165" fontId="36" fillId="0" borderId="11" xfId="2" applyNumberFormat="1" applyFont="1" applyBorder="1" applyAlignment="1" applyProtection="1">
      <alignment horizontal="center" vertical="center"/>
      <protection locked="0"/>
    </xf>
    <xf numFmtId="165" fontId="36" fillId="0" borderId="8" xfId="2" applyNumberFormat="1" applyFont="1" applyBorder="1" applyAlignment="1" applyProtection="1">
      <alignment horizontal="center" vertical="center"/>
      <protection locked="0"/>
    </xf>
    <xf numFmtId="165" fontId="36" fillId="0" borderId="8" xfId="2" applyNumberFormat="1" applyFont="1" applyBorder="1" applyAlignment="1">
      <alignment horizontal="center" vertical="center"/>
    </xf>
    <xf numFmtId="165" fontId="36" fillId="0" borderId="6" xfId="2" applyNumberFormat="1" applyFont="1" applyBorder="1" applyAlignment="1" applyProtection="1">
      <alignment horizontal="center" vertical="center"/>
      <protection locked="0"/>
    </xf>
    <xf numFmtId="165" fontId="36" fillId="0" borderId="0" xfId="2" applyNumberFormat="1" applyFont="1" applyBorder="1" applyAlignment="1">
      <alignment horizontal="center" vertical="center"/>
    </xf>
    <xf numFmtId="165" fontId="36" fillId="0" borderId="6" xfId="2" applyNumberFormat="1" applyFont="1" applyBorder="1" applyAlignment="1">
      <alignment horizontal="center" vertical="center"/>
    </xf>
    <xf numFmtId="0" fontId="26" fillId="0" borderId="0" xfId="2" applyAlignment="1">
      <alignment horizontal="center" vertical="center"/>
    </xf>
    <xf numFmtId="0" fontId="38" fillId="0" borderId="0" xfId="2" applyFont="1" applyAlignment="1">
      <alignment horizontal="center" vertical="center"/>
    </xf>
    <xf numFmtId="0" fontId="30" fillId="0" borderId="0" xfId="2" applyFont="1" applyBorder="1" applyAlignment="1">
      <alignment horizontal="center" vertical="center"/>
    </xf>
    <xf numFmtId="165" fontId="26" fillId="0" borderId="6" xfId="2" applyNumberFormat="1" applyBorder="1" applyAlignment="1" applyProtection="1">
      <alignment horizontal="center" vertical="center"/>
      <protection locked="0"/>
    </xf>
    <xf numFmtId="165" fontId="36" fillId="0" borderId="0" xfId="2" applyNumberFormat="1" applyFont="1" applyAlignment="1">
      <alignment horizontal="center" vertical="center"/>
    </xf>
    <xf numFmtId="167" fontId="36" fillId="0" borderId="0" xfId="3" applyFont="1" applyAlignment="1">
      <alignment horizontal="center" vertical="center"/>
    </xf>
    <xf numFmtId="168" fontId="36" fillId="0" borderId="0" xfId="2" applyNumberFormat="1" applyFont="1" applyAlignment="1">
      <alignment horizontal="center" vertical="center"/>
    </xf>
    <xf numFmtId="49" fontId="39" fillId="4" borderId="9" xfId="2" applyNumberFormat="1" applyFont="1" applyFill="1" applyBorder="1" applyAlignment="1">
      <alignment horizontal="right" vertical="center"/>
    </xf>
    <xf numFmtId="0" fontId="32" fillId="4" borderId="9" xfId="2" applyFont="1" applyFill="1" applyBorder="1" applyAlignment="1">
      <alignment vertical="center" wrapText="1"/>
    </xf>
    <xf numFmtId="2" fontId="43" fillId="4" borderId="9" xfId="2" applyNumberFormat="1" applyFont="1" applyFill="1" applyBorder="1" applyAlignment="1">
      <alignment horizontal="right" vertical="center" wrapText="1"/>
    </xf>
    <xf numFmtId="164" fontId="35" fillId="0" borderId="9" xfId="2" applyNumberFormat="1" applyFont="1" applyFill="1" applyBorder="1" applyAlignment="1">
      <alignment horizontal="center" vertical="center"/>
    </xf>
    <xf numFmtId="164" fontId="35" fillId="4" borderId="9" xfId="2" applyNumberFormat="1" applyFont="1" applyFill="1" applyBorder="1" applyAlignment="1">
      <alignment horizontal="center" vertical="center"/>
    </xf>
    <xf numFmtId="164" fontId="32" fillId="4" borderId="9" xfId="2" applyNumberFormat="1" applyFont="1" applyFill="1" applyBorder="1" applyAlignment="1">
      <alignment horizontal="center" vertical="center"/>
    </xf>
    <xf numFmtId="164" fontId="18" fillId="4" borderId="9" xfId="2" applyNumberFormat="1" applyFont="1" applyFill="1" applyBorder="1" applyAlignment="1">
      <alignment horizontal="center" vertical="center"/>
    </xf>
    <xf numFmtId="0" fontId="44" fillId="0" borderId="9" xfId="2" applyFont="1" applyBorder="1"/>
    <xf numFmtId="0" fontId="38" fillId="0" borderId="13" xfId="2" applyFont="1" applyBorder="1" applyAlignment="1">
      <alignment horizontal="center" vertical="center"/>
    </xf>
    <xf numFmtId="0" fontId="36" fillId="0" borderId="17" xfId="2" applyFont="1" applyBorder="1" applyAlignment="1">
      <alignment horizontal="center" vertical="center"/>
    </xf>
    <xf numFmtId="164" fontId="47" fillId="4" borderId="24" xfId="2" applyNumberFormat="1" applyFont="1" applyFill="1" applyBorder="1" applyAlignment="1">
      <alignment horizontal="center" vertical="center"/>
    </xf>
    <xf numFmtId="167" fontId="45" fillId="4" borderId="24" xfId="3" applyFont="1" applyFill="1" applyBorder="1" applyAlignment="1">
      <alignment horizontal="center" vertical="center"/>
    </xf>
    <xf numFmtId="167" fontId="40" fillId="4" borderId="24" xfId="3" applyFont="1" applyFill="1" applyBorder="1" applyAlignment="1">
      <alignment horizontal="center" vertical="center"/>
    </xf>
    <xf numFmtId="164" fontId="48" fillId="4" borderId="24" xfId="2" applyNumberFormat="1" applyFont="1" applyFill="1" applyBorder="1" applyAlignment="1">
      <alignment horizontal="center" vertical="center"/>
    </xf>
    <xf numFmtId="0" fontId="36" fillId="0" borderId="24" xfId="2" applyFont="1" applyBorder="1"/>
    <xf numFmtId="165" fontId="33" fillId="0" borderId="24" xfId="2" applyNumberFormat="1" applyFont="1" applyBorder="1" applyAlignment="1">
      <alignment horizontal="center" vertical="center"/>
    </xf>
    <xf numFmtId="165" fontId="33" fillId="0" borderId="25" xfId="2" applyNumberFormat="1" applyFont="1" applyBorder="1" applyAlignment="1">
      <alignment horizontal="center" vertical="center"/>
    </xf>
    <xf numFmtId="0" fontId="45" fillId="0" borderId="26" xfId="2" applyFont="1" applyFill="1" applyBorder="1" applyAlignment="1">
      <alignment horizontal="left"/>
    </xf>
    <xf numFmtId="165" fontId="36" fillId="0" borderId="27" xfId="2" applyNumberFormat="1" applyFont="1" applyBorder="1" applyAlignment="1">
      <alignment horizontal="center" vertical="center"/>
    </xf>
    <xf numFmtId="0" fontId="30" fillId="0" borderId="26" xfId="2" applyFont="1" applyBorder="1"/>
    <xf numFmtId="0" fontId="36" fillId="0" borderId="27" xfId="2" applyFont="1" applyBorder="1" applyAlignment="1">
      <alignment horizontal="center" vertical="center"/>
    </xf>
    <xf numFmtId="165" fontId="36" fillId="0" borderId="27" xfId="2" applyNumberFormat="1" applyFont="1" applyBorder="1" applyAlignment="1" applyProtection="1">
      <alignment horizontal="center" vertical="center"/>
      <protection locked="0"/>
    </xf>
    <xf numFmtId="0" fontId="30" fillId="0" borderId="31" xfId="2" applyFont="1" applyBorder="1"/>
    <xf numFmtId="0" fontId="45" fillId="0" borderId="28" xfId="2" applyFont="1" applyFill="1" applyBorder="1" applyAlignment="1">
      <alignment horizontal="left"/>
    </xf>
    <xf numFmtId="0" fontId="46" fillId="0" borderId="29" xfId="2" applyFont="1" applyFill="1" applyBorder="1" applyAlignment="1">
      <alignment horizontal="left"/>
    </xf>
    <xf numFmtId="164" fontId="47" fillId="4" borderId="29" xfId="2" applyNumberFormat="1" applyFont="1" applyFill="1" applyBorder="1" applyAlignment="1">
      <alignment horizontal="center" vertical="center"/>
    </xf>
    <xf numFmtId="167" fontId="45" fillId="4" borderId="29" xfId="3" applyFont="1" applyFill="1" applyBorder="1" applyAlignment="1">
      <alignment horizontal="center" vertical="center"/>
    </xf>
    <xf numFmtId="0" fontId="18" fillId="4" borderId="29" xfId="3" applyNumberFormat="1" applyFont="1" applyFill="1" applyBorder="1" applyAlignment="1">
      <alignment horizontal="center" vertical="center"/>
    </xf>
    <xf numFmtId="167" fontId="40" fillId="4" borderId="29" xfId="3" applyFont="1" applyFill="1" applyBorder="1" applyAlignment="1">
      <alignment horizontal="center" vertical="center"/>
    </xf>
    <xf numFmtId="164" fontId="48" fillId="4" borderId="29" xfId="2" applyNumberFormat="1" applyFont="1" applyFill="1" applyBorder="1" applyAlignment="1">
      <alignment horizontal="center" vertical="center"/>
    </xf>
    <xf numFmtId="0" fontId="36" fillId="0" borderId="29" xfId="2" applyFont="1" applyBorder="1"/>
    <xf numFmtId="165" fontId="36" fillId="0" borderId="29" xfId="2" applyNumberFormat="1" applyFont="1" applyBorder="1" applyAlignment="1">
      <alignment horizontal="center" vertical="center"/>
    </xf>
    <xf numFmtId="165" fontId="36" fillId="0" borderId="30" xfId="2" applyNumberFormat="1" applyFont="1" applyBorder="1" applyAlignment="1">
      <alignment horizontal="center" vertical="center"/>
    </xf>
    <xf numFmtId="165" fontId="33" fillId="0" borderId="6" xfId="2" applyNumberFormat="1" applyFont="1" applyBorder="1" applyAlignment="1">
      <alignment horizontal="center" vertical="center"/>
    </xf>
    <xf numFmtId="0" fontId="7" fillId="0" borderId="11" xfId="2" applyFont="1" applyBorder="1" applyAlignment="1">
      <alignment horizontal="center" vertical="center"/>
    </xf>
    <xf numFmtId="0" fontId="7" fillId="0" borderId="32" xfId="2" applyFont="1" applyBorder="1" applyAlignment="1">
      <alignment horizontal="center" vertical="center"/>
    </xf>
    <xf numFmtId="0" fontId="29" fillId="0" borderId="8" xfId="2" applyFont="1" applyBorder="1" applyAlignment="1">
      <alignment horizontal="center" vertical="center" wrapText="1"/>
    </xf>
    <xf numFmtId="0" fontId="29" fillId="0" borderId="19" xfId="2" applyFont="1" applyBorder="1" applyAlignment="1">
      <alignment horizontal="center" vertical="center" wrapText="1"/>
    </xf>
    <xf numFmtId="2" fontId="7" fillId="4" borderId="9" xfId="2" applyNumberFormat="1" applyFont="1" applyFill="1" applyBorder="1" applyAlignment="1">
      <alignment horizontal="center" vertical="top" wrapText="1"/>
    </xf>
    <xf numFmtId="2" fontId="7" fillId="4" borderId="11" xfId="2" applyNumberFormat="1" applyFont="1" applyFill="1" applyBorder="1" applyAlignment="1">
      <alignment horizontal="center" vertical="top" wrapText="1"/>
    </xf>
    <xf numFmtId="0" fontId="7" fillId="0" borderId="6" xfId="2" applyFont="1" applyBorder="1" applyAlignment="1">
      <alignment horizontal="center" vertical="center"/>
    </xf>
    <xf numFmtId="0" fontId="34" fillId="0" borderId="6" xfId="2" applyFont="1" applyBorder="1" applyAlignment="1">
      <alignment horizontal="center"/>
    </xf>
    <xf numFmtId="0" fontId="26" fillId="0" borderId="6" xfId="2" applyBorder="1" applyAlignment="1"/>
    <xf numFmtId="0" fontId="45" fillId="0" borderId="23" xfId="2" applyFont="1" applyFill="1" applyBorder="1" applyAlignment="1">
      <alignment horizontal="left"/>
    </xf>
    <xf numFmtId="0" fontId="46" fillId="0" borderId="24" xfId="2" applyFont="1" applyFill="1" applyBorder="1" applyAlignment="1">
      <alignment horizontal="left"/>
    </xf>
    <xf numFmtId="0" fontId="39" fillId="4" borderId="9" xfId="2" applyFont="1" applyFill="1" applyBorder="1" applyAlignment="1">
      <alignment horizontal="left" vertical="center" wrapText="1"/>
    </xf>
    <xf numFmtId="0" fontId="39" fillId="4" borderId="10" xfId="2" applyFont="1" applyFill="1" applyBorder="1" applyAlignment="1">
      <alignment horizontal="left" vertical="center" wrapText="1"/>
    </xf>
    <xf numFmtId="0" fontId="39" fillId="4" borderId="11" xfId="2" applyFont="1" applyFill="1" applyBorder="1" applyAlignment="1">
      <alignment horizontal="left" vertical="center" wrapText="1"/>
    </xf>
    <xf numFmtId="0" fontId="18" fillId="4" borderId="9" xfId="2" applyFont="1" applyFill="1" applyBorder="1" applyAlignment="1">
      <alignment horizontal="left" vertical="center" wrapText="1"/>
    </xf>
    <xf numFmtId="0" fontId="18" fillId="4" borderId="10" xfId="2" applyFont="1" applyFill="1" applyBorder="1" applyAlignment="1">
      <alignment horizontal="left" vertical="center" wrapText="1"/>
    </xf>
    <xf numFmtId="0" fontId="18" fillId="4" borderId="11" xfId="2" applyFont="1" applyFill="1" applyBorder="1" applyAlignment="1">
      <alignment horizontal="left" vertical="center" wrapText="1"/>
    </xf>
    <xf numFmtId="0" fontId="27" fillId="0" borderId="0" xfId="2" applyFont="1" applyAlignment="1">
      <alignment horizontal="center" wrapText="1"/>
    </xf>
    <xf numFmtId="0" fontId="28" fillId="0" borderId="12" xfId="2" applyFont="1" applyBorder="1" applyAlignment="1">
      <alignment horizontal="right"/>
    </xf>
    <xf numFmtId="0" fontId="26" fillId="0" borderId="12" xfId="2" applyBorder="1" applyAlignment="1"/>
    <xf numFmtId="0" fontId="29" fillId="0" borderId="0" xfId="2" applyFont="1" applyBorder="1" applyAlignment="1">
      <alignment horizontal="center" wrapText="1"/>
    </xf>
    <xf numFmtId="0" fontId="26" fillId="0" borderId="0" xfId="2" applyAlignment="1">
      <alignment horizontal="center" wrapText="1"/>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7" xfId="2" applyFont="1" applyFill="1" applyBorder="1" applyAlignment="1">
      <alignment horizontal="center" vertical="center"/>
    </xf>
    <xf numFmtId="0" fontId="7" fillId="0" borderId="18" xfId="2" applyFont="1" applyFill="1" applyBorder="1" applyAlignment="1">
      <alignment horizontal="center" vertical="center"/>
    </xf>
    <xf numFmtId="2" fontId="5" fillId="4" borderId="9" xfId="2" applyNumberFormat="1" applyFont="1" applyFill="1" applyBorder="1" applyAlignment="1">
      <alignment horizontal="center" vertical="center" wrapText="1"/>
    </xf>
    <xf numFmtId="2" fontId="5" fillId="4" borderId="10" xfId="2" applyNumberFormat="1" applyFont="1" applyFill="1" applyBorder="1" applyAlignment="1">
      <alignment horizontal="center" vertical="center" wrapText="1"/>
    </xf>
    <xf numFmtId="0" fontId="31" fillId="0" borderId="8" xfId="2" applyFont="1" applyBorder="1" applyAlignment="1">
      <alignment horizontal="center" vertical="center" wrapText="1"/>
    </xf>
    <xf numFmtId="0" fontId="31" fillId="0" borderId="16" xfId="2" applyFont="1" applyBorder="1" applyAlignment="1">
      <alignment horizontal="center" vertical="center" wrapText="1"/>
    </xf>
    <xf numFmtId="2" fontId="7" fillId="4" borderId="9" xfId="2" applyNumberFormat="1" applyFont="1" applyFill="1" applyBorder="1" applyAlignment="1">
      <alignment horizontal="center" vertical="center" wrapText="1"/>
    </xf>
    <xf numFmtId="2" fontId="7" fillId="4" borderId="10" xfId="2" applyNumberFormat="1" applyFont="1" applyFill="1" applyBorder="1" applyAlignment="1">
      <alignment horizontal="center" vertical="center" wrapText="1"/>
    </xf>
    <xf numFmtId="2" fontId="32" fillId="4" borderId="9" xfId="2" applyNumberFormat="1" applyFont="1" applyFill="1" applyBorder="1" applyAlignment="1">
      <alignment horizontal="center" vertical="center" wrapText="1"/>
    </xf>
    <xf numFmtId="2" fontId="32" fillId="4" borderId="10" xfId="2" applyNumberFormat="1" applyFont="1" applyFill="1" applyBorder="1" applyAlignment="1">
      <alignment horizontal="center" vertical="center" wrapText="1"/>
    </xf>
    <xf numFmtId="0" fontId="31" fillId="0" borderId="13" xfId="2" applyFont="1" applyBorder="1" applyAlignment="1">
      <alignment horizontal="center" vertical="center" wrapText="1"/>
    </xf>
    <xf numFmtId="0" fontId="58" fillId="0" borderId="0"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6" xfId="1" applyFont="1" applyFill="1" applyBorder="1" applyAlignment="1">
      <alignment horizontal="center" vertical="center" wrapText="1"/>
    </xf>
    <xf numFmtId="165" fontId="10" fillId="0" borderId="9" xfId="1" applyNumberFormat="1" applyFont="1" applyFill="1" applyBorder="1" applyAlignment="1">
      <alignment horizontal="center" vertical="center" wrapText="1"/>
    </xf>
    <xf numFmtId="165" fontId="10" fillId="0" borderId="10" xfId="1" applyNumberFormat="1" applyFont="1" applyFill="1" applyBorder="1" applyAlignment="1">
      <alignment horizontal="center" vertical="center" wrapText="1"/>
    </xf>
    <xf numFmtId="165" fontId="10" fillId="0" borderId="11" xfId="1" applyNumberFormat="1" applyFont="1" applyFill="1" applyBorder="1" applyAlignment="1">
      <alignment horizontal="center" vertical="center" wrapText="1"/>
    </xf>
    <xf numFmtId="165" fontId="7" fillId="0" borderId="9" xfId="1" applyNumberFormat="1" applyFont="1" applyFill="1" applyBorder="1" applyAlignment="1">
      <alignment horizontal="center" vertical="center" wrapText="1"/>
    </xf>
    <xf numFmtId="165" fontId="7" fillId="0" borderId="10" xfId="1" applyNumberFormat="1" applyFont="1" applyFill="1" applyBorder="1" applyAlignment="1">
      <alignment horizontal="center" vertical="center" wrapText="1"/>
    </xf>
    <xf numFmtId="165" fontId="7" fillId="0" borderId="11"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52" fillId="0" borderId="6" xfId="0" applyFont="1" applyBorder="1" applyAlignment="1">
      <alignment horizontal="center" vertical="center" wrapText="1"/>
    </xf>
    <xf numFmtId="0" fontId="23" fillId="0" borderId="9" xfId="1" applyNumberFormat="1" applyFont="1" applyFill="1" applyBorder="1" applyAlignment="1">
      <alignment horizontal="center" vertical="center" wrapText="1"/>
    </xf>
    <xf numFmtId="0" fontId="53" fillId="0" borderId="11" xfId="0" applyFont="1" applyBorder="1" applyAlignment="1">
      <alignment horizontal="center" vertical="center" wrapText="1"/>
    </xf>
    <xf numFmtId="165" fontId="23" fillId="0" borderId="9" xfId="1" applyNumberFormat="1" applyFont="1" applyFill="1" applyBorder="1" applyAlignment="1">
      <alignment horizontal="center" vertical="center" wrapText="1"/>
    </xf>
    <xf numFmtId="0" fontId="52" fillId="0" borderId="11" xfId="0" applyFont="1" applyBorder="1" applyAlignment="1">
      <alignment horizontal="center" vertical="center" wrapText="1"/>
    </xf>
    <xf numFmtId="0" fontId="22" fillId="2" borderId="6" xfId="1" applyFont="1" applyFill="1" applyBorder="1" applyAlignment="1">
      <alignment horizontal="left" vertical="top" wrapText="1"/>
    </xf>
    <xf numFmtId="165" fontId="5" fillId="2" borderId="6" xfId="1" applyNumberFormat="1" applyFont="1" applyFill="1" applyBorder="1" applyAlignment="1">
      <alignment horizontal="center" vertical="center" wrapText="1"/>
    </xf>
    <xf numFmtId="3" fontId="5" fillId="2" borderId="6" xfId="1" applyNumberFormat="1" applyFont="1" applyFill="1" applyBorder="1" applyAlignment="1">
      <alignment horizontal="center" vertical="center" wrapText="1"/>
    </xf>
    <xf numFmtId="165" fontId="23" fillId="2" borderId="6" xfId="1" applyNumberFormat="1" applyFont="1" applyFill="1" applyBorder="1" applyAlignment="1">
      <alignment horizontal="center" vertical="center" wrapText="1"/>
    </xf>
    <xf numFmtId="0" fontId="57" fillId="0" borderId="0" xfId="0" applyFont="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4" fillId="0" borderId="7"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0" fillId="0" borderId="21" xfId="0" applyBorder="1" applyAlignment="1">
      <alignment horizontal="center" vertical="center" wrapText="1"/>
    </xf>
    <xf numFmtId="0" fontId="6" fillId="0" borderId="3" xfId="0" applyFont="1" applyFill="1" applyBorder="1" applyAlignment="1">
      <alignment horizontal="center" vertical="center" wrapText="1"/>
    </xf>
    <xf numFmtId="0" fontId="0" fillId="0" borderId="22" xfId="0" applyBorder="1" applyAlignment="1">
      <alignment horizontal="center" vertical="center" wrapText="1"/>
    </xf>
    <xf numFmtId="0" fontId="59" fillId="0" borderId="28" xfId="2" applyFont="1" applyBorder="1" applyAlignment="1">
      <alignment horizontal="center"/>
    </xf>
    <xf numFmtId="0" fontId="59" fillId="4" borderId="29" xfId="2" applyFont="1" applyFill="1" applyBorder="1" applyAlignment="1">
      <alignment horizontal="center" vertical="center" wrapText="1"/>
    </xf>
    <xf numFmtId="0" fontId="59" fillId="0" borderId="29" xfId="2" applyFont="1" applyBorder="1" applyAlignment="1">
      <alignment horizontal="center"/>
    </xf>
    <xf numFmtId="164" fontId="59" fillId="4" borderId="29" xfId="2" applyNumberFormat="1" applyFont="1" applyFill="1" applyBorder="1" applyAlignment="1">
      <alignment horizontal="center" vertical="center" wrapText="1"/>
    </xf>
    <xf numFmtId="0" fontId="60" fillId="4" borderId="29" xfId="2" applyFont="1" applyFill="1" applyBorder="1" applyAlignment="1">
      <alignment horizontal="center" vertical="center" wrapText="1"/>
    </xf>
    <xf numFmtId="0" fontId="60" fillId="0" borderId="29" xfId="2" applyFont="1" applyBorder="1" applyAlignment="1">
      <alignment horizontal="center" vertical="center"/>
    </xf>
    <xf numFmtId="165" fontId="59" fillId="0" borderId="29" xfId="2" applyNumberFormat="1" applyFont="1" applyBorder="1" applyAlignment="1">
      <alignment horizontal="center" vertical="center"/>
    </xf>
    <xf numFmtId="165" fontId="59" fillId="0" borderId="30" xfId="2" applyNumberFormat="1" applyFont="1" applyBorder="1" applyAlignment="1">
      <alignment horizontal="center" vertical="center"/>
    </xf>
    <xf numFmtId="167" fontId="59" fillId="0" borderId="0" xfId="2" applyNumberFormat="1" applyFont="1" applyBorder="1" applyAlignment="1">
      <alignment horizontal="center" vertical="center"/>
    </xf>
    <xf numFmtId="0" fontId="59" fillId="0" borderId="0" xfId="2" applyFont="1" applyAlignment="1">
      <alignment horizontal="center"/>
    </xf>
  </cellXfs>
  <cellStyles count="4">
    <cellStyle name="Обычный" xfId="0" builtinId="0"/>
    <cellStyle name="Обычный 2" xfId="1"/>
    <cellStyle name="Обычный 3"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indexed="53"/>
    <pageSetUpPr fitToPage="1"/>
  </sheetPr>
  <dimension ref="A1:T78"/>
  <sheetViews>
    <sheetView tabSelected="1" topLeftCell="B40" zoomScale="60" zoomScaleNormal="60" zoomScaleSheetLayoutView="55" workbookViewId="0">
      <selection activeCell="T61" sqref="T61"/>
    </sheetView>
  </sheetViews>
  <sheetFormatPr defaultRowHeight="12.75"/>
  <cols>
    <col min="1" max="1" width="5.875" style="87" hidden="1" customWidth="1"/>
    <col min="2" max="2" width="75.75" style="87" customWidth="1"/>
    <col min="3" max="3" width="25.625" style="87" hidden="1" customWidth="1"/>
    <col min="4" max="4" width="20.5" style="87" hidden="1" customWidth="1"/>
    <col min="5" max="5" width="10.75" style="87" hidden="1" customWidth="1"/>
    <col min="6" max="6" width="13" style="87" hidden="1" customWidth="1"/>
    <col min="7" max="7" width="17.25" style="87" hidden="1" customWidth="1"/>
    <col min="8" max="8" width="23" style="87" hidden="1" customWidth="1"/>
    <col min="9" max="9" width="22.5" style="87" customWidth="1"/>
    <col min="10" max="10" width="26.125" style="87" hidden="1" customWidth="1"/>
    <col min="11" max="11" width="19.25" style="87" hidden="1" customWidth="1"/>
    <col min="12" max="12" width="0.25" style="87" hidden="1" customWidth="1"/>
    <col min="13" max="13" width="20.5" style="87" hidden="1" customWidth="1"/>
    <col min="14" max="14" width="23.75" style="220" customWidth="1"/>
    <col min="15" max="15" width="19.125" style="220" customWidth="1"/>
    <col min="16" max="16" width="25.875" style="220" customWidth="1"/>
    <col min="17" max="17" width="29.125" style="220" customWidth="1"/>
    <col min="18" max="18" width="28.25" style="87" customWidth="1"/>
    <col min="19" max="19" width="23.625" style="87" customWidth="1"/>
    <col min="20" max="20" width="10.125" style="87" bestFit="1" customWidth="1"/>
    <col min="21" max="256" width="9" style="87"/>
    <col min="257" max="257" width="0" style="87" hidden="1" customWidth="1"/>
    <col min="258" max="258" width="75.75" style="87" customWidth="1"/>
    <col min="259" max="264" width="0" style="87" hidden="1" customWidth="1"/>
    <col min="265" max="265" width="22.5" style="87" customWidth="1"/>
    <col min="266" max="266" width="26.125" style="87" customWidth="1"/>
    <col min="267" max="269" width="0" style="87" hidden="1" customWidth="1"/>
    <col min="270" max="270" width="23.75" style="87" customWidth="1"/>
    <col min="271" max="271" width="19.125" style="87" customWidth="1"/>
    <col min="272" max="272" width="25.25" style="87" customWidth="1"/>
    <col min="273" max="273" width="30.125" style="87" customWidth="1"/>
    <col min="274" max="274" width="28.25" style="87" customWidth="1"/>
    <col min="275" max="275" width="23.625" style="87" customWidth="1"/>
    <col min="276" max="276" width="10.125" style="87" bestFit="1" customWidth="1"/>
    <col min="277" max="512" width="9" style="87"/>
    <col min="513" max="513" width="0" style="87" hidden="1" customWidth="1"/>
    <col min="514" max="514" width="75.75" style="87" customWidth="1"/>
    <col min="515" max="520" width="0" style="87" hidden="1" customWidth="1"/>
    <col min="521" max="521" width="22.5" style="87" customWidth="1"/>
    <col min="522" max="522" width="26.125" style="87" customWidth="1"/>
    <col min="523" max="525" width="0" style="87" hidden="1" customWidth="1"/>
    <col min="526" max="526" width="23.75" style="87" customWidth="1"/>
    <col min="527" max="527" width="19.125" style="87" customWidth="1"/>
    <col min="528" max="528" width="25.25" style="87" customWidth="1"/>
    <col min="529" max="529" width="30.125" style="87" customWidth="1"/>
    <col min="530" max="530" width="28.25" style="87" customWidth="1"/>
    <col min="531" max="531" width="23.625" style="87" customWidth="1"/>
    <col min="532" max="532" width="10.125" style="87" bestFit="1" customWidth="1"/>
    <col min="533" max="768" width="9" style="87"/>
    <col min="769" max="769" width="0" style="87" hidden="1" customWidth="1"/>
    <col min="770" max="770" width="75.75" style="87" customWidth="1"/>
    <col min="771" max="776" width="0" style="87" hidden="1" customWidth="1"/>
    <col min="777" max="777" width="22.5" style="87" customWidth="1"/>
    <col min="778" max="778" width="26.125" style="87" customWidth="1"/>
    <col min="779" max="781" width="0" style="87" hidden="1" customWidth="1"/>
    <col min="782" max="782" width="23.75" style="87" customWidth="1"/>
    <col min="783" max="783" width="19.125" style="87" customWidth="1"/>
    <col min="784" max="784" width="25.25" style="87" customWidth="1"/>
    <col min="785" max="785" width="30.125" style="87" customWidth="1"/>
    <col min="786" max="786" width="28.25" style="87" customWidth="1"/>
    <col min="787" max="787" width="23.625" style="87" customWidth="1"/>
    <col min="788" max="788" width="10.125" style="87" bestFit="1" customWidth="1"/>
    <col min="789" max="1024" width="9" style="87"/>
    <col min="1025" max="1025" width="0" style="87" hidden="1" customWidth="1"/>
    <col min="1026" max="1026" width="75.75" style="87" customWidth="1"/>
    <col min="1027" max="1032" width="0" style="87" hidden="1" customWidth="1"/>
    <col min="1033" max="1033" width="22.5" style="87" customWidth="1"/>
    <col min="1034" max="1034" width="26.125" style="87" customWidth="1"/>
    <col min="1035" max="1037" width="0" style="87" hidden="1" customWidth="1"/>
    <col min="1038" max="1038" width="23.75" style="87" customWidth="1"/>
    <col min="1039" max="1039" width="19.125" style="87" customWidth="1"/>
    <col min="1040" max="1040" width="25.25" style="87" customWidth="1"/>
    <col min="1041" max="1041" width="30.125" style="87" customWidth="1"/>
    <col min="1042" max="1042" width="28.25" style="87" customWidth="1"/>
    <col min="1043" max="1043" width="23.625" style="87" customWidth="1"/>
    <col min="1044" max="1044" width="10.125" style="87" bestFit="1" customWidth="1"/>
    <col min="1045" max="1280" width="9" style="87"/>
    <col min="1281" max="1281" width="0" style="87" hidden="1" customWidth="1"/>
    <col min="1282" max="1282" width="75.75" style="87" customWidth="1"/>
    <col min="1283" max="1288" width="0" style="87" hidden="1" customWidth="1"/>
    <col min="1289" max="1289" width="22.5" style="87" customWidth="1"/>
    <col min="1290" max="1290" width="26.125" style="87" customWidth="1"/>
    <col min="1291" max="1293" width="0" style="87" hidden="1" customWidth="1"/>
    <col min="1294" max="1294" width="23.75" style="87" customWidth="1"/>
    <col min="1295" max="1295" width="19.125" style="87" customWidth="1"/>
    <col min="1296" max="1296" width="25.25" style="87" customWidth="1"/>
    <col min="1297" max="1297" width="30.125" style="87" customWidth="1"/>
    <col min="1298" max="1298" width="28.25" style="87" customWidth="1"/>
    <col min="1299" max="1299" width="23.625" style="87" customWidth="1"/>
    <col min="1300" max="1300" width="10.125" style="87" bestFit="1" customWidth="1"/>
    <col min="1301" max="1536" width="9" style="87"/>
    <col min="1537" max="1537" width="0" style="87" hidden="1" customWidth="1"/>
    <col min="1538" max="1538" width="75.75" style="87" customWidth="1"/>
    <col min="1539" max="1544" width="0" style="87" hidden="1" customWidth="1"/>
    <col min="1545" max="1545" width="22.5" style="87" customWidth="1"/>
    <col min="1546" max="1546" width="26.125" style="87" customWidth="1"/>
    <col min="1547" max="1549" width="0" style="87" hidden="1" customWidth="1"/>
    <col min="1550" max="1550" width="23.75" style="87" customWidth="1"/>
    <col min="1551" max="1551" width="19.125" style="87" customWidth="1"/>
    <col min="1552" max="1552" width="25.25" style="87" customWidth="1"/>
    <col min="1553" max="1553" width="30.125" style="87" customWidth="1"/>
    <col min="1554" max="1554" width="28.25" style="87" customWidth="1"/>
    <col min="1555" max="1555" width="23.625" style="87" customWidth="1"/>
    <col min="1556" max="1556" width="10.125" style="87" bestFit="1" customWidth="1"/>
    <col min="1557" max="1792" width="9" style="87"/>
    <col min="1793" max="1793" width="0" style="87" hidden="1" customWidth="1"/>
    <col min="1794" max="1794" width="75.75" style="87" customWidth="1"/>
    <col min="1795" max="1800" width="0" style="87" hidden="1" customWidth="1"/>
    <col min="1801" max="1801" width="22.5" style="87" customWidth="1"/>
    <col min="1802" max="1802" width="26.125" style="87" customWidth="1"/>
    <col min="1803" max="1805" width="0" style="87" hidden="1" customWidth="1"/>
    <col min="1806" max="1806" width="23.75" style="87" customWidth="1"/>
    <col min="1807" max="1807" width="19.125" style="87" customWidth="1"/>
    <col min="1808" max="1808" width="25.25" style="87" customWidth="1"/>
    <col min="1809" max="1809" width="30.125" style="87" customWidth="1"/>
    <col min="1810" max="1810" width="28.25" style="87" customWidth="1"/>
    <col min="1811" max="1811" width="23.625" style="87" customWidth="1"/>
    <col min="1812" max="1812" width="10.125" style="87" bestFit="1" customWidth="1"/>
    <col min="1813" max="2048" width="9" style="87"/>
    <col min="2049" max="2049" width="0" style="87" hidden="1" customWidth="1"/>
    <col min="2050" max="2050" width="75.75" style="87" customWidth="1"/>
    <col min="2051" max="2056" width="0" style="87" hidden="1" customWidth="1"/>
    <col min="2057" max="2057" width="22.5" style="87" customWidth="1"/>
    <col min="2058" max="2058" width="26.125" style="87" customWidth="1"/>
    <col min="2059" max="2061" width="0" style="87" hidden="1" customWidth="1"/>
    <col min="2062" max="2062" width="23.75" style="87" customWidth="1"/>
    <col min="2063" max="2063" width="19.125" style="87" customWidth="1"/>
    <col min="2064" max="2064" width="25.25" style="87" customWidth="1"/>
    <col min="2065" max="2065" width="30.125" style="87" customWidth="1"/>
    <col min="2066" max="2066" width="28.25" style="87" customWidth="1"/>
    <col min="2067" max="2067" width="23.625" style="87" customWidth="1"/>
    <col min="2068" max="2068" width="10.125" style="87" bestFit="1" customWidth="1"/>
    <col min="2069" max="2304" width="9" style="87"/>
    <col min="2305" max="2305" width="0" style="87" hidden="1" customWidth="1"/>
    <col min="2306" max="2306" width="75.75" style="87" customWidth="1"/>
    <col min="2307" max="2312" width="0" style="87" hidden="1" customWidth="1"/>
    <col min="2313" max="2313" width="22.5" style="87" customWidth="1"/>
    <col min="2314" max="2314" width="26.125" style="87" customWidth="1"/>
    <col min="2315" max="2317" width="0" style="87" hidden="1" customWidth="1"/>
    <col min="2318" max="2318" width="23.75" style="87" customWidth="1"/>
    <col min="2319" max="2319" width="19.125" style="87" customWidth="1"/>
    <col min="2320" max="2320" width="25.25" style="87" customWidth="1"/>
    <col min="2321" max="2321" width="30.125" style="87" customWidth="1"/>
    <col min="2322" max="2322" width="28.25" style="87" customWidth="1"/>
    <col min="2323" max="2323" width="23.625" style="87" customWidth="1"/>
    <col min="2324" max="2324" width="10.125" style="87" bestFit="1" customWidth="1"/>
    <col min="2325" max="2560" width="9" style="87"/>
    <col min="2561" max="2561" width="0" style="87" hidden="1" customWidth="1"/>
    <col min="2562" max="2562" width="75.75" style="87" customWidth="1"/>
    <col min="2563" max="2568" width="0" style="87" hidden="1" customWidth="1"/>
    <col min="2569" max="2569" width="22.5" style="87" customWidth="1"/>
    <col min="2570" max="2570" width="26.125" style="87" customWidth="1"/>
    <col min="2571" max="2573" width="0" style="87" hidden="1" customWidth="1"/>
    <col min="2574" max="2574" width="23.75" style="87" customWidth="1"/>
    <col min="2575" max="2575" width="19.125" style="87" customWidth="1"/>
    <col min="2576" max="2576" width="25.25" style="87" customWidth="1"/>
    <col min="2577" max="2577" width="30.125" style="87" customWidth="1"/>
    <col min="2578" max="2578" width="28.25" style="87" customWidth="1"/>
    <col min="2579" max="2579" width="23.625" style="87" customWidth="1"/>
    <col min="2580" max="2580" width="10.125" style="87" bestFit="1" customWidth="1"/>
    <col min="2581" max="2816" width="9" style="87"/>
    <col min="2817" max="2817" width="0" style="87" hidden="1" customWidth="1"/>
    <col min="2818" max="2818" width="75.75" style="87" customWidth="1"/>
    <col min="2819" max="2824" width="0" style="87" hidden="1" customWidth="1"/>
    <col min="2825" max="2825" width="22.5" style="87" customWidth="1"/>
    <col min="2826" max="2826" width="26.125" style="87" customWidth="1"/>
    <col min="2827" max="2829" width="0" style="87" hidden="1" customWidth="1"/>
    <col min="2830" max="2830" width="23.75" style="87" customWidth="1"/>
    <col min="2831" max="2831" width="19.125" style="87" customWidth="1"/>
    <col min="2832" max="2832" width="25.25" style="87" customWidth="1"/>
    <col min="2833" max="2833" width="30.125" style="87" customWidth="1"/>
    <col min="2834" max="2834" width="28.25" style="87" customWidth="1"/>
    <col min="2835" max="2835" width="23.625" style="87" customWidth="1"/>
    <col min="2836" max="2836" width="10.125" style="87" bestFit="1" customWidth="1"/>
    <col min="2837" max="3072" width="9" style="87"/>
    <col min="3073" max="3073" width="0" style="87" hidden="1" customWidth="1"/>
    <col min="3074" max="3074" width="75.75" style="87" customWidth="1"/>
    <col min="3075" max="3080" width="0" style="87" hidden="1" customWidth="1"/>
    <col min="3081" max="3081" width="22.5" style="87" customWidth="1"/>
    <col min="3082" max="3082" width="26.125" style="87" customWidth="1"/>
    <col min="3083" max="3085" width="0" style="87" hidden="1" customWidth="1"/>
    <col min="3086" max="3086" width="23.75" style="87" customWidth="1"/>
    <col min="3087" max="3087" width="19.125" style="87" customWidth="1"/>
    <col min="3088" max="3088" width="25.25" style="87" customWidth="1"/>
    <col min="3089" max="3089" width="30.125" style="87" customWidth="1"/>
    <col min="3090" max="3090" width="28.25" style="87" customWidth="1"/>
    <col min="3091" max="3091" width="23.625" style="87" customWidth="1"/>
    <col min="3092" max="3092" width="10.125" style="87" bestFit="1" customWidth="1"/>
    <col min="3093" max="3328" width="9" style="87"/>
    <col min="3329" max="3329" width="0" style="87" hidden="1" customWidth="1"/>
    <col min="3330" max="3330" width="75.75" style="87" customWidth="1"/>
    <col min="3331" max="3336" width="0" style="87" hidden="1" customWidth="1"/>
    <col min="3337" max="3337" width="22.5" style="87" customWidth="1"/>
    <col min="3338" max="3338" width="26.125" style="87" customWidth="1"/>
    <col min="3339" max="3341" width="0" style="87" hidden="1" customWidth="1"/>
    <col min="3342" max="3342" width="23.75" style="87" customWidth="1"/>
    <col min="3343" max="3343" width="19.125" style="87" customWidth="1"/>
    <col min="3344" max="3344" width="25.25" style="87" customWidth="1"/>
    <col min="3345" max="3345" width="30.125" style="87" customWidth="1"/>
    <col min="3346" max="3346" width="28.25" style="87" customWidth="1"/>
    <col min="3347" max="3347" width="23.625" style="87" customWidth="1"/>
    <col min="3348" max="3348" width="10.125" style="87" bestFit="1" customWidth="1"/>
    <col min="3349" max="3584" width="9" style="87"/>
    <col min="3585" max="3585" width="0" style="87" hidden="1" customWidth="1"/>
    <col min="3586" max="3586" width="75.75" style="87" customWidth="1"/>
    <col min="3587" max="3592" width="0" style="87" hidden="1" customWidth="1"/>
    <col min="3593" max="3593" width="22.5" style="87" customWidth="1"/>
    <col min="3594" max="3594" width="26.125" style="87" customWidth="1"/>
    <col min="3595" max="3597" width="0" style="87" hidden="1" customWidth="1"/>
    <col min="3598" max="3598" width="23.75" style="87" customWidth="1"/>
    <col min="3599" max="3599" width="19.125" style="87" customWidth="1"/>
    <col min="3600" max="3600" width="25.25" style="87" customWidth="1"/>
    <col min="3601" max="3601" width="30.125" style="87" customWidth="1"/>
    <col min="3602" max="3602" width="28.25" style="87" customWidth="1"/>
    <col min="3603" max="3603" width="23.625" style="87" customWidth="1"/>
    <col min="3604" max="3604" width="10.125" style="87" bestFit="1" customWidth="1"/>
    <col min="3605" max="3840" width="9" style="87"/>
    <col min="3841" max="3841" width="0" style="87" hidden="1" customWidth="1"/>
    <col min="3842" max="3842" width="75.75" style="87" customWidth="1"/>
    <col min="3843" max="3848" width="0" style="87" hidden="1" customWidth="1"/>
    <col min="3849" max="3849" width="22.5" style="87" customWidth="1"/>
    <col min="3850" max="3850" width="26.125" style="87" customWidth="1"/>
    <col min="3851" max="3853" width="0" style="87" hidden="1" customWidth="1"/>
    <col min="3854" max="3854" width="23.75" style="87" customWidth="1"/>
    <col min="3855" max="3855" width="19.125" style="87" customWidth="1"/>
    <col min="3856" max="3856" width="25.25" style="87" customWidth="1"/>
    <col min="3857" max="3857" width="30.125" style="87" customWidth="1"/>
    <col min="3858" max="3858" width="28.25" style="87" customWidth="1"/>
    <col min="3859" max="3859" width="23.625" style="87" customWidth="1"/>
    <col min="3860" max="3860" width="10.125" style="87" bestFit="1" customWidth="1"/>
    <col min="3861" max="4096" width="9" style="87"/>
    <col min="4097" max="4097" width="0" style="87" hidden="1" customWidth="1"/>
    <col min="4098" max="4098" width="75.75" style="87" customWidth="1"/>
    <col min="4099" max="4104" width="0" style="87" hidden="1" customWidth="1"/>
    <col min="4105" max="4105" width="22.5" style="87" customWidth="1"/>
    <col min="4106" max="4106" width="26.125" style="87" customWidth="1"/>
    <col min="4107" max="4109" width="0" style="87" hidden="1" customWidth="1"/>
    <col min="4110" max="4110" width="23.75" style="87" customWidth="1"/>
    <col min="4111" max="4111" width="19.125" style="87" customWidth="1"/>
    <col min="4112" max="4112" width="25.25" style="87" customWidth="1"/>
    <col min="4113" max="4113" width="30.125" style="87" customWidth="1"/>
    <col min="4114" max="4114" width="28.25" style="87" customWidth="1"/>
    <col min="4115" max="4115" width="23.625" style="87" customWidth="1"/>
    <col min="4116" max="4116" width="10.125" style="87" bestFit="1" customWidth="1"/>
    <col min="4117" max="4352" width="9" style="87"/>
    <col min="4353" max="4353" width="0" style="87" hidden="1" customWidth="1"/>
    <col min="4354" max="4354" width="75.75" style="87" customWidth="1"/>
    <col min="4355" max="4360" width="0" style="87" hidden="1" customWidth="1"/>
    <col min="4361" max="4361" width="22.5" style="87" customWidth="1"/>
    <col min="4362" max="4362" width="26.125" style="87" customWidth="1"/>
    <col min="4363" max="4365" width="0" style="87" hidden="1" customWidth="1"/>
    <col min="4366" max="4366" width="23.75" style="87" customWidth="1"/>
    <col min="4367" max="4367" width="19.125" style="87" customWidth="1"/>
    <col min="4368" max="4368" width="25.25" style="87" customWidth="1"/>
    <col min="4369" max="4369" width="30.125" style="87" customWidth="1"/>
    <col min="4370" max="4370" width="28.25" style="87" customWidth="1"/>
    <col min="4371" max="4371" width="23.625" style="87" customWidth="1"/>
    <col min="4372" max="4372" width="10.125" style="87" bestFit="1" customWidth="1"/>
    <col min="4373" max="4608" width="9" style="87"/>
    <col min="4609" max="4609" width="0" style="87" hidden="1" customWidth="1"/>
    <col min="4610" max="4610" width="75.75" style="87" customWidth="1"/>
    <col min="4611" max="4616" width="0" style="87" hidden="1" customWidth="1"/>
    <col min="4617" max="4617" width="22.5" style="87" customWidth="1"/>
    <col min="4618" max="4618" width="26.125" style="87" customWidth="1"/>
    <col min="4619" max="4621" width="0" style="87" hidden="1" customWidth="1"/>
    <col min="4622" max="4622" width="23.75" style="87" customWidth="1"/>
    <col min="4623" max="4623" width="19.125" style="87" customWidth="1"/>
    <col min="4624" max="4624" width="25.25" style="87" customWidth="1"/>
    <col min="4625" max="4625" width="30.125" style="87" customWidth="1"/>
    <col min="4626" max="4626" width="28.25" style="87" customWidth="1"/>
    <col min="4627" max="4627" width="23.625" style="87" customWidth="1"/>
    <col min="4628" max="4628" width="10.125" style="87" bestFit="1" customWidth="1"/>
    <col min="4629" max="4864" width="9" style="87"/>
    <col min="4865" max="4865" width="0" style="87" hidden="1" customWidth="1"/>
    <col min="4866" max="4866" width="75.75" style="87" customWidth="1"/>
    <col min="4867" max="4872" width="0" style="87" hidden="1" customWidth="1"/>
    <col min="4873" max="4873" width="22.5" style="87" customWidth="1"/>
    <col min="4874" max="4874" width="26.125" style="87" customWidth="1"/>
    <col min="4875" max="4877" width="0" style="87" hidden="1" customWidth="1"/>
    <col min="4878" max="4878" width="23.75" style="87" customWidth="1"/>
    <col min="4879" max="4879" width="19.125" style="87" customWidth="1"/>
    <col min="4880" max="4880" width="25.25" style="87" customWidth="1"/>
    <col min="4881" max="4881" width="30.125" style="87" customWidth="1"/>
    <col min="4882" max="4882" width="28.25" style="87" customWidth="1"/>
    <col min="4883" max="4883" width="23.625" style="87" customWidth="1"/>
    <col min="4884" max="4884" width="10.125" style="87" bestFit="1" customWidth="1"/>
    <col min="4885" max="5120" width="9" style="87"/>
    <col min="5121" max="5121" width="0" style="87" hidden="1" customWidth="1"/>
    <col min="5122" max="5122" width="75.75" style="87" customWidth="1"/>
    <col min="5123" max="5128" width="0" style="87" hidden="1" customWidth="1"/>
    <col min="5129" max="5129" width="22.5" style="87" customWidth="1"/>
    <col min="5130" max="5130" width="26.125" style="87" customWidth="1"/>
    <col min="5131" max="5133" width="0" style="87" hidden="1" customWidth="1"/>
    <col min="5134" max="5134" width="23.75" style="87" customWidth="1"/>
    <col min="5135" max="5135" width="19.125" style="87" customWidth="1"/>
    <col min="5136" max="5136" width="25.25" style="87" customWidth="1"/>
    <col min="5137" max="5137" width="30.125" style="87" customWidth="1"/>
    <col min="5138" max="5138" width="28.25" style="87" customWidth="1"/>
    <col min="5139" max="5139" width="23.625" style="87" customWidth="1"/>
    <col min="5140" max="5140" width="10.125" style="87" bestFit="1" customWidth="1"/>
    <col min="5141" max="5376" width="9" style="87"/>
    <col min="5377" max="5377" width="0" style="87" hidden="1" customWidth="1"/>
    <col min="5378" max="5378" width="75.75" style="87" customWidth="1"/>
    <col min="5379" max="5384" width="0" style="87" hidden="1" customWidth="1"/>
    <col min="5385" max="5385" width="22.5" style="87" customWidth="1"/>
    <col min="5386" max="5386" width="26.125" style="87" customWidth="1"/>
    <col min="5387" max="5389" width="0" style="87" hidden="1" customWidth="1"/>
    <col min="5390" max="5390" width="23.75" style="87" customWidth="1"/>
    <col min="5391" max="5391" width="19.125" style="87" customWidth="1"/>
    <col min="5392" max="5392" width="25.25" style="87" customWidth="1"/>
    <col min="5393" max="5393" width="30.125" style="87" customWidth="1"/>
    <col min="5394" max="5394" width="28.25" style="87" customWidth="1"/>
    <col min="5395" max="5395" width="23.625" style="87" customWidth="1"/>
    <col min="5396" max="5396" width="10.125" style="87" bestFit="1" customWidth="1"/>
    <col min="5397" max="5632" width="9" style="87"/>
    <col min="5633" max="5633" width="0" style="87" hidden="1" customWidth="1"/>
    <col min="5634" max="5634" width="75.75" style="87" customWidth="1"/>
    <col min="5635" max="5640" width="0" style="87" hidden="1" customWidth="1"/>
    <col min="5641" max="5641" width="22.5" style="87" customWidth="1"/>
    <col min="5642" max="5642" width="26.125" style="87" customWidth="1"/>
    <col min="5643" max="5645" width="0" style="87" hidden="1" customWidth="1"/>
    <col min="5646" max="5646" width="23.75" style="87" customWidth="1"/>
    <col min="5647" max="5647" width="19.125" style="87" customWidth="1"/>
    <col min="5648" max="5648" width="25.25" style="87" customWidth="1"/>
    <col min="5649" max="5649" width="30.125" style="87" customWidth="1"/>
    <col min="5650" max="5650" width="28.25" style="87" customWidth="1"/>
    <col min="5651" max="5651" width="23.625" style="87" customWidth="1"/>
    <col min="5652" max="5652" width="10.125" style="87" bestFit="1" customWidth="1"/>
    <col min="5653" max="5888" width="9" style="87"/>
    <col min="5889" max="5889" width="0" style="87" hidden="1" customWidth="1"/>
    <col min="5890" max="5890" width="75.75" style="87" customWidth="1"/>
    <col min="5891" max="5896" width="0" style="87" hidden="1" customWidth="1"/>
    <col min="5897" max="5897" width="22.5" style="87" customWidth="1"/>
    <col min="5898" max="5898" width="26.125" style="87" customWidth="1"/>
    <col min="5899" max="5901" width="0" style="87" hidden="1" customWidth="1"/>
    <col min="5902" max="5902" width="23.75" style="87" customWidth="1"/>
    <col min="5903" max="5903" width="19.125" style="87" customWidth="1"/>
    <col min="5904" max="5904" width="25.25" style="87" customWidth="1"/>
    <col min="5905" max="5905" width="30.125" style="87" customWidth="1"/>
    <col min="5906" max="5906" width="28.25" style="87" customWidth="1"/>
    <col min="5907" max="5907" width="23.625" style="87" customWidth="1"/>
    <col min="5908" max="5908" width="10.125" style="87" bestFit="1" customWidth="1"/>
    <col min="5909" max="6144" width="9" style="87"/>
    <col min="6145" max="6145" width="0" style="87" hidden="1" customWidth="1"/>
    <col min="6146" max="6146" width="75.75" style="87" customWidth="1"/>
    <col min="6147" max="6152" width="0" style="87" hidden="1" customWidth="1"/>
    <col min="6153" max="6153" width="22.5" style="87" customWidth="1"/>
    <col min="6154" max="6154" width="26.125" style="87" customWidth="1"/>
    <col min="6155" max="6157" width="0" style="87" hidden="1" customWidth="1"/>
    <col min="6158" max="6158" width="23.75" style="87" customWidth="1"/>
    <col min="6159" max="6159" width="19.125" style="87" customWidth="1"/>
    <col min="6160" max="6160" width="25.25" style="87" customWidth="1"/>
    <col min="6161" max="6161" width="30.125" style="87" customWidth="1"/>
    <col min="6162" max="6162" width="28.25" style="87" customWidth="1"/>
    <col min="6163" max="6163" width="23.625" style="87" customWidth="1"/>
    <col min="6164" max="6164" width="10.125" style="87" bestFit="1" customWidth="1"/>
    <col min="6165" max="6400" width="9" style="87"/>
    <col min="6401" max="6401" width="0" style="87" hidden="1" customWidth="1"/>
    <col min="6402" max="6402" width="75.75" style="87" customWidth="1"/>
    <col min="6403" max="6408" width="0" style="87" hidden="1" customWidth="1"/>
    <col min="6409" max="6409" width="22.5" style="87" customWidth="1"/>
    <col min="6410" max="6410" width="26.125" style="87" customWidth="1"/>
    <col min="6411" max="6413" width="0" style="87" hidden="1" customWidth="1"/>
    <col min="6414" max="6414" width="23.75" style="87" customWidth="1"/>
    <col min="6415" max="6415" width="19.125" style="87" customWidth="1"/>
    <col min="6416" max="6416" width="25.25" style="87" customWidth="1"/>
    <col min="6417" max="6417" width="30.125" style="87" customWidth="1"/>
    <col min="6418" max="6418" width="28.25" style="87" customWidth="1"/>
    <col min="6419" max="6419" width="23.625" style="87" customWidth="1"/>
    <col min="6420" max="6420" width="10.125" style="87" bestFit="1" customWidth="1"/>
    <col min="6421" max="6656" width="9" style="87"/>
    <col min="6657" max="6657" width="0" style="87" hidden="1" customWidth="1"/>
    <col min="6658" max="6658" width="75.75" style="87" customWidth="1"/>
    <col min="6659" max="6664" width="0" style="87" hidden="1" customWidth="1"/>
    <col min="6665" max="6665" width="22.5" style="87" customWidth="1"/>
    <col min="6666" max="6666" width="26.125" style="87" customWidth="1"/>
    <col min="6667" max="6669" width="0" style="87" hidden="1" customWidth="1"/>
    <col min="6670" max="6670" width="23.75" style="87" customWidth="1"/>
    <col min="6671" max="6671" width="19.125" style="87" customWidth="1"/>
    <col min="6672" max="6672" width="25.25" style="87" customWidth="1"/>
    <col min="6673" max="6673" width="30.125" style="87" customWidth="1"/>
    <col min="6674" max="6674" width="28.25" style="87" customWidth="1"/>
    <col min="6675" max="6675" width="23.625" style="87" customWidth="1"/>
    <col min="6676" max="6676" width="10.125" style="87" bestFit="1" customWidth="1"/>
    <col min="6677" max="6912" width="9" style="87"/>
    <col min="6913" max="6913" width="0" style="87" hidden="1" customWidth="1"/>
    <col min="6914" max="6914" width="75.75" style="87" customWidth="1"/>
    <col min="6915" max="6920" width="0" style="87" hidden="1" customWidth="1"/>
    <col min="6921" max="6921" width="22.5" style="87" customWidth="1"/>
    <col min="6922" max="6922" width="26.125" style="87" customWidth="1"/>
    <col min="6923" max="6925" width="0" style="87" hidden="1" customWidth="1"/>
    <col min="6926" max="6926" width="23.75" style="87" customWidth="1"/>
    <col min="6927" max="6927" width="19.125" style="87" customWidth="1"/>
    <col min="6928" max="6928" width="25.25" style="87" customWidth="1"/>
    <col min="6929" max="6929" width="30.125" style="87" customWidth="1"/>
    <col min="6930" max="6930" width="28.25" style="87" customWidth="1"/>
    <col min="6931" max="6931" width="23.625" style="87" customWidth="1"/>
    <col min="6932" max="6932" width="10.125" style="87" bestFit="1" customWidth="1"/>
    <col min="6933" max="7168" width="9" style="87"/>
    <col min="7169" max="7169" width="0" style="87" hidden="1" customWidth="1"/>
    <col min="7170" max="7170" width="75.75" style="87" customWidth="1"/>
    <col min="7171" max="7176" width="0" style="87" hidden="1" customWidth="1"/>
    <col min="7177" max="7177" width="22.5" style="87" customWidth="1"/>
    <col min="7178" max="7178" width="26.125" style="87" customWidth="1"/>
    <col min="7179" max="7181" width="0" style="87" hidden="1" customWidth="1"/>
    <col min="7182" max="7182" width="23.75" style="87" customWidth="1"/>
    <col min="7183" max="7183" width="19.125" style="87" customWidth="1"/>
    <col min="7184" max="7184" width="25.25" style="87" customWidth="1"/>
    <col min="7185" max="7185" width="30.125" style="87" customWidth="1"/>
    <col min="7186" max="7186" width="28.25" style="87" customWidth="1"/>
    <col min="7187" max="7187" width="23.625" style="87" customWidth="1"/>
    <col min="7188" max="7188" width="10.125" style="87" bestFit="1" customWidth="1"/>
    <col min="7189" max="7424" width="9" style="87"/>
    <col min="7425" max="7425" width="0" style="87" hidden="1" customWidth="1"/>
    <col min="7426" max="7426" width="75.75" style="87" customWidth="1"/>
    <col min="7427" max="7432" width="0" style="87" hidden="1" customWidth="1"/>
    <col min="7433" max="7433" width="22.5" style="87" customWidth="1"/>
    <col min="7434" max="7434" width="26.125" style="87" customWidth="1"/>
    <col min="7435" max="7437" width="0" style="87" hidden="1" customWidth="1"/>
    <col min="7438" max="7438" width="23.75" style="87" customWidth="1"/>
    <col min="7439" max="7439" width="19.125" style="87" customWidth="1"/>
    <col min="7440" max="7440" width="25.25" style="87" customWidth="1"/>
    <col min="7441" max="7441" width="30.125" style="87" customWidth="1"/>
    <col min="7442" max="7442" width="28.25" style="87" customWidth="1"/>
    <col min="7443" max="7443" width="23.625" style="87" customWidth="1"/>
    <col min="7444" max="7444" width="10.125" style="87" bestFit="1" customWidth="1"/>
    <col min="7445" max="7680" width="9" style="87"/>
    <col min="7681" max="7681" width="0" style="87" hidden="1" customWidth="1"/>
    <col min="7682" max="7682" width="75.75" style="87" customWidth="1"/>
    <col min="7683" max="7688" width="0" style="87" hidden="1" customWidth="1"/>
    <col min="7689" max="7689" width="22.5" style="87" customWidth="1"/>
    <col min="7690" max="7690" width="26.125" style="87" customWidth="1"/>
    <col min="7691" max="7693" width="0" style="87" hidden="1" customWidth="1"/>
    <col min="7694" max="7694" width="23.75" style="87" customWidth="1"/>
    <col min="7695" max="7695" width="19.125" style="87" customWidth="1"/>
    <col min="7696" max="7696" width="25.25" style="87" customWidth="1"/>
    <col min="7697" max="7697" width="30.125" style="87" customWidth="1"/>
    <col min="7698" max="7698" width="28.25" style="87" customWidth="1"/>
    <col min="7699" max="7699" width="23.625" style="87" customWidth="1"/>
    <col min="7700" max="7700" width="10.125" style="87" bestFit="1" customWidth="1"/>
    <col min="7701" max="7936" width="9" style="87"/>
    <col min="7937" max="7937" width="0" style="87" hidden="1" customWidth="1"/>
    <col min="7938" max="7938" width="75.75" style="87" customWidth="1"/>
    <col min="7939" max="7944" width="0" style="87" hidden="1" customWidth="1"/>
    <col min="7945" max="7945" width="22.5" style="87" customWidth="1"/>
    <col min="7946" max="7946" width="26.125" style="87" customWidth="1"/>
    <col min="7947" max="7949" width="0" style="87" hidden="1" customWidth="1"/>
    <col min="7950" max="7950" width="23.75" style="87" customWidth="1"/>
    <col min="7951" max="7951" width="19.125" style="87" customWidth="1"/>
    <col min="7952" max="7952" width="25.25" style="87" customWidth="1"/>
    <col min="7953" max="7953" width="30.125" style="87" customWidth="1"/>
    <col min="7954" max="7954" width="28.25" style="87" customWidth="1"/>
    <col min="7955" max="7955" width="23.625" style="87" customWidth="1"/>
    <col min="7956" max="7956" width="10.125" style="87" bestFit="1" customWidth="1"/>
    <col min="7957" max="8192" width="9" style="87"/>
    <col min="8193" max="8193" width="0" style="87" hidden="1" customWidth="1"/>
    <col min="8194" max="8194" width="75.75" style="87" customWidth="1"/>
    <col min="8195" max="8200" width="0" style="87" hidden="1" customWidth="1"/>
    <col min="8201" max="8201" width="22.5" style="87" customWidth="1"/>
    <col min="8202" max="8202" width="26.125" style="87" customWidth="1"/>
    <col min="8203" max="8205" width="0" style="87" hidden="1" customWidth="1"/>
    <col min="8206" max="8206" width="23.75" style="87" customWidth="1"/>
    <col min="8207" max="8207" width="19.125" style="87" customWidth="1"/>
    <col min="8208" max="8208" width="25.25" style="87" customWidth="1"/>
    <col min="8209" max="8209" width="30.125" style="87" customWidth="1"/>
    <col min="8210" max="8210" width="28.25" style="87" customWidth="1"/>
    <col min="8211" max="8211" width="23.625" style="87" customWidth="1"/>
    <col min="8212" max="8212" width="10.125" style="87" bestFit="1" customWidth="1"/>
    <col min="8213" max="8448" width="9" style="87"/>
    <col min="8449" max="8449" width="0" style="87" hidden="1" customWidth="1"/>
    <col min="8450" max="8450" width="75.75" style="87" customWidth="1"/>
    <col min="8451" max="8456" width="0" style="87" hidden="1" customWidth="1"/>
    <col min="8457" max="8457" width="22.5" style="87" customWidth="1"/>
    <col min="8458" max="8458" width="26.125" style="87" customWidth="1"/>
    <col min="8459" max="8461" width="0" style="87" hidden="1" customWidth="1"/>
    <col min="8462" max="8462" width="23.75" style="87" customWidth="1"/>
    <col min="8463" max="8463" width="19.125" style="87" customWidth="1"/>
    <col min="8464" max="8464" width="25.25" style="87" customWidth="1"/>
    <col min="8465" max="8465" width="30.125" style="87" customWidth="1"/>
    <col min="8466" max="8466" width="28.25" style="87" customWidth="1"/>
    <col min="8467" max="8467" width="23.625" style="87" customWidth="1"/>
    <col min="8468" max="8468" width="10.125" style="87" bestFit="1" customWidth="1"/>
    <col min="8469" max="8704" width="9" style="87"/>
    <col min="8705" max="8705" width="0" style="87" hidden="1" customWidth="1"/>
    <col min="8706" max="8706" width="75.75" style="87" customWidth="1"/>
    <col min="8707" max="8712" width="0" style="87" hidden="1" customWidth="1"/>
    <col min="8713" max="8713" width="22.5" style="87" customWidth="1"/>
    <col min="8714" max="8714" width="26.125" style="87" customWidth="1"/>
    <col min="8715" max="8717" width="0" style="87" hidden="1" customWidth="1"/>
    <col min="8718" max="8718" width="23.75" style="87" customWidth="1"/>
    <col min="8719" max="8719" width="19.125" style="87" customWidth="1"/>
    <col min="8720" max="8720" width="25.25" style="87" customWidth="1"/>
    <col min="8721" max="8721" width="30.125" style="87" customWidth="1"/>
    <col min="8722" max="8722" width="28.25" style="87" customWidth="1"/>
    <col min="8723" max="8723" width="23.625" style="87" customWidth="1"/>
    <col min="8724" max="8724" width="10.125" style="87" bestFit="1" customWidth="1"/>
    <col min="8725" max="8960" width="9" style="87"/>
    <col min="8961" max="8961" width="0" style="87" hidden="1" customWidth="1"/>
    <col min="8962" max="8962" width="75.75" style="87" customWidth="1"/>
    <col min="8963" max="8968" width="0" style="87" hidden="1" customWidth="1"/>
    <col min="8969" max="8969" width="22.5" style="87" customWidth="1"/>
    <col min="8970" max="8970" width="26.125" style="87" customWidth="1"/>
    <col min="8971" max="8973" width="0" style="87" hidden="1" customWidth="1"/>
    <col min="8974" max="8974" width="23.75" style="87" customWidth="1"/>
    <col min="8975" max="8975" width="19.125" style="87" customWidth="1"/>
    <col min="8976" max="8976" width="25.25" style="87" customWidth="1"/>
    <col min="8977" max="8977" width="30.125" style="87" customWidth="1"/>
    <col min="8978" max="8978" width="28.25" style="87" customWidth="1"/>
    <col min="8979" max="8979" width="23.625" style="87" customWidth="1"/>
    <col min="8980" max="8980" width="10.125" style="87" bestFit="1" customWidth="1"/>
    <col min="8981" max="9216" width="9" style="87"/>
    <col min="9217" max="9217" width="0" style="87" hidden="1" customWidth="1"/>
    <col min="9218" max="9218" width="75.75" style="87" customWidth="1"/>
    <col min="9219" max="9224" width="0" style="87" hidden="1" customWidth="1"/>
    <col min="9225" max="9225" width="22.5" style="87" customWidth="1"/>
    <col min="9226" max="9226" width="26.125" style="87" customWidth="1"/>
    <col min="9227" max="9229" width="0" style="87" hidden="1" customWidth="1"/>
    <col min="9230" max="9230" width="23.75" style="87" customWidth="1"/>
    <col min="9231" max="9231" width="19.125" style="87" customWidth="1"/>
    <col min="9232" max="9232" width="25.25" style="87" customWidth="1"/>
    <col min="9233" max="9233" width="30.125" style="87" customWidth="1"/>
    <col min="9234" max="9234" width="28.25" style="87" customWidth="1"/>
    <col min="9235" max="9235" width="23.625" style="87" customWidth="1"/>
    <col min="9236" max="9236" width="10.125" style="87" bestFit="1" customWidth="1"/>
    <col min="9237" max="9472" width="9" style="87"/>
    <col min="9473" max="9473" width="0" style="87" hidden="1" customWidth="1"/>
    <col min="9474" max="9474" width="75.75" style="87" customWidth="1"/>
    <col min="9475" max="9480" width="0" style="87" hidden="1" customWidth="1"/>
    <col min="9481" max="9481" width="22.5" style="87" customWidth="1"/>
    <col min="9482" max="9482" width="26.125" style="87" customWidth="1"/>
    <col min="9483" max="9485" width="0" style="87" hidden="1" customWidth="1"/>
    <col min="9486" max="9486" width="23.75" style="87" customWidth="1"/>
    <col min="9487" max="9487" width="19.125" style="87" customWidth="1"/>
    <col min="9488" max="9488" width="25.25" style="87" customWidth="1"/>
    <col min="9489" max="9489" width="30.125" style="87" customWidth="1"/>
    <col min="9490" max="9490" width="28.25" style="87" customWidth="1"/>
    <col min="9491" max="9491" width="23.625" style="87" customWidth="1"/>
    <col min="9492" max="9492" width="10.125" style="87" bestFit="1" customWidth="1"/>
    <col min="9493" max="9728" width="9" style="87"/>
    <col min="9729" max="9729" width="0" style="87" hidden="1" customWidth="1"/>
    <col min="9730" max="9730" width="75.75" style="87" customWidth="1"/>
    <col min="9731" max="9736" width="0" style="87" hidden="1" customWidth="1"/>
    <col min="9737" max="9737" width="22.5" style="87" customWidth="1"/>
    <col min="9738" max="9738" width="26.125" style="87" customWidth="1"/>
    <col min="9739" max="9741" width="0" style="87" hidden="1" customWidth="1"/>
    <col min="9742" max="9742" width="23.75" style="87" customWidth="1"/>
    <col min="9743" max="9743" width="19.125" style="87" customWidth="1"/>
    <col min="9744" max="9744" width="25.25" style="87" customWidth="1"/>
    <col min="9745" max="9745" width="30.125" style="87" customWidth="1"/>
    <col min="9746" max="9746" width="28.25" style="87" customWidth="1"/>
    <col min="9747" max="9747" width="23.625" style="87" customWidth="1"/>
    <col min="9748" max="9748" width="10.125" style="87" bestFit="1" customWidth="1"/>
    <col min="9749" max="9984" width="9" style="87"/>
    <col min="9985" max="9985" width="0" style="87" hidden="1" customWidth="1"/>
    <col min="9986" max="9986" width="75.75" style="87" customWidth="1"/>
    <col min="9987" max="9992" width="0" style="87" hidden="1" customWidth="1"/>
    <col min="9993" max="9993" width="22.5" style="87" customWidth="1"/>
    <col min="9994" max="9994" width="26.125" style="87" customWidth="1"/>
    <col min="9995" max="9997" width="0" style="87" hidden="1" customWidth="1"/>
    <col min="9998" max="9998" width="23.75" style="87" customWidth="1"/>
    <col min="9999" max="9999" width="19.125" style="87" customWidth="1"/>
    <col min="10000" max="10000" width="25.25" style="87" customWidth="1"/>
    <col min="10001" max="10001" width="30.125" style="87" customWidth="1"/>
    <col min="10002" max="10002" width="28.25" style="87" customWidth="1"/>
    <col min="10003" max="10003" width="23.625" style="87" customWidth="1"/>
    <col min="10004" max="10004" width="10.125" style="87" bestFit="1" customWidth="1"/>
    <col min="10005" max="10240" width="9" style="87"/>
    <col min="10241" max="10241" width="0" style="87" hidden="1" customWidth="1"/>
    <col min="10242" max="10242" width="75.75" style="87" customWidth="1"/>
    <col min="10243" max="10248" width="0" style="87" hidden="1" customWidth="1"/>
    <col min="10249" max="10249" width="22.5" style="87" customWidth="1"/>
    <col min="10250" max="10250" width="26.125" style="87" customWidth="1"/>
    <col min="10251" max="10253" width="0" style="87" hidden="1" customWidth="1"/>
    <col min="10254" max="10254" width="23.75" style="87" customWidth="1"/>
    <col min="10255" max="10255" width="19.125" style="87" customWidth="1"/>
    <col min="10256" max="10256" width="25.25" style="87" customWidth="1"/>
    <col min="10257" max="10257" width="30.125" style="87" customWidth="1"/>
    <col min="10258" max="10258" width="28.25" style="87" customWidth="1"/>
    <col min="10259" max="10259" width="23.625" style="87" customWidth="1"/>
    <col min="10260" max="10260" width="10.125" style="87" bestFit="1" customWidth="1"/>
    <col min="10261" max="10496" width="9" style="87"/>
    <col min="10497" max="10497" width="0" style="87" hidden="1" customWidth="1"/>
    <col min="10498" max="10498" width="75.75" style="87" customWidth="1"/>
    <col min="10499" max="10504" width="0" style="87" hidden="1" customWidth="1"/>
    <col min="10505" max="10505" width="22.5" style="87" customWidth="1"/>
    <col min="10506" max="10506" width="26.125" style="87" customWidth="1"/>
    <col min="10507" max="10509" width="0" style="87" hidden="1" customWidth="1"/>
    <col min="10510" max="10510" width="23.75" style="87" customWidth="1"/>
    <col min="10511" max="10511" width="19.125" style="87" customWidth="1"/>
    <col min="10512" max="10512" width="25.25" style="87" customWidth="1"/>
    <col min="10513" max="10513" width="30.125" style="87" customWidth="1"/>
    <col min="10514" max="10514" width="28.25" style="87" customWidth="1"/>
    <col min="10515" max="10515" width="23.625" style="87" customWidth="1"/>
    <col min="10516" max="10516" width="10.125" style="87" bestFit="1" customWidth="1"/>
    <col min="10517" max="10752" width="9" style="87"/>
    <col min="10753" max="10753" width="0" style="87" hidden="1" customWidth="1"/>
    <col min="10754" max="10754" width="75.75" style="87" customWidth="1"/>
    <col min="10755" max="10760" width="0" style="87" hidden="1" customWidth="1"/>
    <col min="10761" max="10761" width="22.5" style="87" customWidth="1"/>
    <col min="10762" max="10762" width="26.125" style="87" customWidth="1"/>
    <col min="10763" max="10765" width="0" style="87" hidden="1" customWidth="1"/>
    <col min="10766" max="10766" width="23.75" style="87" customWidth="1"/>
    <col min="10767" max="10767" width="19.125" style="87" customWidth="1"/>
    <col min="10768" max="10768" width="25.25" style="87" customWidth="1"/>
    <col min="10769" max="10769" width="30.125" style="87" customWidth="1"/>
    <col min="10770" max="10770" width="28.25" style="87" customWidth="1"/>
    <col min="10771" max="10771" width="23.625" style="87" customWidth="1"/>
    <col min="10772" max="10772" width="10.125" style="87" bestFit="1" customWidth="1"/>
    <col min="10773" max="11008" width="9" style="87"/>
    <col min="11009" max="11009" width="0" style="87" hidden="1" customWidth="1"/>
    <col min="11010" max="11010" width="75.75" style="87" customWidth="1"/>
    <col min="11011" max="11016" width="0" style="87" hidden="1" customWidth="1"/>
    <col min="11017" max="11017" width="22.5" style="87" customWidth="1"/>
    <col min="11018" max="11018" width="26.125" style="87" customWidth="1"/>
    <col min="11019" max="11021" width="0" style="87" hidden="1" customWidth="1"/>
    <col min="11022" max="11022" width="23.75" style="87" customWidth="1"/>
    <col min="11023" max="11023" width="19.125" style="87" customWidth="1"/>
    <col min="11024" max="11024" width="25.25" style="87" customWidth="1"/>
    <col min="11025" max="11025" width="30.125" style="87" customWidth="1"/>
    <col min="11026" max="11026" width="28.25" style="87" customWidth="1"/>
    <col min="11027" max="11027" width="23.625" style="87" customWidth="1"/>
    <col min="11028" max="11028" width="10.125" style="87" bestFit="1" customWidth="1"/>
    <col min="11029" max="11264" width="9" style="87"/>
    <col min="11265" max="11265" width="0" style="87" hidden="1" customWidth="1"/>
    <col min="11266" max="11266" width="75.75" style="87" customWidth="1"/>
    <col min="11267" max="11272" width="0" style="87" hidden="1" customWidth="1"/>
    <col min="11273" max="11273" width="22.5" style="87" customWidth="1"/>
    <col min="11274" max="11274" width="26.125" style="87" customWidth="1"/>
    <col min="11275" max="11277" width="0" style="87" hidden="1" customWidth="1"/>
    <col min="11278" max="11278" width="23.75" style="87" customWidth="1"/>
    <col min="11279" max="11279" width="19.125" style="87" customWidth="1"/>
    <col min="11280" max="11280" width="25.25" style="87" customWidth="1"/>
    <col min="11281" max="11281" width="30.125" style="87" customWidth="1"/>
    <col min="11282" max="11282" width="28.25" style="87" customWidth="1"/>
    <col min="11283" max="11283" width="23.625" style="87" customWidth="1"/>
    <col min="11284" max="11284" width="10.125" style="87" bestFit="1" customWidth="1"/>
    <col min="11285" max="11520" width="9" style="87"/>
    <col min="11521" max="11521" width="0" style="87" hidden="1" customWidth="1"/>
    <col min="11522" max="11522" width="75.75" style="87" customWidth="1"/>
    <col min="11523" max="11528" width="0" style="87" hidden="1" customWidth="1"/>
    <col min="11529" max="11529" width="22.5" style="87" customWidth="1"/>
    <col min="11530" max="11530" width="26.125" style="87" customWidth="1"/>
    <col min="11531" max="11533" width="0" style="87" hidden="1" customWidth="1"/>
    <col min="11534" max="11534" width="23.75" style="87" customWidth="1"/>
    <col min="11535" max="11535" width="19.125" style="87" customWidth="1"/>
    <col min="11536" max="11536" width="25.25" style="87" customWidth="1"/>
    <col min="11537" max="11537" width="30.125" style="87" customWidth="1"/>
    <col min="11538" max="11538" width="28.25" style="87" customWidth="1"/>
    <col min="11539" max="11539" width="23.625" style="87" customWidth="1"/>
    <col min="11540" max="11540" width="10.125" style="87" bestFit="1" customWidth="1"/>
    <col min="11541" max="11776" width="9" style="87"/>
    <col min="11777" max="11777" width="0" style="87" hidden="1" customWidth="1"/>
    <col min="11778" max="11778" width="75.75" style="87" customWidth="1"/>
    <col min="11779" max="11784" width="0" style="87" hidden="1" customWidth="1"/>
    <col min="11785" max="11785" width="22.5" style="87" customWidth="1"/>
    <col min="11786" max="11786" width="26.125" style="87" customWidth="1"/>
    <col min="11787" max="11789" width="0" style="87" hidden="1" customWidth="1"/>
    <col min="11790" max="11790" width="23.75" style="87" customWidth="1"/>
    <col min="11791" max="11791" width="19.125" style="87" customWidth="1"/>
    <col min="11792" max="11792" width="25.25" style="87" customWidth="1"/>
    <col min="11793" max="11793" width="30.125" style="87" customWidth="1"/>
    <col min="11794" max="11794" width="28.25" style="87" customWidth="1"/>
    <col min="11795" max="11795" width="23.625" style="87" customWidth="1"/>
    <col min="11796" max="11796" width="10.125" style="87" bestFit="1" customWidth="1"/>
    <col min="11797" max="12032" width="9" style="87"/>
    <col min="12033" max="12033" width="0" style="87" hidden="1" customWidth="1"/>
    <col min="12034" max="12034" width="75.75" style="87" customWidth="1"/>
    <col min="12035" max="12040" width="0" style="87" hidden="1" customWidth="1"/>
    <col min="12041" max="12041" width="22.5" style="87" customWidth="1"/>
    <col min="12042" max="12042" width="26.125" style="87" customWidth="1"/>
    <col min="12043" max="12045" width="0" style="87" hidden="1" customWidth="1"/>
    <col min="12046" max="12046" width="23.75" style="87" customWidth="1"/>
    <col min="12047" max="12047" width="19.125" style="87" customWidth="1"/>
    <col min="12048" max="12048" width="25.25" style="87" customWidth="1"/>
    <col min="12049" max="12049" width="30.125" style="87" customWidth="1"/>
    <col min="12050" max="12050" width="28.25" style="87" customWidth="1"/>
    <col min="12051" max="12051" width="23.625" style="87" customWidth="1"/>
    <col min="12052" max="12052" width="10.125" style="87" bestFit="1" customWidth="1"/>
    <col min="12053" max="12288" width="9" style="87"/>
    <col min="12289" max="12289" width="0" style="87" hidden="1" customWidth="1"/>
    <col min="12290" max="12290" width="75.75" style="87" customWidth="1"/>
    <col min="12291" max="12296" width="0" style="87" hidden="1" customWidth="1"/>
    <col min="12297" max="12297" width="22.5" style="87" customWidth="1"/>
    <col min="12298" max="12298" width="26.125" style="87" customWidth="1"/>
    <col min="12299" max="12301" width="0" style="87" hidden="1" customWidth="1"/>
    <col min="12302" max="12302" width="23.75" style="87" customWidth="1"/>
    <col min="12303" max="12303" width="19.125" style="87" customWidth="1"/>
    <col min="12304" max="12304" width="25.25" style="87" customWidth="1"/>
    <col min="12305" max="12305" width="30.125" style="87" customWidth="1"/>
    <col min="12306" max="12306" width="28.25" style="87" customWidth="1"/>
    <col min="12307" max="12307" width="23.625" style="87" customWidth="1"/>
    <col min="12308" max="12308" width="10.125" style="87" bestFit="1" customWidth="1"/>
    <col min="12309" max="12544" width="9" style="87"/>
    <col min="12545" max="12545" width="0" style="87" hidden="1" customWidth="1"/>
    <col min="12546" max="12546" width="75.75" style="87" customWidth="1"/>
    <col min="12547" max="12552" width="0" style="87" hidden="1" customWidth="1"/>
    <col min="12553" max="12553" width="22.5" style="87" customWidth="1"/>
    <col min="12554" max="12554" width="26.125" style="87" customWidth="1"/>
    <col min="12555" max="12557" width="0" style="87" hidden="1" customWidth="1"/>
    <col min="12558" max="12558" width="23.75" style="87" customWidth="1"/>
    <col min="12559" max="12559" width="19.125" style="87" customWidth="1"/>
    <col min="12560" max="12560" width="25.25" style="87" customWidth="1"/>
    <col min="12561" max="12561" width="30.125" style="87" customWidth="1"/>
    <col min="12562" max="12562" width="28.25" style="87" customWidth="1"/>
    <col min="12563" max="12563" width="23.625" style="87" customWidth="1"/>
    <col min="12564" max="12564" width="10.125" style="87" bestFit="1" customWidth="1"/>
    <col min="12565" max="12800" width="9" style="87"/>
    <col min="12801" max="12801" width="0" style="87" hidden="1" customWidth="1"/>
    <col min="12802" max="12802" width="75.75" style="87" customWidth="1"/>
    <col min="12803" max="12808" width="0" style="87" hidden="1" customWidth="1"/>
    <col min="12809" max="12809" width="22.5" style="87" customWidth="1"/>
    <col min="12810" max="12810" width="26.125" style="87" customWidth="1"/>
    <col min="12811" max="12813" width="0" style="87" hidden="1" customWidth="1"/>
    <col min="12814" max="12814" width="23.75" style="87" customWidth="1"/>
    <col min="12815" max="12815" width="19.125" style="87" customWidth="1"/>
    <col min="12816" max="12816" width="25.25" style="87" customWidth="1"/>
    <col min="12817" max="12817" width="30.125" style="87" customWidth="1"/>
    <col min="12818" max="12818" width="28.25" style="87" customWidth="1"/>
    <col min="12819" max="12819" width="23.625" style="87" customWidth="1"/>
    <col min="12820" max="12820" width="10.125" style="87" bestFit="1" customWidth="1"/>
    <col min="12821" max="13056" width="9" style="87"/>
    <col min="13057" max="13057" width="0" style="87" hidden="1" customWidth="1"/>
    <col min="13058" max="13058" width="75.75" style="87" customWidth="1"/>
    <col min="13059" max="13064" width="0" style="87" hidden="1" customWidth="1"/>
    <col min="13065" max="13065" width="22.5" style="87" customWidth="1"/>
    <col min="13066" max="13066" width="26.125" style="87" customWidth="1"/>
    <col min="13067" max="13069" width="0" style="87" hidden="1" customWidth="1"/>
    <col min="13070" max="13070" width="23.75" style="87" customWidth="1"/>
    <col min="13071" max="13071" width="19.125" style="87" customWidth="1"/>
    <col min="13072" max="13072" width="25.25" style="87" customWidth="1"/>
    <col min="13073" max="13073" width="30.125" style="87" customWidth="1"/>
    <col min="13074" max="13074" width="28.25" style="87" customWidth="1"/>
    <col min="13075" max="13075" width="23.625" style="87" customWidth="1"/>
    <col min="13076" max="13076" width="10.125" style="87" bestFit="1" customWidth="1"/>
    <col min="13077" max="13312" width="9" style="87"/>
    <col min="13313" max="13313" width="0" style="87" hidden="1" customWidth="1"/>
    <col min="13314" max="13314" width="75.75" style="87" customWidth="1"/>
    <col min="13315" max="13320" width="0" style="87" hidden="1" customWidth="1"/>
    <col min="13321" max="13321" width="22.5" style="87" customWidth="1"/>
    <col min="13322" max="13322" width="26.125" style="87" customWidth="1"/>
    <col min="13323" max="13325" width="0" style="87" hidden="1" customWidth="1"/>
    <col min="13326" max="13326" width="23.75" style="87" customWidth="1"/>
    <col min="13327" max="13327" width="19.125" style="87" customWidth="1"/>
    <col min="13328" max="13328" width="25.25" style="87" customWidth="1"/>
    <col min="13329" max="13329" width="30.125" style="87" customWidth="1"/>
    <col min="13330" max="13330" width="28.25" style="87" customWidth="1"/>
    <col min="13331" max="13331" width="23.625" style="87" customWidth="1"/>
    <col min="13332" max="13332" width="10.125" style="87" bestFit="1" customWidth="1"/>
    <col min="13333" max="13568" width="9" style="87"/>
    <col min="13569" max="13569" width="0" style="87" hidden="1" customWidth="1"/>
    <col min="13570" max="13570" width="75.75" style="87" customWidth="1"/>
    <col min="13571" max="13576" width="0" style="87" hidden="1" customWidth="1"/>
    <col min="13577" max="13577" width="22.5" style="87" customWidth="1"/>
    <col min="13578" max="13578" width="26.125" style="87" customWidth="1"/>
    <col min="13579" max="13581" width="0" style="87" hidden="1" customWidth="1"/>
    <col min="13582" max="13582" width="23.75" style="87" customWidth="1"/>
    <col min="13583" max="13583" width="19.125" style="87" customWidth="1"/>
    <col min="13584" max="13584" width="25.25" style="87" customWidth="1"/>
    <col min="13585" max="13585" width="30.125" style="87" customWidth="1"/>
    <col min="13586" max="13586" width="28.25" style="87" customWidth="1"/>
    <col min="13587" max="13587" width="23.625" style="87" customWidth="1"/>
    <col min="13588" max="13588" width="10.125" style="87" bestFit="1" customWidth="1"/>
    <col min="13589" max="13824" width="9" style="87"/>
    <col min="13825" max="13825" width="0" style="87" hidden="1" customWidth="1"/>
    <col min="13826" max="13826" width="75.75" style="87" customWidth="1"/>
    <col min="13827" max="13832" width="0" style="87" hidden="1" customWidth="1"/>
    <col min="13833" max="13833" width="22.5" style="87" customWidth="1"/>
    <col min="13834" max="13834" width="26.125" style="87" customWidth="1"/>
    <col min="13835" max="13837" width="0" style="87" hidden="1" customWidth="1"/>
    <col min="13838" max="13838" width="23.75" style="87" customWidth="1"/>
    <col min="13839" max="13839" width="19.125" style="87" customWidth="1"/>
    <col min="13840" max="13840" width="25.25" style="87" customWidth="1"/>
    <col min="13841" max="13841" width="30.125" style="87" customWidth="1"/>
    <col min="13842" max="13842" width="28.25" style="87" customWidth="1"/>
    <col min="13843" max="13843" width="23.625" style="87" customWidth="1"/>
    <col min="13844" max="13844" width="10.125" style="87" bestFit="1" customWidth="1"/>
    <col min="13845" max="14080" width="9" style="87"/>
    <col min="14081" max="14081" width="0" style="87" hidden="1" customWidth="1"/>
    <col min="14082" max="14082" width="75.75" style="87" customWidth="1"/>
    <col min="14083" max="14088" width="0" style="87" hidden="1" customWidth="1"/>
    <col min="14089" max="14089" width="22.5" style="87" customWidth="1"/>
    <col min="14090" max="14090" width="26.125" style="87" customWidth="1"/>
    <col min="14091" max="14093" width="0" style="87" hidden="1" customWidth="1"/>
    <col min="14094" max="14094" width="23.75" style="87" customWidth="1"/>
    <col min="14095" max="14095" width="19.125" style="87" customWidth="1"/>
    <col min="14096" max="14096" width="25.25" style="87" customWidth="1"/>
    <col min="14097" max="14097" width="30.125" style="87" customWidth="1"/>
    <col min="14098" max="14098" width="28.25" style="87" customWidth="1"/>
    <col min="14099" max="14099" width="23.625" style="87" customWidth="1"/>
    <col min="14100" max="14100" width="10.125" style="87" bestFit="1" customWidth="1"/>
    <col min="14101" max="14336" width="9" style="87"/>
    <col min="14337" max="14337" width="0" style="87" hidden="1" customWidth="1"/>
    <col min="14338" max="14338" width="75.75" style="87" customWidth="1"/>
    <col min="14339" max="14344" width="0" style="87" hidden="1" customWidth="1"/>
    <col min="14345" max="14345" width="22.5" style="87" customWidth="1"/>
    <col min="14346" max="14346" width="26.125" style="87" customWidth="1"/>
    <col min="14347" max="14349" width="0" style="87" hidden="1" customWidth="1"/>
    <col min="14350" max="14350" width="23.75" style="87" customWidth="1"/>
    <col min="14351" max="14351" width="19.125" style="87" customWidth="1"/>
    <col min="14352" max="14352" width="25.25" style="87" customWidth="1"/>
    <col min="14353" max="14353" width="30.125" style="87" customWidth="1"/>
    <col min="14354" max="14354" width="28.25" style="87" customWidth="1"/>
    <col min="14355" max="14355" width="23.625" style="87" customWidth="1"/>
    <col min="14356" max="14356" width="10.125" style="87" bestFit="1" customWidth="1"/>
    <col min="14357" max="14592" width="9" style="87"/>
    <col min="14593" max="14593" width="0" style="87" hidden="1" customWidth="1"/>
    <col min="14594" max="14594" width="75.75" style="87" customWidth="1"/>
    <col min="14595" max="14600" width="0" style="87" hidden="1" customWidth="1"/>
    <col min="14601" max="14601" width="22.5" style="87" customWidth="1"/>
    <col min="14602" max="14602" width="26.125" style="87" customWidth="1"/>
    <col min="14603" max="14605" width="0" style="87" hidden="1" customWidth="1"/>
    <col min="14606" max="14606" width="23.75" style="87" customWidth="1"/>
    <col min="14607" max="14607" width="19.125" style="87" customWidth="1"/>
    <col min="14608" max="14608" width="25.25" style="87" customWidth="1"/>
    <col min="14609" max="14609" width="30.125" style="87" customWidth="1"/>
    <col min="14610" max="14610" width="28.25" style="87" customWidth="1"/>
    <col min="14611" max="14611" width="23.625" style="87" customWidth="1"/>
    <col min="14612" max="14612" width="10.125" style="87" bestFit="1" customWidth="1"/>
    <col min="14613" max="14848" width="9" style="87"/>
    <col min="14849" max="14849" width="0" style="87" hidden="1" customWidth="1"/>
    <col min="14850" max="14850" width="75.75" style="87" customWidth="1"/>
    <col min="14851" max="14856" width="0" style="87" hidden="1" customWidth="1"/>
    <col min="14857" max="14857" width="22.5" style="87" customWidth="1"/>
    <col min="14858" max="14858" width="26.125" style="87" customWidth="1"/>
    <col min="14859" max="14861" width="0" style="87" hidden="1" customWidth="1"/>
    <col min="14862" max="14862" width="23.75" style="87" customWidth="1"/>
    <col min="14863" max="14863" width="19.125" style="87" customWidth="1"/>
    <col min="14864" max="14864" width="25.25" style="87" customWidth="1"/>
    <col min="14865" max="14865" width="30.125" style="87" customWidth="1"/>
    <col min="14866" max="14866" width="28.25" style="87" customWidth="1"/>
    <col min="14867" max="14867" width="23.625" style="87" customWidth="1"/>
    <col min="14868" max="14868" width="10.125" style="87" bestFit="1" customWidth="1"/>
    <col min="14869" max="15104" width="9" style="87"/>
    <col min="15105" max="15105" width="0" style="87" hidden="1" customWidth="1"/>
    <col min="15106" max="15106" width="75.75" style="87" customWidth="1"/>
    <col min="15107" max="15112" width="0" style="87" hidden="1" customWidth="1"/>
    <col min="15113" max="15113" width="22.5" style="87" customWidth="1"/>
    <col min="15114" max="15114" width="26.125" style="87" customWidth="1"/>
    <col min="15115" max="15117" width="0" style="87" hidden="1" customWidth="1"/>
    <col min="15118" max="15118" width="23.75" style="87" customWidth="1"/>
    <col min="15119" max="15119" width="19.125" style="87" customWidth="1"/>
    <col min="15120" max="15120" width="25.25" style="87" customWidth="1"/>
    <col min="15121" max="15121" width="30.125" style="87" customWidth="1"/>
    <col min="15122" max="15122" width="28.25" style="87" customWidth="1"/>
    <col min="15123" max="15123" width="23.625" style="87" customWidth="1"/>
    <col min="15124" max="15124" width="10.125" style="87" bestFit="1" customWidth="1"/>
    <col min="15125" max="15360" width="9" style="87"/>
    <col min="15361" max="15361" width="0" style="87" hidden="1" customWidth="1"/>
    <col min="15362" max="15362" width="75.75" style="87" customWidth="1"/>
    <col min="15363" max="15368" width="0" style="87" hidden="1" customWidth="1"/>
    <col min="15369" max="15369" width="22.5" style="87" customWidth="1"/>
    <col min="15370" max="15370" width="26.125" style="87" customWidth="1"/>
    <col min="15371" max="15373" width="0" style="87" hidden="1" customWidth="1"/>
    <col min="15374" max="15374" width="23.75" style="87" customWidth="1"/>
    <col min="15375" max="15375" width="19.125" style="87" customWidth="1"/>
    <col min="15376" max="15376" width="25.25" style="87" customWidth="1"/>
    <col min="15377" max="15377" width="30.125" style="87" customWidth="1"/>
    <col min="15378" max="15378" width="28.25" style="87" customWidth="1"/>
    <col min="15379" max="15379" width="23.625" style="87" customWidth="1"/>
    <col min="15380" max="15380" width="10.125" style="87" bestFit="1" customWidth="1"/>
    <col min="15381" max="15616" width="9" style="87"/>
    <col min="15617" max="15617" width="0" style="87" hidden="1" customWidth="1"/>
    <col min="15618" max="15618" width="75.75" style="87" customWidth="1"/>
    <col min="15619" max="15624" width="0" style="87" hidden="1" customWidth="1"/>
    <col min="15625" max="15625" width="22.5" style="87" customWidth="1"/>
    <col min="15626" max="15626" width="26.125" style="87" customWidth="1"/>
    <col min="15627" max="15629" width="0" style="87" hidden="1" customWidth="1"/>
    <col min="15630" max="15630" width="23.75" style="87" customWidth="1"/>
    <col min="15631" max="15631" width="19.125" style="87" customWidth="1"/>
    <col min="15632" max="15632" width="25.25" style="87" customWidth="1"/>
    <col min="15633" max="15633" width="30.125" style="87" customWidth="1"/>
    <col min="15634" max="15634" width="28.25" style="87" customWidth="1"/>
    <col min="15635" max="15635" width="23.625" style="87" customWidth="1"/>
    <col min="15636" max="15636" width="10.125" style="87" bestFit="1" customWidth="1"/>
    <col min="15637" max="15872" width="9" style="87"/>
    <col min="15873" max="15873" width="0" style="87" hidden="1" customWidth="1"/>
    <col min="15874" max="15874" width="75.75" style="87" customWidth="1"/>
    <col min="15875" max="15880" width="0" style="87" hidden="1" customWidth="1"/>
    <col min="15881" max="15881" width="22.5" style="87" customWidth="1"/>
    <col min="15882" max="15882" width="26.125" style="87" customWidth="1"/>
    <col min="15883" max="15885" width="0" style="87" hidden="1" customWidth="1"/>
    <col min="15886" max="15886" width="23.75" style="87" customWidth="1"/>
    <col min="15887" max="15887" width="19.125" style="87" customWidth="1"/>
    <col min="15888" max="15888" width="25.25" style="87" customWidth="1"/>
    <col min="15889" max="15889" width="30.125" style="87" customWidth="1"/>
    <col min="15890" max="15890" width="28.25" style="87" customWidth="1"/>
    <col min="15891" max="15891" width="23.625" style="87" customWidth="1"/>
    <col min="15892" max="15892" width="10.125" style="87" bestFit="1" customWidth="1"/>
    <col min="15893" max="16128" width="9" style="87"/>
    <col min="16129" max="16129" width="0" style="87" hidden="1" customWidth="1"/>
    <col min="16130" max="16130" width="75.75" style="87" customWidth="1"/>
    <col min="16131" max="16136" width="0" style="87" hidden="1" customWidth="1"/>
    <col min="16137" max="16137" width="22.5" style="87" customWidth="1"/>
    <col min="16138" max="16138" width="26.125" style="87" customWidth="1"/>
    <col min="16139" max="16141" width="0" style="87" hidden="1" customWidth="1"/>
    <col min="16142" max="16142" width="23.75" style="87" customWidth="1"/>
    <col min="16143" max="16143" width="19.125" style="87" customWidth="1"/>
    <col min="16144" max="16144" width="25.25" style="87" customWidth="1"/>
    <col min="16145" max="16145" width="30.125" style="87" customWidth="1"/>
    <col min="16146" max="16146" width="28.25" style="87" customWidth="1"/>
    <col min="16147" max="16147" width="23.625" style="87" customWidth="1"/>
    <col min="16148" max="16148" width="10.125" style="87" bestFit="1" customWidth="1"/>
    <col min="16149" max="16384" width="9" style="87"/>
  </cols>
  <sheetData>
    <row r="1" spans="1:19" ht="33" hidden="1" customHeight="1">
      <c r="A1" s="278"/>
      <c r="B1" s="278"/>
      <c r="C1" s="278"/>
    </row>
    <row r="2" spans="1:19" ht="73.900000000000006" hidden="1" customHeight="1">
      <c r="A2" s="88"/>
      <c r="B2" s="279"/>
      <c r="C2" s="279"/>
      <c r="D2" s="280"/>
      <c r="E2" s="280"/>
      <c r="F2" s="280"/>
      <c r="G2" s="280"/>
    </row>
    <row r="3" spans="1:19" ht="30" customHeight="1">
      <c r="A3" s="88"/>
      <c r="B3" s="91"/>
      <c r="C3" s="91"/>
      <c r="D3" s="94"/>
      <c r="E3" s="94"/>
      <c r="F3" s="94"/>
      <c r="G3" s="94"/>
      <c r="Q3" s="221" t="s">
        <v>131</v>
      </c>
    </row>
    <row r="4" spans="1:19" ht="83.25" customHeight="1">
      <c r="A4" s="88"/>
      <c r="B4" s="281" t="s">
        <v>136</v>
      </c>
      <c r="C4" s="282"/>
      <c r="D4" s="282"/>
      <c r="E4" s="282"/>
      <c r="F4" s="282"/>
      <c r="G4" s="282"/>
      <c r="H4" s="282"/>
      <c r="I4" s="282"/>
      <c r="J4" s="282"/>
      <c r="K4" s="282"/>
      <c r="L4" s="282"/>
      <c r="M4" s="282"/>
      <c r="N4" s="282"/>
      <c r="O4" s="282"/>
      <c r="P4" s="282"/>
      <c r="Q4" s="282"/>
      <c r="R4" s="89"/>
      <c r="S4" s="89"/>
    </row>
    <row r="5" spans="1:19" ht="17.45" customHeight="1">
      <c r="A5" s="88"/>
      <c r="B5" s="90"/>
      <c r="C5" s="91"/>
      <c r="D5" s="92" t="s">
        <v>55</v>
      </c>
      <c r="E5" s="93"/>
      <c r="F5" s="94"/>
      <c r="G5" s="92" t="s">
        <v>55</v>
      </c>
      <c r="K5" s="92"/>
      <c r="M5" s="92" t="s">
        <v>55</v>
      </c>
      <c r="N5" s="222"/>
      <c r="O5" s="222"/>
      <c r="P5" s="222"/>
    </row>
    <row r="6" spans="1:19" ht="61.9" customHeight="1">
      <c r="A6" s="283" t="s">
        <v>56</v>
      </c>
      <c r="B6" s="284"/>
      <c r="C6" s="287"/>
      <c r="D6" s="95"/>
      <c r="E6" s="96"/>
      <c r="F6" s="289"/>
      <c r="G6" s="290"/>
      <c r="H6" s="97"/>
      <c r="I6" s="291" t="s">
        <v>53</v>
      </c>
      <c r="J6" s="291" t="s">
        <v>57</v>
      </c>
      <c r="K6" s="293" t="s">
        <v>58</v>
      </c>
      <c r="M6" s="289" t="s">
        <v>59</v>
      </c>
      <c r="N6" s="263" t="s">
        <v>134</v>
      </c>
      <c r="O6" s="264"/>
      <c r="P6" s="264"/>
      <c r="Q6" s="265" t="s">
        <v>63</v>
      </c>
      <c r="R6" s="99"/>
      <c r="S6" s="99"/>
    </row>
    <row r="7" spans="1:19" ht="76.5" customHeight="1">
      <c r="A7" s="285"/>
      <c r="B7" s="286"/>
      <c r="C7" s="288"/>
      <c r="D7" s="192"/>
      <c r="E7" s="193"/>
      <c r="F7" s="98"/>
      <c r="G7" s="194"/>
      <c r="H7" s="170"/>
      <c r="I7" s="292"/>
      <c r="J7" s="292"/>
      <c r="K7" s="294"/>
      <c r="M7" s="295"/>
      <c r="N7" s="195" t="s">
        <v>60</v>
      </c>
      <c r="O7" s="195" t="s">
        <v>61</v>
      </c>
      <c r="P7" s="206" t="s">
        <v>62</v>
      </c>
      <c r="Q7" s="266"/>
      <c r="R7" s="101"/>
      <c r="S7" s="101"/>
    </row>
    <row r="8" spans="1:19" ht="37.9" customHeight="1">
      <c r="A8" s="102"/>
      <c r="B8" s="267" t="s">
        <v>64</v>
      </c>
      <c r="C8" s="267"/>
      <c r="D8" s="268"/>
      <c r="E8" s="268"/>
      <c r="F8" s="268"/>
      <c r="G8" s="268"/>
      <c r="H8" s="268"/>
      <c r="I8" s="268"/>
      <c r="J8" s="268"/>
      <c r="K8" s="268"/>
      <c r="L8" s="269"/>
      <c r="M8" s="269"/>
      <c r="N8" s="269"/>
      <c r="O8" s="269"/>
      <c r="P8" s="269"/>
      <c r="Q8" s="269"/>
      <c r="R8" s="103"/>
      <c r="S8" s="103"/>
    </row>
    <row r="9" spans="1:19" ht="37.9" customHeight="1">
      <c r="A9" s="102"/>
      <c r="B9" s="272" t="s">
        <v>65</v>
      </c>
      <c r="C9" s="183"/>
      <c r="D9" s="184"/>
      <c r="E9" s="184"/>
      <c r="F9" s="184"/>
      <c r="G9" s="184"/>
      <c r="H9" s="184"/>
      <c r="I9" s="202" t="s">
        <v>111</v>
      </c>
      <c r="J9" s="203">
        <v>250346.8</v>
      </c>
      <c r="K9" s="204"/>
      <c r="L9" s="171"/>
      <c r="M9" s="205" t="e">
        <f>ROUND(#REF!/J9*100,1)</f>
        <v>#REF!</v>
      </c>
      <c r="N9" s="212">
        <f>SUM(N10:N11)</f>
        <v>0</v>
      </c>
      <c r="O9" s="212">
        <f t="shared" ref="O9:Q9" si="0">SUM(O10:O11)</f>
        <v>0</v>
      </c>
      <c r="P9" s="212">
        <f t="shared" si="0"/>
        <v>0</v>
      </c>
      <c r="Q9" s="260">
        <f t="shared" si="0"/>
        <v>0</v>
      </c>
      <c r="R9" s="103"/>
      <c r="S9" s="103"/>
    </row>
    <row r="10" spans="1:19" ht="37.5" customHeight="1">
      <c r="A10" s="102"/>
      <c r="B10" s="273"/>
      <c r="C10" s="183"/>
      <c r="D10" s="184"/>
      <c r="E10" s="184"/>
      <c r="F10" s="184"/>
      <c r="G10" s="184"/>
      <c r="H10" s="184"/>
      <c r="I10" s="118">
        <v>3242</v>
      </c>
      <c r="J10" s="189"/>
      <c r="K10" s="190"/>
      <c r="M10" s="191"/>
      <c r="N10" s="213"/>
      <c r="O10" s="223"/>
      <c r="P10" s="223"/>
      <c r="Q10" s="223"/>
      <c r="R10" s="103"/>
      <c r="S10" s="103"/>
    </row>
    <row r="11" spans="1:19" ht="35.25" customHeight="1">
      <c r="A11" s="104">
        <v>1</v>
      </c>
      <c r="B11" s="274"/>
      <c r="C11" s="105"/>
      <c r="D11" s="106"/>
      <c r="E11" s="106"/>
      <c r="F11" s="106"/>
      <c r="G11" s="107"/>
      <c r="H11" s="108"/>
      <c r="I11" s="118">
        <v>3191</v>
      </c>
      <c r="J11" s="189"/>
      <c r="K11" s="190"/>
      <c r="M11" s="191"/>
      <c r="N11" s="213"/>
      <c r="O11" s="213"/>
      <c r="P11" s="213"/>
      <c r="Q11" s="214"/>
      <c r="R11" s="114"/>
      <c r="S11" s="114"/>
    </row>
    <row r="12" spans="1:19" ht="87.75" customHeight="1">
      <c r="A12" s="115">
        <v>2</v>
      </c>
      <c r="B12" s="116" t="s">
        <v>66</v>
      </c>
      <c r="C12" s="117"/>
      <c r="D12" s="106"/>
      <c r="E12" s="106"/>
      <c r="F12" s="106"/>
      <c r="G12" s="107"/>
      <c r="H12" s="108"/>
      <c r="I12" s="118">
        <v>3191</v>
      </c>
      <c r="J12" s="110">
        <v>1260</v>
      </c>
      <c r="K12" s="111"/>
      <c r="M12" s="112" t="e">
        <f>ROUND(#REF!/J12*100,1)</f>
        <v>#REF!</v>
      </c>
      <c r="N12" s="215"/>
      <c r="O12" s="215"/>
      <c r="P12" s="215"/>
      <c r="Q12" s="217"/>
      <c r="R12" s="119"/>
      <c r="S12" s="119"/>
    </row>
    <row r="13" spans="1:19" ht="111" customHeight="1">
      <c r="A13" s="115">
        <v>3</v>
      </c>
      <c r="B13" s="120" t="s">
        <v>67</v>
      </c>
      <c r="C13" s="121"/>
      <c r="D13" s="106"/>
      <c r="E13" s="106"/>
      <c r="F13" s="106"/>
      <c r="G13" s="107"/>
      <c r="H13" s="108"/>
      <c r="I13" s="118">
        <v>3191</v>
      </c>
      <c r="J13" s="110">
        <v>228797.8</v>
      </c>
      <c r="K13" s="111"/>
      <c r="M13" s="112" t="e">
        <f>ROUND(#REF!/J13*100,1)</f>
        <v>#REF!</v>
      </c>
      <c r="N13" s="215"/>
      <c r="O13" s="215"/>
      <c r="P13" s="215"/>
      <c r="Q13" s="217"/>
      <c r="R13" s="119"/>
      <c r="S13" s="119"/>
    </row>
    <row r="14" spans="1:19" ht="2.25" hidden="1" customHeight="1">
      <c r="A14" s="122">
        <v>4</v>
      </c>
      <c r="B14" s="123" t="s">
        <v>68</v>
      </c>
      <c r="C14" s="105"/>
      <c r="D14" s="106"/>
      <c r="E14" s="106"/>
      <c r="F14" s="106"/>
      <c r="G14" s="107"/>
      <c r="H14" s="108"/>
      <c r="I14" s="109">
        <v>0</v>
      </c>
      <c r="J14" s="110">
        <v>0</v>
      </c>
      <c r="K14" s="111"/>
      <c r="M14" s="112" t="e">
        <f>ROUND(#REF!/J14*100,1)</f>
        <v>#REF!</v>
      </c>
      <c r="N14" s="215"/>
      <c r="O14" s="215"/>
      <c r="P14" s="215"/>
      <c r="Q14" s="217"/>
      <c r="R14" s="119"/>
      <c r="S14" s="119"/>
    </row>
    <row r="15" spans="1:19" ht="75" customHeight="1">
      <c r="A15" s="124">
        <v>5</v>
      </c>
      <c r="B15" s="123" t="s">
        <v>69</v>
      </c>
      <c r="C15" s="105"/>
      <c r="D15" s="106"/>
      <c r="E15" s="106"/>
      <c r="F15" s="106"/>
      <c r="G15" s="107"/>
      <c r="H15" s="125"/>
      <c r="I15" s="118">
        <v>3242</v>
      </c>
      <c r="J15" s="110">
        <v>111242.9</v>
      </c>
      <c r="K15" s="126">
        <v>40763.1</v>
      </c>
      <c r="M15" s="112" t="e">
        <f>ROUND(#REF!/J15*100,1)</f>
        <v>#REF!</v>
      </c>
      <c r="N15" s="215"/>
      <c r="O15" s="215"/>
      <c r="P15" s="217"/>
      <c r="Q15" s="217"/>
      <c r="R15" s="119"/>
      <c r="S15" s="119"/>
    </row>
    <row r="16" spans="1:19" ht="99.75" customHeight="1">
      <c r="A16" s="122">
        <v>6</v>
      </c>
      <c r="B16" s="127" t="s">
        <v>70</v>
      </c>
      <c r="C16" s="117"/>
      <c r="D16" s="128"/>
      <c r="E16" s="128"/>
      <c r="F16" s="106"/>
      <c r="G16" s="107"/>
      <c r="H16" s="108"/>
      <c r="I16" s="118">
        <v>3242</v>
      </c>
      <c r="J16" s="110">
        <v>10045</v>
      </c>
      <c r="K16" s="111"/>
      <c r="M16" s="112" t="e">
        <f>ROUND(#REF!/J16*100,1)</f>
        <v>#REF!</v>
      </c>
      <c r="N16" s="215"/>
      <c r="O16" s="215"/>
      <c r="P16" s="217"/>
      <c r="Q16" s="217"/>
      <c r="R16" s="119"/>
      <c r="S16" s="119"/>
    </row>
    <row r="17" spans="1:19" ht="112.5" customHeight="1">
      <c r="A17" s="129">
        <v>7</v>
      </c>
      <c r="B17" s="127" t="s">
        <v>71</v>
      </c>
      <c r="C17" s="117"/>
      <c r="D17" s="106"/>
      <c r="E17" s="106"/>
      <c r="F17" s="106"/>
      <c r="G17" s="107"/>
      <c r="H17" s="108"/>
      <c r="I17" s="118">
        <v>3242</v>
      </c>
      <c r="J17" s="110">
        <v>119278</v>
      </c>
      <c r="K17" s="111"/>
      <c r="M17" s="112" t="e">
        <f>ROUND(#REF!/J17*100,1)</f>
        <v>#REF!</v>
      </c>
      <c r="N17" s="215"/>
      <c r="O17" s="215"/>
      <c r="P17" s="217"/>
      <c r="Q17" s="217"/>
      <c r="R17" s="119"/>
      <c r="S17" s="119"/>
    </row>
    <row r="18" spans="1:19" ht="70.5" customHeight="1">
      <c r="A18" s="129">
        <v>9</v>
      </c>
      <c r="B18" s="116" t="s">
        <v>72</v>
      </c>
      <c r="C18" s="117"/>
      <c r="D18" s="106"/>
      <c r="E18" s="106"/>
      <c r="F18" s="106"/>
      <c r="G18" s="107"/>
      <c r="H18" s="108"/>
      <c r="I18" s="118">
        <v>3242</v>
      </c>
      <c r="J18" s="110">
        <v>546.70000000000005</v>
      </c>
      <c r="K18" s="111"/>
      <c r="M18" s="112" t="e">
        <f>ROUND(#REF!/J18*100,1)</f>
        <v>#REF!</v>
      </c>
      <c r="N18" s="215"/>
      <c r="O18" s="215"/>
      <c r="P18" s="217"/>
      <c r="Q18" s="217"/>
      <c r="R18" s="119"/>
      <c r="S18" s="119"/>
    </row>
    <row r="19" spans="1:19" ht="71.25" customHeight="1">
      <c r="A19" s="129">
        <v>10</v>
      </c>
      <c r="B19" s="116" t="s">
        <v>73</v>
      </c>
      <c r="C19" s="117"/>
      <c r="D19" s="106"/>
      <c r="E19" s="106"/>
      <c r="F19" s="106"/>
      <c r="G19" s="107"/>
      <c r="H19" s="108"/>
      <c r="I19" s="118">
        <v>3242</v>
      </c>
      <c r="J19" s="110">
        <v>199.6</v>
      </c>
      <c r="K19" s="111"/>
      <c r="M19" s="112" t="e">
        <f>ROUND(#REF!/J19*100,1)</f>
        <v>#REF!</v>
      </c>
      <c r="N19" s="215"/>
      <c r="O19" s="215"/>
      <c r="P19" s="217"/>
      <c r="Q19" s="217"/>
      <c r="R19" s="119"/>
      <c r="S19" s="119"/>
    </row>
    <row r="20" spans="1:19" ht="50.25" customHeight="1">
      <c r="A20" s="129">
        <v>11</v>
      </c>
      <c r="B20" s="127" t="s">
        <v>114</v>
      </c>
      <c r="C20" s="117"/>
      <c r="D20" s="106"/>
      <c r="E20" s="106"/>
      <c r="F20" s="106"/>
      <c r="G20" s="107"/>
      <c r="H20" s="108"/>
      <c r="I20" s="130">
        <v>3242</v>
      </c>
      <c r="J20" s="110">
        <v>323825.59999999998</v>
      </c>
      <c r="K20" s="111"/>
      <c r="M20" s="112" t="e">
        <f>ROUND(#REF!/J20*100,1)</f>
        <v>#REF!</v>
      </c>
      <c r="N20" s="215"/>
      <c r="O20" s="215"/>
      <c r="P20" s="217"/>
      <c r="Q20" s="217"/>
      <c r="R20" s="119"/>
      <c r="S20" s="119"/>
    </row>
    <row r="21" spans="1:19" ht="90" customHeight="1">
      <c r="A21" s="129">
        <v>12</v>
      </c>
      <c r="B21" s="116" t="s">
        <v>124</v>
      </c>
      <c r="C21" s="117"/>
      <c r="D21" s="128"/>
      <c r="E21" s="128"/>
      <c r="F21" s="106"/>
      <c r="G21" s="107"/>
      <c r="H21" s="108"/>
      <c r="I21" s="118">
        <v>3242</v>
      </c>
      <c r="J21" s="110">
        <v>200</v>
      </c>
      <c r="K21" s="111"/>
      <c r="M21" s="112" t="e">
        <f>ROUND(#REF!/J21*100,1)</f>
        <v>#REF!</v>
      </c>
      <c r="N21" s="215"/>
      <c r="O21" s="215"/>
      <c r="P21" s="217"/>
      <c r="Q21" s="217"/>
      <c r="R21" s="119"/>
      <c r="S21" s="119"/>
    </row>
    <row r="22" spans="1:19" ht="72.75" customHeight="1">
      <c r="A22" s="129">
        <v>14</v>
      </c>
      <c r="B22" s="116" t="s">
        <v>74</v>
      </c>
      <c r="C22" s="117"/>
      <c r="D22" s="106"/>
      <c r="E22" s="106"/>
      <c r="F22" s="106"/>
      <c r="G22" s="107"/>
      <c r="H22" s="108"/>
      <c r="I22" s="118">
        <v>3191</v>
      </c>
      <c r="J22" s="110">
        <v>900</v>
      </c>
      <c r="K22" s="111"/>
      <c r="M22" s="112" t="e">
        <f>ROUND(#REF!/J22*100,1)</f>
        <v>#REF!</v>
      </c>
      <c r="N22" s="215"/>
      <c r="O22" s="215"/>
      <c r="P22" s="217"/>
      <c r="Q22" s="217"/>
      <c r="R22" s="119"/>
      <c r="S22" s="119"/>
    </row>
    <row r="23" spans="1:19" ht="37.5" customHeight="1">
      <c r="A23" s="129"/>
      <c r="B23" s="116" t="s">
        <v>75</v>
      </c>
      <c r="C23" s="117"/>
      <c r="D23" s="106"/>
      <c r="E23" s="106"/>
      <c r="F23" s="106"/>
      <c r="G23" s="107"/>
      <c r="H23" s="131"/>
      <c r="I23" s="118">
        <v>3242</v>
      </c>
      <c r="J23" s="110">
        <v>3017</v>
      </c>
      <c r="K23" s="111"/>
      <c r="M23" s="112" t="e">
        <f>ROUND(#REF!/J23*100,1)</f>
        <v>#REF!</v>
      </c>
      <c r="N23" s="215"/>
      <c r="O23" s="215"/>
      <c r="P23" s="217"/>
      <c r="Q23" s="217"/>
      <c r="R23" s="119"/>
      <c r="S23" s="119"/>
    </row>
    <row r="24" spans="1:19" ht="15" hidden="1" customHeight="1">
      <c r="A24" s="129">
        <v>16</v>
      </c>
      <c r="B24" s="116" t="s">
        <v>76</v>
      </c>
      <c r="C24" s="117"/>
      <c r="D24" s="106"/>
      <c r="E24" s="106"/>
      <c r="F24" s="106"/>
      <c r="G24" s="107"/>
      <c r="H24" s="131"/>
      <c r="I24" s="118"/>
      <c r="J24" s="110"/>
      <c r="K24" s="111"/>
      <c r="M24" s="112" t="e">
        <f>ROUND(#REF!/J24*100,1)</f>
        <v>#REF!</v>
      </c>
      <c r="N24" s="215"/>
      <c r="O24" s="215"/>
      <c r="P24" s="217"/>
      <c r="Q24" s="217"/>
      <c r="R24" s="119"/>
      <c r="S24" s="119"/>
    </row>
    <row r="25" spans="1:19" ht="114.75" customHeight="1">
      <c r="A25" s="132" t="s">
        <v>77</v>
      </c>
      <c r="B25" s="123" t="s">
        <v>78</v>
      </c>
      <c r="C25" s="105"/>
      <c r="D25" s="106"/>
      <c r="E25" s="106"/>
      <c r="F25" s="106"/>
      <c r="G25" s="107"/>
      <c r="H25" s="131"/>
      <c r="I25" s="118">
        <v>3242</v>
      </c>
      <c r="J25" s="110">
        <v>660</v>
      </c>
      <c r="K25" s="111"/>
      <c r="M25" s="112" t="e">
        <f>ROUND(#REF!/J25*100,1)</f>
        <v>#REF!</v>
      </c>
      <c r="N25" s="215"/>
      <c r="O25" s="215"/>
      <c r="P25" s="217"/>
      <c r="Q25" s="217"/>
      <c r="R25" s="119"/>
      <c r="S25" s="119"/>
    </row>
    <row r="26" spans="1:19" ht="90.75" customHeight="1">
      <c r="A26" s="132" t="s">
        <v>79</v>
      </c>
      <c r="B26" s="116" t="s">
        <v>80</v>
      </c>
      <c r="C26" s="117"/>
      <c r="D26" s="106"/>
      <c r="E26" s="106"/>
      <c r="F26" s="106"/>
      <c r="G26" s="107"/>
      <c r="H26" s="131"/>
      <c r="I26" s="118">
        <v>3191</v>
      </c>
      <c r="J26" s="110">
        <v>43320</v>
      </c>
      <c r="K26" s="111"/>
      <c r="M26" s="112" t="e">
        <f>ROUND(#REF!/J26*100,1)</f>
        <v>#REF!</v>
      </c>
      <c r="N26" s="215"/>
      <c r="O26" s="215"/>
      <c r="P26" s="217"/>
      <c r="Q26" s="217"/>
      <c r="R26" s="119"/>
      <c r="S26" s="119"/>
    </row>
    <row r="27" spans="1:19" ht="89.25" customHeight="1">
      <c r="A27" s="132" t="s">
        <v>81</v>
      </c>
      <c r="B27" s="116" t="s">
        <v>113</v>
      </c>
      <c r="C27" s="117"/>
      <c r="D27" s="106"/>
      <c r="E27" s="106"/>
      <c r="F27" s="106"/>
      <c r="G27" s="107"/>
      <c r="H27" s="131"/>
      <c r="I27" s="118">
        <v>3242</v>
      </c>
      <c r="J27" s="110">
        <v>36081</v>
      </c>
      <c r="K27" s="111"/>
      <c r="M27" s="112" t="e">
        <f>ROUND(#REF!/J27*100,1)</f>
        <v>#REF!</v>
      </c>
      <c r="N27" s="215"/>
      <c r="O27" s="215"/>
      <c r="P27" s="217"/>
      <c r="Q27" s="217"/>
      <c r="R27" s="119"/>
      <c r="S27" s="119"/>
    </row>
    <row r="28" spans="1:19" ht="63" customHeight="1">
      <c r="A28" s="133" t="s">
        <v>82</v>
      </c>
      <c r="B28" s="116" t="s">
        <v>116</v>
      </c>
      <c r="C28" s="117"/>
      <c r="D28" s="106"/>
      <c r="E28" s="106"/>
      <c r="F28" s="106"/>
      <c r="G28" s="107"/>
      <c r="H28" s="131"/>
      <c r="I28" s="118">
        <v>3242</v>
      </c>
      <c r="J28" s="110">
        <v>2422.6999999999998</v>
      </c>
      <c r="K28" s="111"/>
      <c r="M28" s="112" t="e">
        <f>ROUND(#REF!/J28*100,1)</f>
        <v>#REF!</v>
      </c>
      <c r="N28" s="215"/>
      <c r="O28" s="215"/>
      <c r="P28" s="217"/>
      <c r="Q28" s="217"/>
      <c r="R28" s="119"/>
      <c r="S28" s="119"/>
    </row>
    <row r="29" spans="1:19" ht="53.45" customHeight="1">
      <c r="A29" s="133" t="s">
        <v>83</v>
      </c>
      <c r="B29" s="116" t="s">
        <v>115</v>
      </c>
      <c r="C29" s="117"/>
      <c r="D29" s="106"/>
      <c r="E29" s="106"/>
      <c r="F29" s="106"/>
      <c r="G29" s="107"/>
      <c r="H29" s="131"/>
      <c r="I29" s="118">
        <v>3242</v>
      </c>
      <c r="J29" s="110">
        <v>12546</v>
      </c>
      <c r="K29" s="111"/>
      <c r="M29" s="112" t="e">
        <f>ROUND(#REF!/J29*100,1)</f>
        <v>#REF!</v>
      </c>
      <c r="N29" s="215"/>
      <c r="O29" s="215"/>
      <c r="P29" s="217"/>
      <c r="Q29" s="217"/>
      <c r="R29" s="119"/>
      <c r="S29" s="119"/>
    </row>
    <row r="30" spans="1:19" ht="56.25" customHeight="1">
      <c r="A30" s="122"/>
      <c r="B30" s="134" t="s">
        <v>84</v>
      </c>
      <c r="C30" s="117"/>
      <c r="D30" s="106"/>
      <c r="E30" s="106"/>
      <c r="F30" s="106"/>
      <c r="G30" s="107"/>
      <c r="H30" s="131"/>
      <c r="I30" s="118">
        <v>3242</v>
      </c>
      <c r="J30" s="110">
        <v>520</v>
      </c>
      <c r="K30" s="111"/>
      <c r="M30" s="112" t="e">
        <f>ROUND(#REF!/J30*100,1)</f>
        <v>#REF!</v>
      </c>
      <c r="N30" s="215"/>
      <c r="O30" s="215"/>
      <c r="P30" s="217"/>
      <c r="Q30" s="217"/>
      <c r="R30" s="119"/>
      <c r="S30" s="119"/>
    </row>
    <row r="31" spans="1:19" s="137" customFormat="1" ht="87.75" customHeight="1">
      <c r="A31" s="132"/>
      <c r="B31" s="116" t="s">
        <v>117</v>
      </c>
      <c r="C31" s="117"/>
      <c r="D31" s="106" t="e">
        <f>SUM(#REF!*1.072)</f>
        <v>#REF!</v>
      </c>
      <c r="E31" s="106" t="e">
        <f>SUM(#REF!*1.072)</f>
        <v>#REF!</v>
      </c>
      <c r="F31" s="106"/>
      <c r="G31" s="107"/>
      <c r="H31" s="131"/>
      <c r="I31" s="118">
        <v>3242</v>
      </c>
      <c r="J31" s="135">
        <v>50024.7</v>
      </c>
      <c r="K31" s="136"/>
      <c r="M31" s="112" t="e">
        <f>ROUND(#REF!/J31*100,1)</f>
        <v>#REF!</v>
      </c>
      <c r="N31" s="215"/>
      <c r="O31" s="215"/>
      <c r="P31" s="217"/>
      <c r="Q31" s="217"/>
      <c r="R31" s="119"/>
      <c r="S31" s="119"/>
    </row>
    <row r="32" spans="1:19" ht="108" customHeight="1">
      <c r="A32" s="132"/>
      <c r="B32" s="123" t="s">
        <v>85</v>
      </c>
      <c r="C32" s="105"/>
      <c r="D32" s="106"/>
      <c r="E32" s="106"/>
      <c r="F32" s="106"/>
      <c r="G32" s="107"/>
      <c r="H32" s="131"/>
      <c r="I32" s="118">
        <v>3242</v>
      </c>
      <c r="J32" s="110">
        <v>2916</v>
      </c>
      <c r="K32" s="111"/>
      <c r="M32" s="112" t="e">
        <f>ROUND(#REF!/J32*100,1)</f>
        <v>#REF!</v>
      </c>
      <c r="N32" s="215"/>
      <c r="O32" s="215"/>
      <c r="P32" s="217"/>
      <c r="Q32" s="217"/>
      <c r="R32" s="119"/>
      <c r="S32" s="119"/>
    </row>
    <row r="33" spans="1:19" ht="108.75" hidden="1" customHeight="1">
      <c r="A33" s="132"/>
      <c r="B33" s="123" t="s">
        <v>86</v>
      </c>
      <c r="C33" s="105"/>
      <c r="D33" s="106"/>
      <c r="E33" s="106"/>
      <c r="F33" s="106"/>
      <c r="G33" s="107"/>
      <c r="H33" s="131"/>
      <c r="I33" s="109"/>
      <c r="J33" s="110"/>
      <c r="K33" s="111"/>
      <c r="M33" s="112" t="e">
        <f>ROUND(#REF!/J33*100,1)</f>
        <v>#REF!</v>
      </c>
      <c r="N33" s="215"/>
      <c r="O33" s="215"/>
      <c r="P33" s="217"/>
      <c r="Q33" s="217"/>
      <c r="R33" s="119"/>
      <c r="S33" s="119"/>
    </row>
    <row r="34" spans="1:19" ht="81.75" customHeight="1">
      <c r="A34" s="122"/>
      <c r="B34" s="123" t="s">
        <v>118</v>
      </c>
      <c r="C34" s="138"/>
      <c r="D34" s="106" t="e">
        <f>SUM(#REF!)</f>
        <v>#REF!</v>
      </c>
      <c r="E34" s="106" t="e">
        <f>SUM(#REF!)</f>
        <v>#REF!</v>
      </c>
      <c r="F34" s="106"/>
      <c r="G34" s="107"/>
      <c r="H34" s="139"/>
      <c r="I34" s="118">
        <v>3210</v>
      </c>
      <c r="J34" s="110">
        <v>493.7</v>
      </c>
      <c r="K34" s="126">
        <v>423.6</v>
      </c>
      <c r="M34" s="112" t="e">
        <f>ROUND(#REF!/J34*100,1)</f>
        <v>#REF!</v>
      </c>
      <c r="N34" s="215"/>
      <c r="O34" s="215"/>
      <c r="P34" s="217"/>
      <c r="Q34" s="217"/>
      <c r="R34" s="119"/>
      <c r="S34" s="119"/>
    </row>
    <row r="35" spans="1:19" s="137" customFormat="1" ht="85.5" customHeight="1">
      <c r="A35" s="132" t="s">
        <v>87</v>
      </c>
      <c r="B35" s="123" t="s">
        <v>88</v>
      </c>
      <c r="C35" s="105"/>
      <c r="D35" s="106" t="e">
        <f>SUM(#REF!*1.0942)</f>
        <v>#REF!</v>
      </c>
      <c r="E35" s="106" t="e">
        <f>SUM(#REF!*1.0942)</f>
        <v>#REF!</v>
      </c>
      <c r="F35" s="106"/>
      <c r="G35" s="107"/>
      <c r="H35" s="131"/>
      <c r="I35" s="118">
        <v>3242</v>
      </c>
      <c r="J35" s="135">
        <v>10135.4</v>
      </c>
      <c r="K35" s="140">
        <v>7966.6</v>
      </c>
      <c r="M35" s="112" t="e">
        <f>ROUND(#REF!/J35*100,1)</f>
        <v>#REF!</v>
      </c>
      <c r="N35" s="215"/>
      <c r="O35" s="215"/>
      <c r="P35" s="217"/>
      <c r="Q35" s="217"/>
      <c r="R35" s="119"/>
      <c r="S35" s="119"/>
    </row>
    <row r="36" spans="1:19" ht="92.25" hidden="1" customHeight="1">
      <c r="A36" s="132" t="s">
        <v>89</v>
      </c>
      <c r="B36" s="150"/>
      <c r="C36" s="105"/>
      <c r="D36" s="106"/>
      <c r="E36" s="106"/>
      <c r="F36" s="106"/>
      <c r="G36" s="107"/>
      <c r="H36" s="131"/>
      <c r="I36" s="118"/>
      <c r="J36" s="110">
        <v>0</v>
      </c>
      <c r="K36" s="111"/>
      <c r="M36" s="112" t="e">
        <f>ROUND(#REF!/J36*100,1)</f>
        <v>#REF!</v>
      </c>
      <c r="N36" s="215"/>
      <c r="O36" s="215"/>
      <c r="P36" s="217"/>
      <c r="Q36" s="217"/>
      <c r="R36" s="119"/>
      <c r="S36" s="119"/>
    </row>
    <row r="37" spans="1:19" ht="67.5" customHeight="1">
      <c r="A37" s="132"/>
      <c r="B37" s="275" t="s">
        <v>91</v>
      </c>
      <c r="C37" s="105"/>
      <c r="D37" s="106"/>
      <c r="E37" s="106"/>
      <c r="F37" s="106"/>
      <c r="G37" s="107"/>
      <c r="H37" s="131"/>
      <c r="I37" s="109" t="s">
        <v>119</v>
      </c>
      <c r="J37" s="110"/>
      <c r="K37" s="111"/>
      <c r="L37" s="201"/>
      <c r="M37" s="112"/>
      <c r="N37" s="216">
        <v>0</v>
      </c>
      <c r="O37" s="216">
        <f>SUM(O38:O40)</f>
        <v>0</v>
      </c>
      <c r="P37" s="216">
        <f t="shared" ref="P37:Q37" si="1">SUM(P38:P40)</f>
        <v>0</v>
      </c>
      <c r="Q37" s="219">
        <f t="shared" si="1"/>
        <v>0</v>
      </c>
      <c r="R37" s="119"/>
      <c r="S37" s="119"/>
    </row>
    <row r="38" spans="1:19" ht="33.75" customHeight="1">
      <c r="A38" s="132"/>
      <c r="B38" s="276"/>
      <c r="C38" s="105"/>
      <c r="D38" s="106"/>
      <c r="E38" s="106"/>
      <c r="F38" s="106"/>
      <c r="G38" s="107"/>
      <c r="H38" s="131"/>
      <c r="I38" s="118">
        <v>3033</v>
      </c>
      <c r="J38" s="110"/>
      <c r="K38" s="111"/>
      <c r="M38" s="112"/>
      <c r="N38" s="215"/>
      <c r="O38" s="215"/>
      <c r="P38" s="217"/>
      <c r="Q38" s="217"/>
      <c r="R38" s="119"/>
      <c r="S38" s="119"/>
    </row>
    <row r="39" spans="1:19" ht="36" customHeight="1">
      <c r="A39" s="132"/>
      <c r="B39" s="276"/>
      <c r="C39" s="105"/>
      <c r="D39" s="106"/>
      <c r="E39" s="106"/>
      <c r="F39" s="106"/>
      <c r="G39" s="107"/>
      <c r="H39" s="131"/>
      <c r="I39" s="118">
        <v>3035</v>
      </c>
      <c r="J39" s="110"/>
      <c r="K39" s="111"/>
      <c r="M39" s="112"/>
      <c r="N39" s="215"/>
      <c r="O39" s="215"/>
      <c r="P39" s="217"/>
      <c r="Q39" s="217"/>
      <c r="R39" s="119"/>
      <c r="S39" s="119"/>
    </row>
    <row r="40" spans="1:19" ht="33.75" customHeight="1">
      <c r="A40" s="141" t="s">
        <v>90</v>
      </c>
      <c r="B40" s="277"/>
      <c r="C40" s="105"/>
      <c r="D40" s="142"/>
      <c r="E40" s="142"/>
      <c r="F40" s="106"/>
      <c r="G40" s="107"/>
      <c r="H40" s="139"/>
      <c r="I40" s="118">
        <v>3036</v>
      </c>
      <c r="J40" s="110">
        <v>1696091.5</v>
      </c>
      <c r="K40" s="111"/>
      <c r="M40" s="143">
        <v>1696091.5</v>
      </c>
      <c r="N40" s="217"/>
      <c r="O40" s="217"/>
      <c r="P40" s="217"/>
      <c r="Q40" s="217"/>
      <c r="R40" s="119"/>
      <c r="S40" s="119"/>
    </row>
    <row r="41" spans="1:19" ht="24.6" hidden="1" customHeight="1">
      <c r="A41" s="141"/>
      <c r="B41" s="144" t="s">
        <v>92</v>
      </c>
      <c r="C41" s="145"/>
      <c r="D41" s="146"/>
      <c r="E41" s="146"/>
      <c r="F41" s="106"/>
      <c r="G41" s="107"/>
      <c r="H41" s="131"/>
      <c r="I41" s="109"/>
      <c r="J41" s="110"/>
      <c r="K41" s="111"/>
      <c r="M41" s="112" t="e">
        <f>ROUND(#REF!/J41*100,1)</f>
        <v>#REF!</v>
      </c>
      <c r="N41" s="215"/>
      <c r="O41" s="215"/>
      <c r="P41" s="217"/>
      <c r="Q41" s="217"/>
      <c r="R41" s="119"/>
      <c r="S41" s="119"/>
    </row>
    <row r="42" spans="1:19" ht="22.15" hidden="1" customHeight="1">
      <c r="A42" s="141"/>
      <c r="B42" s="144" t="s">
        <v>93</v>
      </c>
      <c r="C42" s="145"/>
      <c r="D42" s="146"/>
      <c r="E42" s="146"/>
      <c r="F42" s="106"/>
      <c r="G42" s="107"/>
      <c r="H42" s="131"/>
      <c r="I42" s="109"/>
      <c r="J42" s="110"/>
      <c r="K42" s="111"/>
      <c r="M42" s="112" t="e">
        <f>ROUND(#REF!/J42*100,1)</f>
        <v>#REF!</v>
      </c>
      <c r="N42" s="215"/>
      <c r="O42" s="215"/>
      <c r="P42" s="217"/>
      <c r="Q42" s="217"/>
      <c r="R42" s="119"/>
      <c r="S42" s="119"/>
    </row>
    <row r="43" spans="1:19" ht="23.45" hidden="1" customHeight="1">
      <c r="A43" s="141"/>
      <c r="B43" s="144" t="s">
        <v>94</v>
      </c>
      <c r="C43" s="145"/>
      <c r="D43" s="146"/>
      <c r="E43" s="146"/>
      <c r="F43" s="106"/>
      <c r="G43" s="107"/>
      <c r="H43" s="131"/>
      <c r="I43" s="109"/>
      <c r="J43" s="110"/>
      <c r="K43" s="111"/>
      <c r="M43" s="112" t="e">
        <f>ROUND(#REF!/J43*100,1)</f>
        <v>#REF!</v>
      </c>
      <c r="N43" s="215"/>
      <c r="O43" s="215"/>
      <c r="P43" s="217"/>
      <c r="Q43" s="217"/>
      <c r="R43" s="119"/>
      <c r="S43" s="119"/>
    </row>
    <row r="44" spans="1:19" ht="87" hidden="1" customHeight="1">
      <c r="A44" s="132" t="s">
        <v>95</v>
      </c>
      <c r="B44" s="123" t="s">
        <v>96</v>
      </c>
      <c r="C44" s="105"/>
      <c r="D44" s="106"/>
      <c r="E44" s="106"/>
      <c r="F44" s="106"/>
      <c r="G44" s="107"/>
      <c r="H44" s="131"/>
      <c r="I44" s="109">
        <v>0</v>
      </c>
      <c r="J44" s="110">
        <v>0</v>
      </c>
      <c r="K44" s="111"/>
      <c r="M44" s="112" t="e">
        <f>ROUND(#REF!/J44*100,1)</f>
        <v>#REF!</v>
      </c>
      <c r="N44" s="215"/>
      <c r="O44" s="215"/>
      <c r="P44" s="217"/>
      <c r="Q44" s="217"/>
      <c r="R44" s="119"/>
      <c r="S44" s="119"/>
    </row>
    <row r="45" spans="1:19" ht="56.25" customHeight="1">
      <c r="A45" s="132" t="s">
        <v>97</v>
      </c>
      <c r="B45" s="147" t="s">
        <v>98</v>
      </c>
      <c r="C45" s="148"/>
      <c r="D45" s="128"/>
      <c r="E45" s="128"/>
      <c r="F45" s="106"/>
      <c r="G45" s="107"/>
      <c r="H45" s="131"/>
      <c r="I45" s="118">
        <v>3191</v>
      </c>
      <c r="J45" s="110">
        <v>21472</v>
      </c>
      <c r="K45" s="111"/>
      <c r="M45" s="143">
        <v>21472</v>
      </c>
      <c r="N45" s="217"/>
      <c r="O45" s="217"/>
      <c r="P45" s="217"/>
      <c r="Q45" s="217"/>
      <c r="R45" s="119"/>
      <c r="S45" s="119"/>
    </row>
    <row r="46" spans="1:19" ht="49.5" customHeight="1">
      <c r="A46" s="132" t="s">
        <v>99</v>
      </c>
      <c r="B46" s="123" t="s">
        <v>123</v>
      </c>
      <c r="C46" s="105"/>
      <c r="D46" s="106"/>
      <c r="E46" s="106"/>
      <c r="F46" s="106"/>
      <c r="G46" s="107"/>
      <c r="H46" s="131"/>
      <c r="I46" s="118">
        <v>3031</v>
      </c>
      <c r="J46" s="110">
        <v>6022.3</v>
      </c>
      <c r="K46" s="126">
        <v>3784.1</v>
      </c>
      <c r="M46" s="112" t="e">
        <f>ROUND(#REF!/J46*100,1)</f>
        <v>#REF!</v>
      </c>
      <c r="N46" s="215"/>
      <c r="O46" s="215"/>
      <c r="P46" s="217"/>
      <c r="Q46" s="217"/>
      <c r="R46" s="119"/>
      <c r="S46" s="119"/>
    </row>
    <row r="47" spans="1:19" ht="0.75" customHeight="1">
      <c r="A47" s="132" t="s">
        <v>100</v>
      </c>
      <c r="B47" s="123"/>
      <c r="C47" s="105"/>
      <c r="D47" s="106"/>
      <c r="E47" s="106"/>
      <c r="F47" s="106"/>
      <c r="G47" s="107"/>
      <c r="H47" s="131"/>
      <c r="I47" s="149"/>
      <c r="J47" s="110"/>
      <c r="K47" s="111"/>
      <c r="M47" s="112" t="e">
        <f>ROUND(#REF!/J47*100,1)</f>
        <v>#REF!</v>
      </c>
      <c r="N47" s="215"/>
      <c r="O47" s="215"/>
      <c r="P47" s="217"/>
      <c r="Q47" s="217"/>
      <c r="R47" s="119"/>
      <c r="S47" s="119"/>
    </row>
    <row r="48" spans="1:19" ht="41.25" customHeight="1">
      <c r="A48" s="132"/>
      <c r="B48" s="123" t="s">
        <v>121</v>
      </c>
      <c r="C48" s="105"/>
      <c r="D48" s="106"/>
      <c r="E48" s="106"/>
      <c r="F48" s="106"/>
      <c r="G48" s="107"/>
      <c r="H48" s="139"/>
      <c r="I48" s="118">
        <v>3032</v>
      </c>
      <c r="J48" s="110">
        <v>17000</v>
      </c>
      <c r="K48" s="111"/>
      <c r="M48" s="143">
        <v>17000</v>
      </c>
      <c r="N48" s="217"/>
      <c r="O48" s="217"/>
      <c r="P48" s="217"/>
      <c r="Q48" s="217"/>
      <c r="R48" s="119"/>
      <c r="S48" s="119"/>
    </row>
    <row r="49" spans="1:20" ht="63.75" hidden="1" customHeight="1">
      <c r="A49" s="132" t="s">
        <v>101</v>
      </c>
      <c r="B49" s="150"/>
      <c r="C49" s="151"/>
      <c r="D49" s="106"/>
      <c r="E49" s="106"/>
      <c r="F49" s="106"/>
      <c r="G49" s="107"/>
      <c r="H49" s="152"/>
      <c r="I49" s="153">
        <v>0</v>
      </c>
      <c r="J49" s="111"/>
      <c r="K49" s="111"/>
      <c r="M49" s="112" t="e">
        <f>ROUND(#REF!/J49*100,1)</f>
        <v>#REF!</v>
      </c>
      <c r="N49" s="215"/>
      <c r="O49" s="215"/>
      <c r="P49" s="217"/>
      <c r="Q49" s="217"/>
      <c r="R49" s="119"/>
      <c r="S49" s="119"/>
    </row>
    <row r="50" spans="1:20" ht="38.25" hidden="1" customHeight="1">
      <c r="A50" s="132"/>
      <c r="B50" s="150"/>
      <c r="C50" s="151"/>
      <c r="D50" s="106"/>
      <c r="E50" s="106"/>
      <c r="F50" s="106"/>
      <c r="G50" s="107"/>
      <c r="H50" s="152"/>
      <c r="I50" s="153"/>
      <c r="J50" s="111">
        <v>0</v>
      </c>
      <c r="K50" s="111"/>
      <c r="M50" s="112" t="e">
        <f>ROUND(#REF!/J50*100,1)</f>
        <v>#REF!</v>
      </c>
      <c r="N50" s="215"/>
      <c r="O50" s="215"/>
      <c r="P50" s="217"/>
      <c r="Q50" s="217"/>
      <c r="R50" s="119"/>
      <c r="S50" s="119"/>
    </row>
    <row r="51" spans="1:20" ht="39.6" customHeight="1">
      <c r="A51" s="132" t="s">
        <v>102</v>
      </c>
      <c r="B51" s="123" t="s">
        <v>122</v>
      </c>
      <c r="C51" s="105"/>
      <c r="D51" s="128"/>
      <c r="E51" s="128"/>
      <c r="F51" s="106"/>
      <c r="G51" s="107"/>
      <c r="H51" s="131"/>
      <c r="I51" s="118">
        <v>3242</v>
      </c>
      <c r="J51" s="110">
        <v>230564</v>
      </c>
      <c r="K51" s="111"/>
      <c r="M51" s="112" t="e">
        <f>ROUND(#REF!/J51*100,1)</f>
        <v>#REF!</v>
      </c>
      <c r="N51" s="215"/>
      <c r="O51" s="215"/>
      <c r="P51" s="217"/>
      <c r="Q51" s="217"/>
      <c r="R51" s="119"/>
      <c r="S51" s="119"/>
    </row>
    <row r="52" spans="1:20" ht="50.25" customHeight="1">
      <c r="A52" s="132"/>
      <c r="B52" s="123" t="s">
        <v>120</v>
      </c>
      <c r="C52" s="151"/>
      <c r="D52" s="154"/>
      <c r="E52" s="154"/>
      <c r="F52" s="155"/>
      <c r="G52" s="109"/>
      <c r="H52" s="156"/>
      <c r="I52" s="118">
        <v>3242</v>
      </c>
      <c r="J52" s="110">
        <v>162846.39999999999</v>
      </c>
      <c r="K52" s="111"/>
      <c r="M52" s="143">
        <v>162846.39999999999</v>
      </c>
      <c r="N52" s="217"/>
      <c r="O52" s="217"/>
      <c r="P52" s="217"/>
      <c r="Q52" s="217"/>
      <c r="R52" s="119"/>
      <c r="S52" s="119"/>
    </row>
    <row r="53" spans="1:20" ht="54.75" customHeight="1">
      <c r="A53" s="132"/>
      <c r="B53" s="123" t="s">
        <v>103</v>
      </c>
      <c r="C53" s="105"/>
      <c r="D53" s="128"/>
      <c r="E53" s="128"/>
      <c r="F53" s="106"/>
      <c r="G53" s="107"/>
      <c r="H53" s="131"/>
      <c r="I53" s="118">
        <v>3242</v>
      </c>
      <c r="J53" s="110">
        <v>447.6</v>
      </c>
      <c r="K53" s="111"/>
      <c r="M53" s="143">
        <v>447.6</v>
      </c>
      <c r="N53" s="217"/>
      <c r="O53" s="217"/>
      <c r="P53" s="217"/>
      <c r="Q53" s="217"/>
      <c r="R53" s="119"/>
      <c r="S53" s="119"/>
    </row>
    <row r="54" spans="1:20" ht="40.5" hidden="1">
      <c r="A54" s="132"/>
      <c r="B54" s="123" t="s">
        <v>104</v>
      </c>
      <c r="C54" s="105"/>
      <c r="D54" s="128"/>
      <c r="E54" s="128"/>
      <c r="F54" s="106"/>
      <c r="G54" s="107"/>
      <c r="H54" s="131"/>
      <c r="I54" s="109">
        <v>0</v>
      </c>
      <c r="J54" s="110">
        <v>182631.1</v>
      </c>
      <c r="K54" s="111"/>
      <c r="M54" s="112">
        <v>0</v>
      </c>
      <c r="N54" s="216"/>
      <c r="O54" s="216"/>
      <c r="P54" s="219"/>
      <c r="Q54" s="219"/>
      <c r="R54" s="119"/>
      <c r="S54" s="119"/>
    </row>
    <row r="55" spans="1:20" ht="0.75" customHeight="1" thickBot="1">
      <c r="A55" s="227"/>
      <c r="B55" s="228"/>
      <c r="C55" s="229"/>
      <c r="D55" s="230"/>
      <c r="E55" s="230"/>
      <c r="F55" s="231"/>
      <c r="G55" s="232"/>
      <c r="H55" s="157"/>
      <c r="I55" s="233"/>
      <c r="J55" s="233"/>
      <c r="K55" s="234"/>
      <c r="M55" s="235" t="e">
        <f>ROUND(#REF!/J55*100-100,1)</f>
        <v>#REF!</v>
      </c>
      <c r="N55" s="218"/>
      <c r="O55" s="218"/>
      <c r="P55" s="224"/>
      <c r="Q55" s="224"/>
      <c r="R55" s="159"/>
      <c r="S55" s="159"/>
    </row>
    <row r="56" spans="1:20" ht="45" customHeight="1">
      <c r="A56" s="270" t="s">
        <v>112</v>
      </c>
      <c r="B56" s="271"/>
      <c r="C56" s="237">
        <f t="shared" ref="C56:K56" si="2">SUM(C11:C54)</f>
        <v>0</v>
      </c>
      <c r="D56" s="238" t="e">
        <f t="shared" si="2"/>
        <v>#REF!</v>
      </c>
      <c r="E56" s="238" t="e">
        <f t="shared" si="2"/>
        <v>#REF!</v>
      </c>
      <c r="F56" s="238">
        <f t="shared" si="2"/>
        <v>0</v>
      </c>
      <c r="G56" s="238">
        <f t="shared" si="2"/>
        <v>0</v>
      </c>
      <c r="H56" s="238">
        <f t="shared" si="2"/>
        <v>0</v>
      </c>
      <c r="I56" s="239"/>
      <c r="J56" s="239">
        <f t="shared" si="2"/>
        <v>3275506.9999999995</v>
      </c>
      <c r="K56" s="240">
        <f t="shared" si="2"/>
        <v>52937.399999999994</v>
      </c>
      <c r="L56" s="241"/>
      <c r="M56" s="238" t="e">
        <f>SUM(M11:M54)</f>
        <v>#REF!</v>
      </c>
      <c r="N56" s="242">
        <f>SUM(N9,N12,N13,N15,N16,N17,N18,N19,N20,N21,N22,N23,N25,N26,N27,N28,N29,N30,N31,N32,N34,N35,N36,N37,N45,N46,N48,N51,N52,N53)</f>
        <v>0</v>
      </c>
      <c r="O56" s="242">
        <f t="shared" ref="O56:P56" si="3">SUM(O9,O12,O13,O15,O16,O17,O18,O19,O20,O21,O22,O23,O25,O26,O27,O28,O29,O30,O31,O32,O34,O35,O36,O37,O45,O46,O48,O51,O52,O53)</f>
        <v>0</v>
      </c>
      <c r="P56" s="242">
        <f t="shared" si="3"/>
        <v>0</v>
      </c>
      <c r="Q56" s="243">
        <f>SUM(Q9,Q12,Q13,Q15,Q16,Q17,Q18,Q19,Q20,Q21,Q22,Q23,Q25,Q26,Q27,Q28,Q29,Q30,Q31,Q32,Q34,Q35,Q36,Q37,Q45,Q46,Q48,Q51,Q52,Q53)</f>
        <v>0</v>
      </c>
      <c r="R56" s="165"/>
      <c r="S56" s="165"/>
      <c r="T56" s="166"/>
    </row>
    <row r="57" spans="1:20" ht="45" customHeight="1">
      <c r="A57" s="244"/>
      <c r="B57" s="160"/>
      <c r="C57" s="161"/>
      <c r="D57" s="162"/>
      <c r="E57" s="162"/>
      <c r="F57" s="162"/>
      <c r="G57" s="162"/>
      <c r="H57" s="162"/>
      <c r="I57" s="118">
        <v>3031</v>
      </c>
      <c r="J57" s="163"/>
      <c r="K57" s="164"/>
      <c r="L57" s="200"/>
      <c r="M57" s="162"/>
      <c r="N57" s="219"/>
      <c r="O57" s="219"/>
      <c r="P57" s="219"/>
      <c r="Q57" s="245"/>
      <c r="R57" s="165"/>
      <c r="S57" s="165"/>
      <c r="T57" s="166"/>
    </row>
    <row r="58" spans="1:20" ht="45" customHeight="1">
      <c r="A58" s="244"/>
      <c r="B58" s="160"/>
      <c r="C58" s="161"/>
      <c r="D58" s="162"/>
      <c r="E58" s="162"/>
      <c r="F58" s="162"/>
      <c r="G58" s="162"/>
      <c r="H58" s="162"/>
      <c r="I58" s="118">
        <v>3032</v>
      </c>
      <c r="J58" s="163"/>
      <c r="K58" s="164"/>
      <c r="L58" s="200"/>
      <c r="M58" s="162"/>
      <c r="N58" s="219"/>
      <c r="O58" s="219"/>
      <c r="P58" s="219"/>
      <c r="Q58" s="245"/>
      <c r="R58" s="165"/>
      <c r="S58" s="165"/>
      <c r="T58" s="166"/>
    </row>
    <row r="59" spans="1:20" ht="45" customHeight="1">
      <c r="A59" s="244"/>
      <c r="B59" s="160"/>
      <c r="C59" s="161"/>
      <c r="D59" s="162"/>
      <c r="E59" s="162"/>
      <c r="F59" s="162"/>
      <c r="G59" s="162"/>
      <c r="H59" s="162"/>
      <c r="I59" s="118">
        <v>3033</v>
      </c>
      <c r="J59" s="163"/>
      <c r="K59" s="164"/>
      <c r="L59" s="200"/>
      <c r="M59" s="162"/>
      <c r="N59" s="219"/>
      <c r="O59" s="219"/>
      <c r="P59" s="219"/>
      <c r="Q59" s="245"/>
      <c r="R59" s="165"/>
      <c r="S59" s="165"/>
      <c r="T59" s="166"/>
    </row>
    <row r="60" spans="1:20" ht="45" customHeight="1">
      <c r="A60" s="244"/>
      <c r="B60" s="160"/>
      <c r="C60" s="161"/>
      <c r="D60" s="162"/>
      <c r="E60" s="162"/>
      <c r="F60" s="162"/>
      <c r="G60" s="162"/>
      <c r="H60" s="162"/>
      <c r="I60" s="118">
        <v>3035</v>
      </c>
      <c r="J60" s="163"/>
      <c r="K60" s="164"/>
      <c r="L60" s="200"/>
      <c r="M60" s="162"/>
      <c r="N60" s="219"/>
      <c r="O60" s="219"/>
      <c r="P60" s="219"/>
      <c r="Q60" s="245"/>
      <c r="R60" s="165"/>
      <c r="S60" s="165"/>
      <c r="T60" s="166"/>
    </row>
    <row r="61" spans="1:20" ht="45" customHeight="1">
      <c r="A61" s="244"/>
      <c r="B61" s="160"/>
      <c r="C61" s="161"/>
      <c r="D61" s="162"/>
      <c r="E61" s="162"/>
      <c r="F61" s="162"/>
      <c r="G61" s="162"/>
      <c r="H61" s="162"/>
      <c r="I61" s="118">
        <v>3036</v>
      </c>
      <c r="J61" s="163"/>
      <c r="K61" s="164"/>
      <c r="L61" s="200"/>
      <c r="M61" s="162"/>
      <c r="N61" s="219"/>
      <c r="O61" s="219"/>
      <c r="P61" s="219"/>
      <c r="Q61" s="245"/>
      <c r="R61" s="165"/>
      <c r="S61" s="165"/>
      <c r="T61" s="166"/>
    </row>
    <row r="62" spans="1:20" ht="45" customHeight="1">
      <c r="A62" s="244"/>
      <c r="B62" s="160"/>
      <c r="C62" s="161"/>
      <c r="D62" s="162"/>
      <c r="E62" s="162"/>
      <c r="F62" s="162"/>
      <c r="G62" s="162"/>
      <c r="H62" s="162"/>
      <c r="I62" s="118">
        <v>3210</v>
      </c>
      <c r="J62" s="163"/>
      <c r="K62" s="164"/>
      <c r="L62" s="200"/>
      <c r="M62" s="162"/>
      <c r="N62" s="219"/>
      <c r="O62" s="219"/>
      <c r="P62" s="219"/>
      <c r="Q62" s="245"/>
      <c r="R62" s="165"/>
      <c r="S62" s="165"/>
      <c r="T62" s="166"/>
    </row>
    <row r="63" spans="1:20" ht="45" customHeight="1">
      <c r="A63" s="244"/>
      <c r="B63" s="160"/>
      <c r="C63" s="161"/>
      <c r="D63" s="162"/>
      <c r="E63" s="162"/>
      <c r="F63" s="162"/>
      <c r="G63" s="162"/>
      <c r="H63" s="162"/>
      <c r="I63" s="118">
        <v>3191</v>
      </c>
      <c r="J63" s="163"/>
      <c r="K63" s="164"/>
      <c r="L63" s="200"/>
      <c r="M63" s="162"/>
      <c r="N63" s="219"/>
      <c r="O63" s="219"/>
      <c r="P63" s="219"/>
      <c r="Q63" s="245"/>
      <c r="R63" s="165"/>
      <c r="S63" s="165"/>
      <c r="T63" s="166"/>
    </row>
    <row r="64" spans="1:20" ht="45" customHeight="1" thickBot="1">
      <c r="A64" s="250"/>
      <c r="B64" s="251"/>
      <c r="C64" s="252"/>
      <c r="D64" s="253"/>
      <c r="E64" s="253"/>
      <c r="F64" s="253"/>
      <c r="G64" s="253"/>
      <c r="H64" s="253"/>
      <c r="I64" s="254">
        <v>3242</v>
      </c>
      <c r="J64" s="255"/>
      <c r="K64" s="256"/>
      <c r="L64" s="257"/>
      <c r="M64" s="253"/>
      <c r="N64" s="258"/>
      <c r="O64" s="258"/>
      <c r="P64" s="258"/>
      <c r="Q64" s="259"/>
      <c r="R64" s="165"/>
      <c r="S64" s="165"/>
      <c r="T64" s="166"/>
    </row>
    <row r="65" spans="1:19" ht="36" customHeight="1">
      <c r="A65" s="249"/>
      <c r="B65" s="261"/>
      <c r="C65" s="261"/>
      <c r="D65" s="261"/>
      <c r="E65" s="261"/>
      <c r="F65" s="261"/>
      <c r="G65" s="261"/>
      <c r="H65" s="261"/>
      <c r="I65" s="261"/>
      <c r="J65" s="261"/>
      <c r="K65" s="261"/>
      <c r="L65" s="261"/>
      <c r="M65" s="261"/>
      <c r="N65" s="261"/>
      <c r="O65" s="261"/>
      <c r="P65" s="261"/>
      <c r="Q65" s="262"/>
      <c r="R65" s="167"/>
      <c r="S65" s="167"/>
    </row>
    <row r="66" spans="1:19" ht="37.5" hidden="1" customHeight="1">
      <c r="A66" s="246"/>
      <c r="B66" s="123" t="s">
        <v>105</v>
      </c>
      <c r="C66" s="123"/>
      <c r="D66" s="100"/>
      <c r="E66" s="100"/>
      <c r="F66" s="100"/>
      <c r="G66" s="100"/>
      <c r="H66" s="100"/>
      <c r="I66" s="158">
        <v>7827.2</v>
      </c>
      <c r="J66" s="143">
        <v>7827.2</v>
      </c>
      <c r="K66" s="168">
        <v>1381.8</v>
      </c>
      <c r="L66" s="100"/>
      <c r="M66" s="100"/>
      <c r="N66" s="143"/>
      <c r="O66" s="143"/>
      <c r="P66" s="143"/>
      <c r="Q66" s="247"/>
      <c r="R66" s="167"/>
      <c r="S66" s="167"/>
    </row>
    <row r="67" spans="1:19" ht="37.5" hidden="1" customHeight="1">
      <c r="A67" s="246"/>
      <c r="B67" s="123" t="s">
        <v>106</v>
      </c>
      <c r="C67" s="123"/>
      <c r="D67" s="100"/>
      <c r="E67" s="100"/>
      <c r="F67" s="100"/>
      <c r="G67" s="100"/>
      <c r="H67" s="100"/>
      <c r="I67" s="143">
        <f>17414.3+5452.4</f>
        <v>22866.699999999997</v>
      </c>
      <c r="J67" s="143">
        <v>22866.7</v>
      </c>
      <c r="K67" s="168">
        <v>7659</v>
      </c>
      <c r="L67" s="100"/>
      <c r="M67" s="100"/>
      <c r="N67" s="143"/>
      <c r="O67" s="143"/>
      <c r="P67" s="143"/>
      <c r="Q67" s="247"/>
      <c r="R67" s="167"/>
      <c r="S67" s="167"/>
    </row>
    <row r="68" spans="1:19" ht="52.5" customHeight="1">
      <c r="A68" s="246"/>
      <c r="B68" s="123" t="s">
        <v>125</v>
      </c>
      <c r="C68" s="123"/>
      <c r="D68" s="100"/>
      <c r="E68" s="100"/>
      <c r="F68" s="100"/>
      <c r="G68" s="100"/>
      <c r="H68" s="100"/>
      <c r="I68" s="143">
        <v>3192</v>
      </c>
      <c r="J68" s="143">
        <v>19720</v>
      </c>
      <c r="K68" s="168"/>
      <c r="L68" s="100"/>
      <c r="M68" s="100"/>
      <c r="N68" s="217"/>
      <c r="O68" s="217"/>
      <c r="P68" s="217"/>
      <c r="Q68" s="248"/>
      <c r="R68" s="167"/>
      <c r="S68" s="167"/>
    </row>
    <row r="69" spans="1:19" ht="49.5" customHeight="1">
      <c r="A69" s="246"/>
      <c r="B69" s="123" t="s">
        <v>126</v>
      </c>
      <c r="C69" s="123"/>
      <c r="D69" s="100"/>
      <c r="E69" s="100"/>
      <c r="F69" s="100"/>
      <c r="G69" s="100"/>
      <c r="H69" s="100"/>
      <c r="I69" s="143">
        <v>3242</v>
      </c>
      <c r="J69" s="143">
        <v>6630</v>
      </c>
      <c r="K69" s="168"/>
      <c r="L69" s="100"/>
      <c r="M69" s="100"/>
      <c r="N69" s="217"/>
      <c r="O69" s="217"/>
      <c r="P69" s="217"/>
      <c r="Q69" s="248"/>
      <c r="R69" s="167"/>
      <c r="S69" s="167"/>
    </row>
    <row r="70" spans="1:19" ht="37.5" customHeight="1">
      <c r="A70" s="246"/>
      <c r="B70" s="123" t="s">
        <v>107</v>
      </c>
      <c r="C70" s="123"/>
      <c r="D70" s="100"/>
      <c r="E70" s="100"/>
      <c r="F70" s="100"/>
      <c r="G70" s="100"/>
      <c r="H70" s="100"/>
      <c r="I70" s="143">
        <v>3242</v>
      </c>
      <c r="J70" s="143">
        <v>6246.9</v>
      </c>
      <c r="K70" s="168"/>
      <c r="L70" s="100"/>
      <c r="M70" s="100"/>
      <c r="N70" s="217">
        <v>0</v>
      </c>
      <c r="O70" s="217">
        <v>91</v>
      </c>
      <c r="P70" s="217">
        <f>SUM(N70:O70)</f>
        <v>91</v>
      </c>
      <c r="Q70" s="248">
        <v>13</v>
      </c>
      <c r="R70" s="167"/>
      <c r="S70" s="167"/>
    </row>
    <row r="71" spans="1:19" s="339" customFormat="1" ht="37.5" customHeight="1" thickBot="1">
      <c r="A71" s="330"/>
      <c r="B71" s="331" t="s">
        <v>135</v>
      </c>
      <c r="C71" s="331">
        <f>SUM(C66:C67)</f>
        <v>0</v>
      </c>
      <c r="D71" s="332"/>
      <c r="E71" s="332"/>
      <c r="F71" s="332"/>
      <c r="G71" s="332"/>
      <c r="H71" s="332"/>
      <c r="I71" s="333"/>
      <c r="J71" s="331">
        <f>SUM(J66:J67)</f>
        <v>30693.9</v>
      </c>
      <c r="K71" s="334">
        <f>SUM(K66:K67)</f>
        <v>9040.7999999999993</v>
      </c>
      <c r="L71" s="332"/>
      <c r="M71" s="335" t="e">
        <f>ROUND(#REF!/J71*100,1)</f>
        <v>#REF!</v>
      </c>
      <c r="N71" s="336">
        <f>SUM(N68:N70)</f>
        <v>0</v>
      </c>
      <c r="O71" s="336">
        <f t="shared" ref="O71:Q71" si="4">SUM(O68:O70)</f>
        <v>91</v>
      </c>
      <c r="P71" s="336">
        <f t="shared" si="4"/>
        <v>91</v>
      </c>
      <c r="Q71" s="337">
        <f t="shared" si="4"/>
        <v>13</v>
      </c>
      <c r="R71" s="338"/>
      <c r="S71" s="338"/>
    </row>
    <row r="72" spans="1:19" ht="37.5" hidden="1" customHeight="1">
      <c r="B72" s="172" t="s">
        <v>108</v>
      </c>
      <c r="C72" s="172"/>
      <c r="D72" s="173"/>
      <c r="E72" s="173"/>
      <c r="F72" s="173"/>
      <c r="G72" s="173"/>
      <c r="I72" s="174">
        <f>67.3+4547.2+2859.8+2006.9+1338+1285.1+604.8+1581.7</f>
        <v>14290.800000000001</v>
      </c>
      <c r="J72" s="175">
        <v>10342.799999999999</v>
      </c>
      <c r="K72" s="176"/>
      <c r="M72" s="177"/>
      <c r="N72" s="236"/>
      <c r="O72" s="236"/>
      <c r="P72" s="236"/>
      <c r="Q72" s="175"/>
      <c r="R72" s="167"/>
      <c r="S72" s="167"/>
    </row>
    <row r="73" spans="1:19" ht="37.5" hidden="1" customHeight="1">
      <c r="B73" s="123" t="s">
        <v>109</v>
      </c>
      <c r="C73" s="123"/>
      <c r="D73" s="100"/>
      <c r="E73" s="100"/>
      <c r="F73" s="100"/>
      <c r="G73" s="100"/>
      <c r="I73" s="178">
        <f>2500+1560.7</f>
        <v>4060.7</v>
      </c>
      <c r="J73" s="143">
        <v>4593.5</v>
      </c>
      <c r="K73" s="168">
        <v>2093.5</v>
      </c>
      <c r="M73" s="169"/>
      <c r="N73" s="113"/>
      <c r="O73" s="113"/>
      <c r="P73" s="113"/>
      <c r="Q73" s="143"/>
      <c r="R73" s="167"/>
      <c r="S73" s="167"/>
    </row>
    <row r="74" spans="1:19" ht="1.5" customHeight="1">
      <c r="B74" s="100"/>
      <c r="C74" s="100"/>
      <c r="D74" s="100"/>
      <c r="E74" s="100"/>
      <c r="F74" s="100"/>
      <c r="G74" s="100"/>
      <c r="K74" s="100"/>
      <c r="R74" s="103"/>
      <c r="S74" s="103"/>
    </row>
    <row r="76" spans="1:19" ht="20.25">
      <c r="M76" s="87">
        <v>3402464500</v>
      </c>
      <c r="Q76" s="225"/>
      <c r="R76" s="179"/>
      <c r="S76" s="179"/>
    </row>
    <row r="78" spans="1:19" ht="20.25">
      <c r="Q78" s="226"/>
      <c r="R78" s="180"/>
      <c r="S78" s="180"/>
    </row>
  </sheetData>
  <mergeCells count="17">
    <mergeCell ref="A1:C1"/>
    <mergeCell ref="B2:G2"/>
    <mergeCell ref="B4:Q4"/>
    <mergeCell ref="A6:B7"/>
    <mergeCell ref="C6:C7"/>
    <mergeCell ref="F6:G6"/>
    <mergeCell ref="I6:I7"/>
    <mergeCell ref="J6:J7"/>
    <mergeCell ref="K6:K7"/>
    <mergeCell ref="M6:M7"/>
    <mergeCell ref="B65:Q65"/>
    <mergeCell ref="N6:P6"/>
    <mergeCell ref="Q6:Q7"/>
    <mergeCell ref="B8:Q8"/>
    <mergeCell ref="A56:B56"/>
    <mergeCell ref="B9:B11"/>
    <mergeCell ref="B37:B40"/>
  </mergeCells>
  <printOptions horizontalCentered="1"/>
  <pageMargins left="0.19685039370078741" right="0.19685039370078741" top="0.49" bottom="0.61" header="0.63" footer="0.26"/>
  <pageSetup paperSize="9" scale="47" fitToHeight="2"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00B050"/>
    <pageSetUpPr fitToPage="1"/>
  </sheetPr>
  <dimension ref="A1:AU43"/>
  <sheetViews>
    <sheetView view="pageBreakPreview" zoomScale="60" zoomScaleNormal="60" workbookViewId="0">
      <selection activeCell="G1" sqref="G1"/>
    </sheetView>
  </sheetViews>
  <sheetFormatPr defaultRowHeight="21"/>
  <cols>
    <col min="1" max="1" width="75.75" style="79" customWidth="1"/>
    <col min="2" max="2" width="19" style="80" customWidth="1"/>
    <col min="3" max="3" width="19.375" style="81" hidden="1" customWidth="1"/>
    <col min="4" max="6" width="19.375" style="81" customWidth="1"/>
    <col min="7" max="7" width="27.875" style="81" customWidth="1"/>
    <col min="8" max="8" width="13.5" style="25" customWidth="1"/>
    <col min="9" max="9" width="10" style="26" bestFit="1" customWidth="1"/>
    <col min="10" max="10" width="11.5" style="27" customWidth="1"/>
    <col min="11" max="11" width="9.75" style="27" customWidth="1"/>
    <col min="12" max="12" width="9.5" style="27" customWidth="1"/>
    <col min="13" max="13" width="13.625" style="27" customWidth="1"/>
    <col min="14" max="16384" width="9" style="27"/>
  </cols>
  <sheetData>
    <row r="1" spans="1:14">
      <c r="G1" s="210" t="s">
        <v>132</v>
      </c>
    </row>
    <row r="2" spans="1:14" ht="73.5" customHeight="1">
      <c r="A2" s="296" t="s">
        <v>23</v>
      </c>
      <c r="B2" s="296"/>
      <c r="C2" s="296"/>
      <c r="D2" s="296"/>
      <c r="E2" s="296"/>
      <c r="F2" s="296"/>
      <c r="G2" s="296"/>
    </row>
    <row r="3" spans="1:14" ht="30.75" customHeight="1">
      <c r="A3" s="28"/>
      <c r="B3" s="28"/>
      <c r="C3" s="28"/>
      <c r="D3" s="28"/>
      <c r="E3" s="188"/>
      <c r="F3" s="188"/>
      <c r="G3" s="28" t="s">
        <v>24</v>
      </c>
    </row>
    <row r="4" spans="1:14" ht="54.75" customHeight="1">
      <c r="A4" s="297" t="s">
        <v>25</v>
      </c>
      <c r="B4" s="300" t="s">
        <v>53</v>
      </c>
      <c r="C4" s="301" t="s">
        <v>26</v>
      </c>
      <c r="D4" s="307" t="s">
        <v>127</v>
      </c>
      <c r="E4" s="308"/>
      <c r="F4" s="308"/>
      <c r="G4" s="304" t="s">
        <v>128</v>
      </c>
      <c r="H4" s="29"/>
      <c r="I4" s="30"/>
      <c r="J4" s="31"/>
      <c r="K4" s="31"/>
      <c r="L4" s="31"/>
    </row>
    <row r="5" spans="1:14">
      <c r="A5" s="298"/>
      <c r="B5" s="300"/>
      <c r="C5" s="302"/>
      <c r="D5" s="309" t="s">
        <v>129</v>
      </c>
      <c r="E5" s="311" t="s">
        <v>61</v>
      </c>
      <c r="F5" s="304" t="s">
        <v>130</v>
      </c>
      <c r="G5" s="305"/>
      <c r="H5" s="29"/>
      <c r="I5" s="30"/>
      <c r="J5" s="31"/>
      <c r="K5" s="31"/>
      <c r="L5" s="31"/>
    </row>
    <row r="6" spans="1:14" ht="60" customHeight="1">
      <c r="A6" s="299"/>
      <c r="B6" s="300"/>
      <c r="C6" s="303"/>
      <c r="D6" s="310"/>
      <c r="E6" s="310"/>
      <c r="F6" s="312"/>
      <c r="G6" s="306"/>
      <c r="H6" s="32"/>
      <c r="I6" s="33"/>
      <c r="J6" s="34"/>
      <c r="K6" s="31"/>
      <c r="L6" s="31"/>
    </row>
    <row r="7" spans="1:14" s="41" customFormat="1" ht="126" customHeight="1">
      <c r="A7" s="35" t="s">
        <v>27</v>
      </c>
      <c r="B7" s="196">
        <v>3241</v>
      </c>
      <c r="C7" s="197">
        <v>22083.200000000001</v>
      </c>
      <c r="D7" s="197"/>
      <c r="E7" s="197"/>
      <c r="F7" s="197"/>
      <c r="G7" s="197"/>
      <c r="H7" s="37"/>
      <c r="I7" s="38"/>
      <c r="J7" s="39"/>
      <c r="K7" s="39"/>
      <c r="L7" s="39"/>
      <c r="M7" s="40"/>
      <c r="N7" s="40"/>
    </row>
    <row r="8" spans="1:14" s="45" customFormat="1" ht="54.75" customHeight="1">
      <c r="A8" s="35" t="s">
        <v>28</v>
      </c>
      <c r="B8" s="196">
        <v>3112</v>
      </c>
      <c r="C8" s="197">
        <v>4829.1000000000004</v>
      </c>
      <c r="D8" s="197"/>
      <c r="E8" s="197"/>
      <c r="F8" s="197"/>
      <c r="G8" s="197"/>
      <c r="H8" s="42"/>
      <c r="I8" s="43"/>
      <c r="J8" s="44"/>
      <c r="K8" s="44"/>
      <c r="L8" s="44"/>
    </row>
    <row r="9" spans="1:14" s="48" customFormat="1" ht="56.25" customHeight="1">
      <c r="A9" s="35" t="s">
        <v>29</v>
      </c>
      <c r="B9" s="196">
        <v>3112</v>
      </c>
      <c r="C9" s="197">
        <v>2396.6</v>
      </c>
      <c r="D9" s="197"/>
      <c r="E9" s="197"/>
      <c r="F9" s="197"/>
      <c r="G9" s="197"/>
      <c r="H9" s="46"/>
      <c r="I9" s="46"/>
      <c r="J9" s="47"/>
      <c r="K9" s="47"/>
      <c r="L9" s="47"/>
    </row>
    <row r="10" spans="1:14" s="48" customFormat="1" ht="42" customHeight="1">
      <c r="A10" s="35" t="s">
        <v>30</v>
      </c>
      <c r="B10" s="196">
        <v>3112</v>
      </c>
      <c r="C10" s="197">
        <v>2131.3000000000002</v>
      </c>
      <c r="D10" s="197"/>
      <c r="E10" s="197"/>
      <c r="F10" s="197"/>
      <c r="G10" s="197"/>
      <c r="H10" s="49"/>
      <c r="I10" s="49"/>
    </row>
    <row r="11" spans="1:14" s="48" customFormat="1" ht="42" customHeight="1">
      <c r="A11" s="35" t="s">
        <v>31</v>
      </c>
      <c r="B11" s="196">
        <v>3112</v>
      </c>
      <c r="C11" s="197">
        <v>1421</v>
      </c>
      <c r="D11" s="197"/>
      <c r="E11" s="197"/>
      <c r="F11" s="197"/>
      <c r="G11" s="197"/>
      <c r="H11" s="49"/>
      <c r="I11" s="49"/>
    </row>
    <row r="12" spans="1:14" s="48" customFormat="1" ht="45" customHeight="1">
      <c r="A12" s="35" t="s">
        <v>32</v>
      </c>
      <c r="B12" s="196">
        <v>3112</v>
      </c>
      <c r="C12" s="197">
        <v>1364.8</v>
      </c>
      <c r="D12" s="197"/>
      <c r="E12" s="197"/>
      <c r="F12" s="197"/>
      <c r="G12" s="197"/>
      <c r="H12" s="49"/>
      <c r="I12" s="49"/>
    </row>
    <row r="13" spans="1:14" s="51" customFormat="1" ht="38.25" customHeight="1">
      <c r="A13" s="35" t="s">
        <v>33</v>
      </c>
      <c r="B13" s="196">
        <v>3112</v>
      </c>
      <c r="C13" s="197">
        <v>642.29999999999995</v>
      </c>
      <c r="D13" s="197"/>
      <c r="E13" s="197"/>
      <c r="F13" s="197"/>
      <c r="G13" s="197"/>
      <c r="H13" s="49"/>
      <c r="I13" s="50"/>
    </row>
    <row r="14" spans="1:14" s="54" customFormat="1" ht="86.25" customHeight="1">
      <c r="A14" s="35" t="s">
        <v>34</v>
      </c>
      <c r="B14" s="196">
        <v>3112</v>
      </c>
      <c r="C14" s="197">
        <v>71.5</v>
      </c>
      <c r="D14" s="197"/>
      <c r="E14" s="197"/>
      <c r="F14" s="197"/>
      <c r="G14" s="197"/>
      <c r="H14" s="52"/>
      <c r="I14" s="53"/>
    </row>
    <row r="15" spans="1:14" s="56" customFormat="1" ht="45" customHeight="1">
      <c r="A15" s="35" t="s">
        <v>35</v>
      </c>
      <c r="B15" s="196">
        <v>3112</v>
      </c>
      <c r="C15" s="197">
        <v>1679.8</v>
      </c>
      <c r="D15" s="197"/>
      <c r="E15" s="197"/>
      <c r="F15" s="197"/>
      <c r="G15" s="197"/>
      <c r="H15" s="55"/>
      <c r="I15" s="55"/>
    </row>
    <row r="16" spans="1:14" s="51" customFormat="1" ht="56.25" customHeight="1">
      <c r="A16" s="57" t="s">
        <v>36</v>
      </c>
      <c r="B16" s="196">
        <v>3111</v>
      </c>
      <c r="C16" s="197">
        <v>5000</v>
      </c>
      <c r="D16" s="197"/>
      <c r="E16" s="197"/>
      <c r="F16" s="197"/>
      <c r="G16" s="197"/>
      <c r="H16" s="49"/>
      <c r="I16" s="50"/>
    </row>
    <row r="17" spans="1:9" s="51" customFormat="1" ht="45" customHeight="1">
      <c r="A17" s="35" t="s">
        <v>37</v>
      </c>
      <c r="B17" s="196">
        <v>3111</v>
      </c>
      <c r="C17" s="197">
        <v>1957.8</v>
      </c>
      <c r="D17" s="197"/>
      <c r="E17" s="197"/>
      <c r="F17" s="197"/>
      <c r="G17" s="197"/>
      <c r="H17" s="49"/>
      <c r="I17" s="50"/>
    </row>
    <row r="18" spans="1:9" s="51" customFormat="1" ht="73.5" customHeight="1">
      <c r="A18" s="35" t="s">
        <v>38</v>
      </c>
      <c r="B18" s="196">
        <v>3123</v>
      </c>
      <c r="C18" s="197">
        <v>122.6</v>
      </c>
      <c r="D18" s="197"/>
      <c r="E18" s="197"/>
      <c r="F18" s="197"/>
      <c r="G18" s="197"/>
      <c r="H18" s="49"/>
      <c r="I18" s="50"/>
    </row>
    <row r="19" spans="1:9" s="59" customFormat="1" ht="57" customHeight="1">
      <c r="A19" s="35" t="s">
        <v>39</v>
      </c>
      <c r="B19" s="196">
        <v>3123</v>
      </c>
      <c r="C19" s="197">
        <v>130</v>
      </c>
      <c r="D19" s="197"/>
      <c r="E19" s="197"/>
      <c r="F19" s="197"/>
      <c r="G19" s="197"/>
      <c r="H19" s="25"/>
      <c r="I19" s="58"/>
    </row>
    <row r="20" spans="1:9" s="59" customFormat="1" ht="56.25" customHeight="1">
      <c r="A20" s="35" t="s">
        <v>40</v>
      </c>
      <c r="B20" s="196">
        <v>3123</v>
      </c>
      <c r="C20" s="198">
        <v>261.39999999999998</v>
      </c>
      <c r="D20" s="198"/>
      <c r="E20" s="198"/>
      <c r="F20" s="198"/>
      <c r="G20" s="198"/>
      <c r="H20" s="25"/>
      <c r="I20" s="58"/>
    </row>
    <row r="21" spans="1:9" s="61" customFormat="1" ht="58.5" customHeight="1">
      <c r="A21" s="35" t="s">
        <v>41</v>
      </c>
      <c r="B21" s="196"/>
      <c r="C21" s="198">
        <v>2029.6</v>
      </c>
      <c r="D21" s="196">
        <v>3123</v>
      </c>
      <c r="E21" s="198"/>
      <c r="F21" s="198"/>
      <c r="G21" s="198"/>
      <c r="H21" s="60"/>
    </row>
    <row r="22" spans="1:9" s="61" customFormat="1" ht="56.25" customHeight="1">
      <c r="A22" s="35" t="s">
        <v>42</v>
      </c>
      <c r="B22" s="196">
        <v>3123</v>
      </c>
      <c r="C22" s="198">
        <v>1114</v>
      </c>
      <c r="D22" s="198"/>
      <c r="E22" s="198"/>
      <c r="F22" s="198"/>
      <c r="G22" s="198"/>
      <c r="H22" s="60"/>
    </row>
    <row r="23" spans="1:9" s="61" customFormat="1" ht="81" customHeight="1">
      <c r="A23" s="62" t="s">
        <v>43</v>
      </c>
      <c r="B23" s="196">
        <v>3123</v>
      </c>
      <c r="C23" s="197">
        <v>0</v>
      </c>
      <c r="D23" s="197"/>
      <c r="E23" s="197"/>
      <c r="F23" s="197"/>
      <c r="G23" s="197"/>
      <c r="H23" s="60"/>
    </row>
    <row r="24" spans="1:9" s="61" customFormat="1" ht="43.5" customHeight="1">
      <c r="A24" s="35" t="s">
        <v>44</v>
      </c>
      <c r="B24" s="196">
        <v>3123</v>
      </c>
      <c r="C24" s="197">
        <v>100</v>
      </c>
      <c r="D24" s="197"/>
      <c r="E24" s="197"/>
      <c r="F24" s="197"/>
      <c r="G24" s="197"/>
      <c r="H24" s="60"/>
    </row>
    <row r="25" spans="1:9" s="61" customFormat="1" ht="75" customHeight="1">
      <c r="A25" s="35" t="s">
        <v>45</v>
      </c>
      <c r="B25" s="196">
        <v>3121</v>
      </c>
      <c r="C25" s="197">
        <v>15732</v>
      </c>
      <c r="D25" s="197"/>
      <c r="E25" s="197"/>
      <c r="F25" s="197"/>
      <c r="G25" s="197"/>
      <c r="H25" s="60"/>
    </row>
    <row r="26" spans="1:9" s="63" customFormat="1" ht="126" customHeight="1">
      <c r="A26" s="35" t="s">
        <v>46</v>
      </c>
      <c r="B26" s="196">
        <v>3121</v>
      </c>
      <c r="C26" s="197">
        <v>9665.5</v>
      </c>
      <c r="D26" s="197"/>
      <c r="E26" s="197"/>
      <c r="F26" s="197"/>
      <c r="G26" s="197"/>
      <c r="H26" s="52"/>
      <c r="I26" s="52"/>
    </row>
    <row r="27" spans="1:9" s="66" customFormat="1" ht="63.75" customHeight="1">
      <c r="A27" s="35" t="s">
        <v>47</v>
      </c>
      <c r="B27" s="199"/>
      <c r="C27" s="197">
        <v>91062.6</v>
      </c>
      <c r="D27" s="197"/>
      <c r="E27" s="197"/>
      <c r="F27" s="197"/>
      <c r="G27" s="197"/>
      <c r="H27" s="65"/>
      <c r="I27" s="65"/>
    </row>
    <row r="28" spans="1:9" s="63" customFormat="1" ht="37.5" customHeight="1">
      <c r="A28" s="35" t="s">
        <v>48</v>
      </c>
      <c r="B28" s="196">
        <v>3121</v>
      </c>
      <c r="C28" s="197">
        <v>2632</v>
      </c>
      <c r="D28" s="197"/>
      <c r="E28" s="197"/>
      <c r="F28" s="197"/>
      <c r="G28" s="197"/>
      <c r="H28" s="52"/>
      <c r="I28" s="52"/>
    </row>
    <row r="29" spans="1:9" s="68" customFormat="1" ht="57" customHeight="1">
      <c r="A29" s="35" t="s">
        <v>49</v>
      </c>
      <c r="B29" s="196">
        <v>3121</v>
      </c>
      <c r="C29" s="197">
        <v>4199.3</v>
      </c>
      <c r="D29" s="197"/>
      <c r="E29" s="197"/>
      <c r="F29" s="197"/>
      <c r="G29" s="197"/>
      <c r="H29" s="65"/>
      <c r="I29" s="67"/>
    </row>
    <row r="30" spans="1:9" s="71" customFormat="1" ht="37.5" customHeight="1">
      <c r="A30" s="35" t="s">
        <v>50</v>
      </c>
      <c r="B30" s="196">
        <v>3121</v>
      </c>
      <c r="C30" s="197">
        <v>846.6</v>
      </c>
      <c r="D30" s="197"/>
      <c r="E30" s="197"/>
      <c r="F30" s="197"/>
      <c r="G30" s="197"/>
      <c r="H30" s="69"/>
      <c r="I30" s="70"/>
    </row>
    <row r="31" spans="1:9" s="72" customFormat="1" ht="36" customHeight="1">
      <c r="A31" s="35" t="s">
        <v>51</v>
      </c>
      <c r="B31" s="196">
        <v>3121</v>
      </c>
      <c r="C31" s="197">
        <v>2071.5</v>
      </c>
      <c r="D31" s="197"/>
      <c r="E31" s="197"/>
      <c r="F31" s="197"/>
      <c r="G31" s="197"/>
      <c r="H31" s="65"/>
      <c r="I31" s="67"/>
    </row>
    <row r="32" spans="1:9" s="72" customFormat="1" ht="46.5" customHeight="1">
      <c r="A32" s="313"/>
      <c r="B32" s="314" t="s">
        <v>52</v>
      </c>
      <c r="C32" s="314"/>
      <c r="D32" s="73"/>
      <c r="E32" s="185"/>
      <c r="F32" s="185"/>
      <c r="G32" s="73"/>
      <c r="H32" s="65"/>
      <c r="I32" s="67"/>
    </row>
    <row r="33" spans="1:47" s="72" customFormat="1" ht="33" customHeight="1">
      <c r="A33" s="313"/>
      <c r="B33" s="315">
        <v>3111</v>
      </c>
      <c r="C33" s="315"/>
      <c r="D33" s="74"/>
      <c r="E33" s="186"/>
      <c r="F33" s="186"/>
      <c r="G33" s="74"/>
      <c r="H33" s="65"/>
      <c r="I33" s="67"/>
    </row>
    <row r="34" spans="1:47" s="72" customFormat="1" ht="33" customHeight="1">
      <c r="A34" s="313"/>
      <c r="B34" s="315">
        <v>3112</v>
      </c>
      <c r="C34" s="315"/>
      <c r="D34" s="74"/>
      <c r="E34" s="186"/>
      <c r="F34" s="186"/>
      <c r="G34" s="74"/>
      <c r="H34" s="65"/>
      <c r="I34" s="67"/>
    </row>
    <row r="35" spans="1:47" s="72" customFormat="1" ht="33" customHeight="1">
      <c r="A35" s="313"/>
      <c r="B35" s="315">
        <v>3121</v>
      </c>
      <c r="C35" s="315"/>
      <c r="D35" s="74"/>
      <c r="E35" s="186"/>
      <c r="F35" s="186"/>
      <c r="G35" s="74"/>
      <c r="H35" s="65"/>
      <c r="I35" s="67"/>
    </row>
    <row r="36" spans="1:47" s="72" customFormat="1" ht="33" customHeight="1">
      <c r="A36" s="313"/>
      <c r="B36" s="315">
        <v>3123</v>
      </c>
      <c r="C36" s="315"/>
      <c r="D36" s="74"/>
      <c r="E36" s="186"/>
      <c r="F36" s="186"/>
      <c r="G36" s="74"/>
      <c r="H36" s="65"/>
      <c r="I36" s="67"/>
    </row>
    <row r="37" spans="1:47" s="72" customFormat="1" ht="21" customHeight="1">
      <c r="A37" s="313"/>
      <c r="B37" s="315">
        <v>3241</v>
      </c>
      <c r="C37" s="315"/>
      <c r="D37" s="74"/>
      <c r="E37" s="186"/>
      <c r="F37" s="186"/>
      <c r="G37" s="74"/>
      <c r="H37" s="65"/>
      <c r="I37" s="67"/>
    </row>
    <row r="38" spans="1:47" s="78" customFormat="1" ht="21" hidden="1" customHeight="1">
      <c r="A38" s="313"/>
      <c r="B38" s="316"/>
      <c r="C38" s="316"/>
      <c r="D38" s="75"/>
      <c r="E38" s="187"/>
      <c r="F38" s="187"/>
      <c r="G38" s="75"/>
      <c r="H38" s="76"/>
      <c r="I38" s="77"/>
    </row>
    <row r="39" spans="1:47" s="78" customFormat="1" ht="21" hidden="1" customHeight="1">
      <c r="A39" s="313"/>
      <c r="B39" s="314"/>
      <c r="C39" s="314"/>
      <c r="D39" s="73"/>
      <c r="E39" s="185"/>
      <c r="F39" s="185"/>
      <c r="G39" s="73"/>
      <c r="H39" s="76"/>
      <c r="I39" s="77"/>
    </row>
    <row r="40" spans="1:47" s="83" customFormat="1" ht="20.25">
      <c r="A40" s="79"/>
      <c r="B40" s="80"/>
      <c r="C40" s="81"/>
      <c r="D40" s="81"/>
      <c r="E40" s="81"/>
      <c r="F40" s="81"/>
      <c r="G40" s="81"/>
      <c r="H40" s="82"/>
    </row>
    <row r="41" spans="1:47" s="85" customFormat="1">
      <c r="A41" s="79"/>
      <c r="B41" s="80"/>
      <c r="C41" s="81"/>
      <c r="D41" s="81"/>
      <c r="E41" s="81"/>
      <c r="F41" s="81"/>
      <c r="G41" s="81"/>
      <c r="H41" s="25"/>
      <c r="I41" s="84"/>
    </row>
    <row r="42" spans="1:47" s="85" customFormat="1">
      <c r="A42" s="79"/>
      <c r="B42" s="80"/>
      <c r="C42" s="81"/>
      <c r="D42" s="81"/>
      <c r="E42" s="81"/>
      <c r="F42" s="81"/>
      <c r="G42" s="81"/>
      <c r="H42" s="25"/>
      <c r="I42" s="84"/>
    </row>
    <row r="43" spans="1:47" s="86" customFormat="1">
      <c r="A43" s="79"/>
      <c r="B43" s="80"/>
      <c r="C43" s="81"/>
      <c r="D43" s="81"/>
      <c r="E43" s="81"/>
      <c r="F43" s="81"/>
      <c r="G43" s="81"/>
      <c r="H43" s="25"/>
      <c r="I43" s="26"/>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row>
  </sheetData>
  <mergeCells count="18">
    <mergeCell ref="A32:A39"/>
    <mergeCell ref="B32:C32"/>
    <mergeCell ref="B33:C33"/>
    <mergeCell ref="B34:C34"/>
    <mergeCell ref="B35:C35"/>
    <mergeCell ref="B36:C36"/>
    <mergeCell ref="B37:C37"/>
    <mergeCell ref="B38:C38"/>
    <mergeCell ref="B39:C39"/>
    <mergeCell ref="A2:G2"/>
    <mergeCell ref="A4:A6"/>
    <mergeCell ref="B4:B6"/>
    <mergeCell ref="C4:C6"/>
    <mergeCell ref="G4:G6"/>
    <mergeCell ref="D4:F4"/>
    <mergeCell ref="D5:D6"/>
    <mergeCell ref="E5:E6"/>
    <mergeCell ref="F5:F6"/>
  </mergeCells>
  <pageMargins left="0.31496062992125984" right="0.19685039370078741" top="0.35433070866141736" bottom="0.15748031496062992" header="0.31496062992125984" footer="0.31496062992125984"/>
  <pageSetup paperSize="9" scale="50" fitToHeight="0" orientation="portrait" r:id="rId1"/>
  <headerFooter>
    <oddFooter>Сторінка &amp;P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B799"/>
  <sheetViews>
    <sheetView view="pageBreakPreview" zoomScale="60" zoomScaleNormal="40" workbookViewId="0">
      <selection activeCell="G1" sqref="G1"/>
    </sheetView>
  </sheetViews>
  <sheetFormatPr defaultColWidth="12.625" defaultRowHeight="18.75"/>
  <cols>
    <col min="1" max="1" width="84" style="23" customWidth="1"/>
    <col min="2" max="2" width="16.25" style="24" hidden="1" customWidth="1"/>
    <col min="3" max="3" width="17.375" style="80" customWidth="1"/>
    <col min="4" max="4" width="18.5" style="1" customWidth="1"/>
    <col min="5" max="5" width="20" style="1" customWidth="1"/>
    <col min="6" max="6" width="23.875" style="1" customWidth="1"/>
    <col min="7" max="7" width="26.25" style="1" customWidth="1"/>
    <col min="8" max="25" width="7" style="1" customWidth="1"/>
    <col min="26" max="27" width="11" style="1" customWidth="1"/>
    <col min="28" max="16384" width="12.625" style="1"/>
  </cols>
  <sheetData>
    <row r="1" spans="1:27" ht="24" customHeight="1">
      <c r="G1" s="211" t="s">
        <v>133</v>
      </c>
    </row>
    <row r="2" spans="1:27" ht="96.75" customHeight="1">
      <c r="A2" s="317" t="s">
        <v>0</v>
      </c>
      <c r="B2" s="317"/>
      <c r="C2" s="317"/>
      <c r="D2" s="317"/>
      <c r="E2" s="317"/>
      <c r="F2" s="317"/>
      <c r="G2" s="317"/>
    </row>
    <row r="3" spans="1:27" ht="25.5">
      <c r="A3" s="2"/>
      <c r="B3" s="3"/>
      <c r="C3" s="28"/>
      <c r="G3" s="4" t="s">
        <v>1</v>
      </c>
    </row>
    <row r="4" spans="1:27" ht="25.5" customHeight="1">
      <c r="A4" s="318" t="s">
        <v>2</v>
      </c>
      <c r="B4" s="321" t="s">
        <v>3</v>
      </c>
      <c r="C4" s="300" t="s">
        <v>53</v>
      </c>
      <c r="D4" s="325" t="s">
        <v>4</v>
      </c>
      <c r="E4" s="308"/>
      <c r="F4" s="308"/>
      <c r="G4" s="323" t="s">
        <v>5</v>
      </c>
    </row>
    <row r="5" spans="1:27" ht="18" customHeight="1">
      <c r="A5" s="319"/>
      <c r="B5" s="322"/>
      <c r="C5" s="300"/>
      <c r="D5" s="326" t="s">
        <v>60</v>
      </c>
      <c r="E5" s="328" t="s">
        <v>61</v>
      </c>
      <c r="F5" s="328" t="s">
        <v>130</v>
      </c>
      <c r="G5" s="324"/>
    </row>
    <row r="6" spans="1:27" ht="48" customHeight="1">
      <c r="A6" s="320"/>
      <c r="B6" s="322"/>
      <c r="C6" s="300"/>
      <c r="D6" s="327"/>
      <c r="E6" s="329"/>
      <c r="F6" s="329"/>
      <c r="G6" s="324"/>
    </row>
    <row r="7" spans="1:27" ht="131.25">
      <c r="A7" s="5" t="s">
        <v>6</v>
      </c>
      <c r="B7" s="6">
        <v>25990</v>
      </c>
      <c r="C7" s="36"/>
      <c r="D7" s="7"/>
      <c r="E7" s="7"/>
      <c r="F7" s="7"/>
      <c r="G7" s="7"/>
      <c r="O7" s="8"/>
      <c r="P7" s="8"/>
      <c r="Q7" s="8"/>
      <c r="R7" s="8"/>
      <c r="S7" s="8"/>
      <c r="T7" s="8"/>
      <c r="U7" s="8"/>
      <c r="V7" s="8"/>
      <c r="W7" s="8"/>
      <c r="X7" s="8"/>
      <c r="Y7" s="8"/>
    </row>
    <row r="8" spans="1:27" ht="93.75">
      <c r="A8" s="9" t="s">
        <v>7</v>
      </c>
      <c r="B8" s="6">
        <v>2000</v>
      </c>
      <c r="C8" s="36"/>
      <c r="D8" s="7"/>
      <c r="E8" s="7"/>
      <c r="F8" s="7"/>
      <c r="G8" s="7"/>
      <c r="O8" s="8"/>
      <c r="P8" s="8"/>
      <c r="Q8" s="8"/>
      <c r="R8" s="8"/>
      <c r="S8" s="8"/>
      <c r="T8" s="8"/>
      <c r="U8" s="8"/>
      <c r="V8" s="8"/>
      <c r="W8" s="8"/>
      <c r="X8" s="8"/>
      <c r="Y8" s="8"/>
    </row>
    <row r="9" spans="1:27" ht="56.25">
      <c r="A9" s="9" t="s">
        <v>8</v>
      </c>
      <c r="B9" s="6">
        <v>756</v>
      </c>
      <c r="C9" s="36"/>
      <c r="D9" s="7"/>
      <c r="E9" s="7"/>
      <c r="F9" s="7"/>
      <c r="G9" s="7"/>
      <c r="O9" s="8"/>
      <c r="P9" s="8"/>
      <c r="Q9" s="8"/>
      <c r="R9" s="8"/>
      <c r="S9" s="8"/>
      <c r="T9" s="8"/>
      <c r="U9" s="8"/>
      <c r="V9" s="8"/>
      <c r="W9" s="8"/>
      <c r="X9" s="8"/>
      <c r="Y9" s="8"/>
    </row>
    <row r="10" spans="1:27" ht="75">
      <c r="A10" s="207" t="s">
        <v>9</v>
      </c>
      <c r="B10" s="10">
        <v>205.8</v>
      </c>
      <c r="C10" s="209"/>
      <c r="D10" s="7"/>
      <c r="E10" s="7"/>
      <c r="F10" s="7"/>
      <c r="G10" s="7"/>
      <c r="O10" s="8"/>
      <c r="P10" s="8"/>
      <c r="Q10" s="8"/>
      <c r="R10" s="8"/>
      <c r="S10" s="8"/>
      <c r="T10" s="8"/>
      <c r="U10" s="8"/>
      <c r="V10" s="8"/>
      <c r="W10" s="8"/>
      <c r="X10" s="8"/>
      <c r="Y10" s="8"/>
    </row>
    <row r="11" spans="1:27" ht="47.25" customHeight="1">
      <c r="A11" s="11" t="s">
        <v>10</v>
      </c>
      <c r="B11" s="10">
        <v>100</v>
      </c>
      <c r="C11" s="36"/>
      <c r="D11" s="12"/>
      <c r="E11" s="12"/>
      <c r="F11" s="12"/>
      <c r="G11" s="12"/>
      <c r="H11" s="8"/>
      <c r="I11" s="8"/>
      <c r="J11" s="8"/>
      <c r="K11" s="8"/>
      <c r="L11" s="8"/>
      <c r="M11" s="8"/>
      <c r="N11" s="8"/>
      <c r="O11" s="8"/>
      <c r="P11" s="8"/>
      <c r="Q11" s="8"/>
      <c r="R11" s="8"/>
      <c r="S11" s="8"/>
      <c r="T11" s="8"/>
      <c r="U11" s="8"/>
      <c r="V11" s="8"/>
      <c r="W11" s="8"/>
      <c r="X11" s="8"/>
      <c r="Y11" s="8"/>
      <c r="Z11" s="8"/>
      <c r="AA11" s="8"/>
    </row>
    <row r="12" spans="1:27" ht="112.5">
      <c r="A12" s="13" t="s">
        <v>11</v>
      </c>
      <c r="B12" s="6">
        <v>200</v>
      </c>
      <c r="C12" s="36"/>
      <c r="D12" s="12"/>
      <c r="E12" s="12"/>
      <c r="F12" s="12"/>
      <c r="G12" s="12"/>
      <c r="H12" s="8"/>
      <c r="I12" s="8"/>
      <c r="J12" s="8"/>
      <c r="K12" s="8"/>
      <c r="L12" s="8"/>
      <c r="M12" s="8"/>
      <c r="N12" s="8"/>
      <c r="O12" s="8"/>
      <c r="P12" s="8"/>
      <c r="Q12" s="8"/>
      <c r="R12" s="8"/>
      <c r="S12" s="8"/>
      <c r="T12" s="8"/>
      <c r="U12" s="8"/>
      <c r="V12" s="8"/>
      <c r="W12" s="8"/>
      <c r="X12" s="8"/>
      <c r="Y12" s="8"/>
    </row>
    <row r="13" spans="1:27" ht="112.5">
      <c r="A13" s="208" t="s">
        <v>12</v>
      </c>
      <c r="B13" s="14">
        <v>170.3</v>
      </c>
      <c r="C13" s="209"/>
      <c r="D13" s="12"/>
      <c r="E13" s="12"/>
      <c r="F13" s="12"/>
      <c r="G13" s="12"/>
      <c r="H13" s="8"/>
      <c r="I13" s="8"/>
      <c r="J13" s="8"/>
      <c r="K13" s="8"/>
      <c r="L13" s="8"/>
      <c r="M13" s="8"/>
      <c r="N13" s="8"/>
      <c r="O13" s="8"/>
      <c r="P13" s="8"/>
      <c r="Q13" s="8"/>
      <c r="R13" s="8"/>
      <c r="S13" s="8"/>
      <c r="T13" s="8"/>
      <c r="U13" s="8"/>
      <c r="V13" s="8"/>
      <c r="W13" s="8"/>
      <c r="X13" s="8"/>
      <c r="Y13" s="8"/>
    </row>
    <row r="14" spans="1:27" ht="131.25">
      <c r="A14" s="9" t="s">
        <v>13</v>
      </c>
      <c r="B14" s="6">
        <v>315</v>
      </c>
      <c r="C14" s="36"/>
      <c r="D14" s="12"/>
      <c r="E14" s="12"/>
      <c r="F14" s="12"/>
      <c r="G14" s="12"/>
      <c r="H14" s="8"/>
      <c r="I14" s="8"/>
      <c r="J14" s="8"/>
      <c r="K14" s="8"/>
      <c r="L14" s="8"/>
      <c r="M14" s="8"/>
      <c r="N14" s="8"/>
      <c r="O14" s="8"/>
      <c r="P14" s="8"/>
      <c r="Q14" s="8"/>
      <c r="R14" s="8"/>
      <c r="S14" s="8"/>
      <c r="T14" s="8"/>
      <c r="U14" s="8"/>
      <c r="V14" s="8"/>
      <c r="W14" s="8"/>
      <c r="X14" s="8"/>
      <c r="Y14" s="8"/>
    </row>
    <row r="15" spans="1:27" ht="206.25">
      <c r="A15" s="9" t="s">
        <v>14</v>
      </c>
      <c r="B15" s="6">
        <v>60</v>
      </c>
      <c r="C15" s="36"/>
      <c r="D15" s="12"/>
      <c r="E15" s="12"/>
      <c r="F15" s="12"/>
      <c r="G15" s="12"/>
      <c r="H15" s="8"/>
      <c r="I15" s="8"/>
      <c r="J15" s="8"/>
      <c r="K15" s="8"/>
      <c r="L15" s="8"/>
      <c r="M15" s="8"/>
      <c r="N15" s="8"/>
      <c r="O15" s="8"/>
      <c r="P15" s="8"/>
      <c r="Q15" s="8"/>
      <c r="R15" s="8"/>
      <c r="S15" s="8"/>
      <c r="T15" s="8"/>
      <c r="U15" s="8"/>
      <c r="V15" s="8"/>
      <c r="W15" s="8"/>
      <c r="X15" s="8"/>
      <c r="Y15" s="8"/>
    </row>
    <row r="16" spans="1:27" ht="37.5">
      <c r="A16" s="9" t="s">
        <v>15</v>
      </c>
      <c r="B16" s="10">
        <v>186</v>
      </c>
      <c r="C16" s="36"/>
      <c r="D16" s="12"/>
      <c r="E16" s="12"/>
      <c r="F16" s="12"/>
      <c r="G16" s="12"/>
      <c r="H16" s="8"/>
      <c r="I16" s="8"/>
      <c r="J16" s="8"/>
      <c r="K16" s="8"/>
      <c r="L16" s="8"/>
      <c r="M16" s="8"/>
      <c r="N16" s="8"/>
      <c r="O16" s="8"/>
      <c r="P16" s="8"/>
      <c r="Q16" s="8"/>
      <c r="R16" s="8"/>
      <c r="S16" s="8"/>
      <c r="T16" s="8"/>
      <c r="U16" s="8"/>
      <c r="V16" s="8"/>
      <c r="W16" s="8"/>
      <c r="X16" s="8"/>
      <c r="Y16" s="8"/>
    </row>
    <row r="17" spans="1:28" ht="37.5">
      <c r="A17" s="5" t="s">
        <v>16</v>
      </c>
      <c r="B17" s="6">
        <v>1500</v>
      </c>
      <c r="C17" s="36"/>
      <c r="D17" s="7"/>
      <c r="E17" s="7"/>
      <c r="F17" s="7"/>
      <c r="G17" s="7"/>
      <c r="O17" s="8"/>
      <c r="P17" s="8"/>
      <c r="Q17" s="8"/>
      <c r="R17" s="8"/>
      <c r="S17" s="8"/>
      <c r="T17" s="8"/>
      <c r="U17" s="8"/>
      <c r="V17" s="8"/>
      <c r="W17" s="8"/>
      <c r="X17" s="8"/>
      <c r="Y17" s="8"/>
    </row>
    <row r="18" spans="1:28" ht="93.75">
      <c r="A18" s="9" t="s">
        <v>17</v>
      </c>
      <c r="B18" s="14">
        <v>280.5</v>
      </c>
      <c r="C18" s="36"/>
      <c r="D18" s="7"/>
      <c r="E18" s="7"/>
      <c r="F18" s="7"/>
      <c r="G18" s="7"/>
    </row>
    <row r="19" spans="1:28" ht="206.25">
      <c r="A19" s="15" t="s">
        <v>18</v>
      </c>
      <c r="B19" s="10">
        <v>162.80000000000001</v>
      </c>
      <c r="C19" s="36"/>
      <c r="D19" s="7"/>
      <c r="E19" s="7"/>
      <c r="F19" s="7"/>
      <c r="G19" s="7"/>
    </row>
    <row r="20" spans="1:28" ht="37.5">
      <c r="A20" s="16" t="s">
        <v>19</v>
      </c>
      <c r="B20" s="10">
        <v>190</v>
      </c>
      <c r="C20" s="36"/>
      <c r="D20" s="7"/>
      <c r="E20" s="7"/>
      <c r="F20" s="7"/>
      <c r="G20" s="7"/>
    </row>
    <row r="21" spans="1:28" ht="56.25">
      <c r="A21" s="9" t="s">
        <v>20</v>
      </c>
      <c r="B21" s="10">
        <v>104.4</v>
      </c>
      <c r="C21" s="36"/>
      <c r="D21" s="7"/>
      <c r="E21" s="7"/>
      <c r="F21" s="7"/>
      <c r="G21" s="7"/>
    </row>
    <row r="22" spans="1:28" s="17" customFormat="1" ht="56.25">
      <c r="A22" s="9" t="s">
        <v>21</v>
      </c>
      <c r="B22" s="10">
        <v>150</v>
      </c>
      <c r="C22" s="36"/>
      <c r="D22" s="12"/>
      <c r="E22" s="12"/>
      <c r="F22" s="12"/>
      <c r="G22" s="12"/>
      <c r="H22" s="8"/>
      <c r="I22" s="8"/>
      <c r="J22" s="8"/>
      <c r="K22" s="8"/>
      <c r="L22" s="8"/>
      <c r="M22" s="8"/>
      <c r="N22" s="8"/>
      <c r="O22" s="8"/>
      <c r="P22" s="8"/>
      <c r="Q22" s="8"/>
      <c r="R22" s="8"/>
      <c r="S22" s="8"/>
      <c r="T22" s="8"/>
      <c r="U22" s="8"/>
      <c r="V22" s="8"/>
      <c r="W22" s="8"/>
      <c r="X22" s="8"/>
      <c r="Y22" s="8"/>
    </row>
    <row r="23" spans="1:28" ht="56.25">
      <c r="A23" s="5" t="s">
        <v>22</v>
      </c>
      <c r="B23" s="10">
        <v>30</v>
      </c>
      <c r="C23" s="36"/>
      <c r="D23" s="18"/>
      <c r="E23" s="18"/>
      <c r="F23" s="18"/>
      <c r="G23" s="18"/>
      <c r="H23" s="19"/>
    </row>
    <row r="24" spans="1:28" ht="25.5" customHeight="1">
      <c r="A24" s="20" t="s">
        <v>110</v>
      </c>
      <c r="B24" s="21">
        <f>SUM(B7:B23)</f>
        <v>32400.799999999999</v>
      </c>
      <c r="C24" s="36"/>
      <c r="D24" s="21">
        <f t="shared" ref="D24:G24" si="0">SUM(D7:D23)</f>
        <v>0</v>
      </c>
      <c r="E24" s="21"/>
      <c r="F24" s="21"/>
      <c r="G24" s="21">
        <f t="shared" si="0"/>
        <v>0</v>
      </c>
      <c r="H24" s="22"/>
      <c r="I24" s="22"/>
      <c r="J24" s="22"/>
      <c r="K24" s="22"/>
      <c r="L24" s="22"/>
      <c r="M24" s="22"/>
      <c r="N24" s="22"/>
      <c r="O24" s="22"/>
      <c r="P24" s="22"/>
      <c r="Q24" s="22"/>
      <c r="R24" s="22"/>
      <c r="S24" s="22"/>
      <c r="T24" s="22"/>
      <c r="U24" s="22"/>
      <c r="V24" s="22"/>
      <c r="W24" s="22"/>
      <c r="X24" s="22"/>
      <c r="Y24" s="22"/>
      <c r="Z24" s="22"/>
      <c r="AA24" s="22"/>
      <c r="AB24" s="22"/>
    </row>
    <row r="25" spans="1:28" ht="15.75" customHeight="1">
      <c r="A25" s="182" t="s">
        <v>54</v>
      </c>
      <c r="B25" s="14"/>
      <c r="C25" s="35"/>
      <c r="D25" s="7"/>
      <c r="E25" s="7"/>
      <c r="F25" s="7"/>
      <c r="G25" s="7"/>
    </row>
    <row r="26" spans="1:28" ht="100.5" customHeight="1">
      <c r="A26" s="181"/>
      <c r="B26" s="14"/>
      <c r="C26" s="35"/>
      <c r="D26" s="7"/>
      <c r="E26" s="7"/>
      <c r="F26" s="7"/>
      <c r="G26" s="7"/>
    </row>
    <row r="27" spans="1:28" ht="15.75" customHeight="1">
      <c r="A27" s="181"/>
      <c r="B27" s="14"/>
      <c r="C27" s="36"/>
      <c r="D27" s="7"/>
      <c r="E27" s="7"/>
      <c r="F27" s="7"/>
      <c r="G27" s="7"/>
    </row>
    <row r="28" spans="1:28" ht="15.75" customHeight="1">
      <c r="A28" s="181"/>
      <c r="B28" s="14"/>
      <c r="C28" s="64"/>
      <c r="D28" s="7"/>
      <c r="E28" s="7"/>
      <c r="F28" s="7"/>
      <c r="G28" s="7"/>
    </row>
    <row r="29" spans="1:28" ht="15.75" customHeight="1">
      <c r="A29" s="181"/>
      <c r="B29" s="14"/>
      <c r="C29" s="36"/>
      <c r="D29" s="7"/>
      <c r="E29" s="7"/>
      <c r="F29" s="7"/>
      <c r="G29" s="7"/>
    </row>
    <row r="30" spans="1:28" ht="15.75" customHeight="1">
      <c r="A30" s="181"/>
      <c r="B30" s="14"/>
      <c r="C30" s="36"/>
      <c r="D30" s="7"/>
      <c r="E30" s="7"/>
      <c r="F30" s="7"/>
      <c r="G30" s="7"/>
    </row>
    <row r="31" spans="1:28" ht="15.75" customHeight="1">
      <c r="A31" s="181"/>
      <c r="B31" s="14"/>
      <c r="C31" s="36"/>
      <c r="D31" s="7"/>
      <c r="E31" s="7"/>
      <c r="F31" s="7"/>
      <c r="G31" s="7"/>
    </row>
    <row r="32" spans="1:28" ht="15.75" customHeight="1">
      <c r="A32" s="181"/>
      <c r="B32" s="14"/>
      <c r="C32" s="36"/>
      <c r="D32" s="7"/>
      <c r="E32" s="7"/>
      <c r="F32" s="7"/>
      <c r="G32" s="7"/>
    </row>
    <row r="33" spans="1:3" ht="15.75" customHeight="1">
      <c r="A33" s="2"/>
      <c r="B33" s="3"/>
      <c r="C33" s="3"/>
    </row>
    <row r="34" spans="1:3" ht="15.75" customHeight="1">
      <c r="A34" s="2"/>
      <c r="B34" s="3"/>
      <c r="C34" s="3"/>
    </row>
    <row r="35" spans="1:3" ht="15.75" customHeight="1">
      <c r="A35" s="2"/>
      <c r="B35" s="3"/>
      <c r="C35" s="3"/>
    </row>
    <row r="36" spans="1:3" ht="15.75" customHeight="1">
      <c r="A36" s="2"/>
      <c r="B36" s="3"/>
      <c r="C36" s="3"/>
    </row>
    <row r="37" spans="1:3" ht="15.75" customHeight="1">
      <c r="A37" s="2"/>
      <c r="B37" s="3"/>
      <c r="C37" s="3"/>
    </row>
    <row r="38" spans="1:3" ht="15.75" customHeight="1">
      <c r="A38" s="2"/>
      <c r="B38" s="3"/>
      <c r="C38" s="3"/>
    </row>
    <row r="39" spans="1:3" ht="15.75" customHeight="1">
      <c r="A39" s="2"/>
      <c r="B39" s="3"/>
      <c r="C39" s="3"/>
    </row>
    <row r="40" spans="1:3" ht="15.75" customHeight="1">
      <c r="A40" s="2"/>
      <c r="B40" s="3"/>
      <c r="C40" s="3"/>
    </row>
    <row r="41" spans="1:3" ht="15.75" customHeight="1">
      <c r="A41" s="2"/>
      <c r="B41" s="3"/>
    </row>
    <row r="42" spans="1:3" ht="15.75" customHeight="1">
      <c r="A42" s="2"/>
      <c r="B42" s="3"/>
    </row>
    <row r="43" spans="1:3" ht="15.75" customHeight="1">
      <c r="A43" s="2"/>
      <c r="B43" s="3"/>
    </row>
    <row r="44" spans="1:3" ht="15.75" customHeight="1">
      <c r="A44" s="2"/>
      <c r="B44" s="3"/>
    </row>
    <row r="45" spans="1:3" ht="15.75" customHeight="1">
      <c r="A45" s="2"/>
      <c r="B45" s="3"/>
    </row>
    <row r="46" spans="1:3" ht="15.75" customHeight="1">
      <c r="A46" s="2"/>
      <c r="B46" s="3"/>
    </row>
    <row r="47" spans="1:3" ht="15.75" customHeight="1">
      <c r="A47" s="2"/>
      <c r="B47" s="3"/>
    </row>
    <row r="48" spans="1:3" ht="15.75" customHeight="1">
      <c r="A48" s="2"/>
      <c r="B48" s="3"/>
    </row>
    <row r="49" spans="1:2" ht="15.75" customHeight="1">
      <c r="A49" s="2"/>
      <c r="B49" s="3"/>
    </row>
    <row r="50" spans="1:2" ht="15.75" customHeight="1">
      <c r="A50" s="2"/>
      <c r="B50" s="3"/>
    </row>
    <row r="51" spans="1:2" ht="15.75" customHeight="1">
      <c r="A51" s="2"/>
      <c r="B51" s="3"/>
    </row>
    <row r="52" spans="1:2" ht="15.75" customHeight="1">
      <c r="A52" s="2"/>
      <c r="B52" s="3"/>
    </row>
    <row r="53" spans="1:2" ht="15.75" customHeight="1">
      <c r="A53" s="2"/>
      <c r="B53" s="3"/>
    </row>
    <row r="54" spans="1:2" ht="15.75" customHeight="1">
      <c r="A54" s="2"/>
      <c r="B54" s="3"/>
    </row>
    <row r="55" spans="1:2" ht="15.75" customHeight="1">
      <c r="A55" s="2"/>
      <c r="B55" s="3"/>
    </row>
    <row r="56" spans="1:2" ht="15.75" customHeight="1">
      <c r="A56" s="2"/>
      <c r="B56" s="3"/>
    </row>
    <row r="57" spans="1:2" ht="15.75" customHeight="1">
      <c r="A57" s="2"/>
      <c r="B57" s="3"/>
    </row>
    <row r="58" spans="1:2" ht="15.75" customHeight="1">
      <c r="A58" s="2"/>
      <c r="B58" s="3"/>
    </row>
    <row r="59" spans="1:2" ht="15.75" customHeight="1">
      <c r="A59" s="2"/>
      <c r="B59" s="3"/>
    </row>
    <row r="60" spans="1:2" ht="15.75" customHeight="1">
      <c r="A60" s="2"/>
      <c r="B60" s="3"/>
    </row>
    <row r="61" spans="1:2" ht="15.75" customHeight="1">
      <c r="A61" s="2"/>
      <c r="B61" s="3"/>
    </row>
    <row r="62" spans="1:2" ht="15.75" customHeight="1">
      <c r="A62" s="2"/>
      <c r="B62" s="3"/>
    </row>
    <row r="63" spans="1:2" ht="15.75" customHeight="1">
      <c r="A63" s="2"/>
      <c r="B63" s="3"/>
    </row>
    <row r="64" spans="1:2" ht="15.75" customHeight="1">
      <c r="A64" s="2"/>
      <c r="B64" s="3"/>
    </row>
    <row r="65" spans="1:2" ht="15.75" customHeight="1">
      <c r="A65" s="2"/>
      <c r="B65" s="3"/>
    </row>
    <row r="66" spans="1:2" ht="15.75" customHeight="1">
      <c r="A66" s="2"/>
      <c r="B66" s="3"/>
    </row>
    <row r="67" spans="1:2" ht="15.75" customHeight="1">
      <c r="A67" s="2"/>
      <c r="B67" s="3"/>
    </row>
    <row r="68" spans="1:2" ht="15.75" customHeight="1">
      <c r="A68" s="2"/>
      <c r="B68" s="3"/>
    </row>
    <row r="69" spans="1:2" ht="15.75" customHeight="1">
      <c r="A69" s="2"/>
      <c r="B69" s="3"/>
    </row>
    <row r="70" spans="1:2" ht="15.75" customHeight="1">
      <c r="A70" s="2"/>
      <c r="B70" s="3"/>
    </row>
    <row r="71" spans="1:2" ht="15.75" customHeight="1">
      <c r="A71" s="2"/>
      <c r="B71" s="3"/>
    </row>
    <row r="72" spans="1:2" ht="15.75" customHeight="1">
      <c r="A72" s="2"/>
      <c r="B72" s="3"/>
    </row>
    <row r="73" spans="1:2" ht="15.75" customHeight="1">
      <c r="A73" s="2"/>
      <c r="B73" s="3"/>
    </row>
    <row r="74" spans="1:2" ht="15.75" customHeight="1"/>
    <row r="75" spans="1:2" ht="15.75" customHeight="1"/>
    <row r="76" spans="1:2" ht="15.75" customHeight="1"/>
    <row r="77" spans="1:2" ht="15.75" customHeight="1"/>
    <row r="78" spans="1:2" ht="15.75" customHeight="1"/>
    <row r="79" spans="1:2" ht="15.75" customHeight="1"/>
    <row r="80" spans="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sheetData>
  <mergeCells count="9">
    <mergeCell ref="A2:G2"/>
    <mergeCell ref="A4:A6"/>
    <mergeCell ref="B4:B6"/>
    <mergeCell ref="G4:G6"/>
    <mergeCell ref="C4:C6"/>
    <mergeCell ref="D4:F4"/>
    <mergeCell ref="D5:D6"/>
    <mergeCell ref="E5:E6"/>
    <mergeCell ref="F5:F6"/>
  </mergeCells>
  <pageMargins left="0.70866141732283472" right="0.70866141732283472" top="0.74803149606299213" bottom="0.74803149606299213" header="0.31496062992125984" footer="0.31496062992125984"/>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Турбота-2025</vt:lpstr>
      <vt:lpstr>Діти. Сім'я.Столиця</vt:lpstr>
      <vt:lpstr>Домашнє насильство </vt:lpstr>
      <vt:lpstr>'Діти. Сім''я.Столиця'!Заголовки_для_печати</vt:lpstr>
      <vt:lpstr>'Турбота-2025'!Заголовки_для_печати</vt:lpstr>
      <vt:lpstr>'Діти. Сім''я.Столиця'!Область_печати</vt:lpstr>
      <vt:lpstr>'Домашнє насильство '!Область_печати</vt:lpstr>
      <vt:lpstr>'Турбота-2025'!Область_печати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Тетяна А. Лащенко</dc:creator>
  <cp:lastModifiedBy>pc-135</cp:lastModifiedBy>
  <cp:lastPrinted>2025-04-02T07:28:42Z</cp:lastPrinted>
  <dcterms:created xsi:type="dcterms:W3CDTF">2022-07-04T07:42:41Z</dcterms:created>
  <dcterms:modified xsi:type="dcterms:W3CDTF">2025-04-02T07:28:48Z</dcterms:modified>
</cp:coreProperties>
</file>