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4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H51" i="1" l="1"/>
  <c r="H57" i="1" l="1"/>
  <c r="H7" i="1" l="1"/>
  <c r="J64" i="1" l="1"/>
  <c r="E107" i="1" l="1"/>
  <c r="B80" i="1" l="1"/>
  <c r="H62" i="1" l="1"/>
  <c r="J5" i="1" l="1"/>
  <c r="H44" i="1" l="1"/>
  <c r="D55" i="1" l="1"/>
  <c r="H49" i="1" l="1"/>
  <c r="H47" i="1" l="1"/>
  <c r="H42" i="1"/>
  <c r="H64" i="1" s="1"/>
</calcChain>
</file>

<file path=xl/sharedStrings.xml><?xml version="1.0" encoding="utf-8"?>
<sst xmlns="http://schemas.openxmlformats.org/spreadsheetml/2006/main" count="257" uniqueCount="141">
  <si>
    <t>Конкретна назва предмета закупівлі</t>
  </si>
  <si>
    <t>Коди відповідних класифікаторів предмета   ДК 021:2015 СPV</t>
  </si>
  <si>
    <t>Очікувана вартість предмета закупівлі, грн. (з ПДВ)</t>
  </si>
  <si>
    <t>Процедура закупівлі</t>
  </si>
  <si>
    <t>Орієнтовний початок проведення процедури закупівлі</t>
  </si>
  <si>
    <t>Деснянська районна в місті Києві державна адміністрація, код за ЄДРПОУ 37415088</t>
  </si>
  <si>
    <t>22410000-7 Марки</t>
  </si>
  <si>
    <t>Послуги охоронної сигналізації</t>
  </si>
  <si>
    <t>Відшкодування</t>
  </si>
  <si>
    <t>79710000-4 Охоронні послуги</t>
  </si>
  <si>
    <t>Разом</t>
  </si>
  <si>
    <t>Код КЕКВ (для бюджетних коштів</t>
  </si>
  <si>
    <t>22450000-9  Друкована продукція з елементами захисту</t>
  </si>
  <si>
    <t>60170000-0  Прокат пасажирських транспортних засобів із водієм</t>
  </si>
  <si>
    <t xml:space="preserve">64210000-1 Послуги телефонного зв'язку  та передачі даних </t>
  </si>
  <si>
    <t>Судовий збір</t>
  </si>
  <si>
    <t>КЕКВ  2282        Окремі заходи по реалізації державних (регіональних)  програм,  не віднесені  до заходів розвитку</t>
  </si>
  <si>
    <t xml:space="preserve">Примітка  </t>
  </si>
  <si>
    <t>30190000-7 Офісне устаткування  та приладдя  різне</t>
  </si>
  <si>
    <t>Загальний фонд</t>
  </si>
  <si>
    <t>72410000-7 Послуги  провайдерів</t>
  </si>
  <si>
    <t>72260000-5 Послуги, пов'язані  з програмним забезпеченням</t>
  </si>
  <si>
    <t>КЕКВ  2240  Оплата послуг (крім комунальних)</t>
  </si>
  <si>
    <t>65110000-7  Розподіл води</t>
  </si>
  <si>
    <t>протягом року</t>
  </si>
  <si>
    <t>50320000-4 Послуги з ремонту і технічного обслуговування персональних  комп'ютерів</t>
  </si>
  <si>
    <t xml:space="preserve">90910000-9  Послуги з прибирання </t>
  </si>
  <si>
    <t>Страхування майна</t>
  </si>
  <si>
    <t>66510000-8 Страхові послуги</t>
  </si>
  <si>
    <t xml:space="preserve">КЕКВ  2271  Оплата теплопостачання </t>
  </si>
  <si>
    <t>09320000-8 Пара, гаряча вода та пов'язана продукція</t>
  </si>
  <si>
    <t>КЕКВ  2273 Оплата електроенергії</t>
  </si>
  <si>
    <t>09310000-5 Електрична енергія</t>
  </si>
  <si>
    <t>72250000-2  Послуги, пов'язані із  системами  та підтримкою</t>
  </si>
  <si>
    <t>50310000-1 Технічне обслуговування і ремонт офісної техніки</t>
  </si>
  <si>
    <t xml:space="preserve">80510000-2 Послуги з професійної підготовки спеціалістів </t>
  </si>
  <si>
    <t>КЕКВ  2272  Оплата   водопостачання та водовідведення</t>
  </si>
  <si>
    <t xml:space="preserve">КЕКВ  2275 Оплата інших енергоносіїв </t>
  </si>
  <si>
    <t xml:space="preserve">                                                     Деснянської   районної  в  місті  Києві  державної   адміністрації</t>
  </si>
  <si>
    <t>Послуги зі створення  статистичного бюлетня "Соціально-економічний розвиток м. Києва"</t>
  </si>
  <si>
    <t>79330000-6  Статистичні послуги</t>
  </si>
  <si>
    <t>Відшкодування за утримання будинків і споруд, прибудинкової території та технічне  обслуговування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</si>
  <si>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Інтернет </t>
    </r>
    <r>
      <rPr>
        <sz val="12"/>
        <color theme="1"/>
        <rFont val="Times New Roman"/>
        <family val="1"/>
        <charset val="204"/>
      </rPr>
      <t>Постачальники   інтернет -послуг (послуги Інтернет провайдерів  за користування мережею Інтернет)</t>
    </r>
  </si>
  <si>
    <t>Транспортні послуги щодо оренди автомобіля з водієм</t>
  </si>
  <si>
    <t>Оплата земельного податку</t>
  </si>
  <si>
    <t>Уповноважена особа</t>
  </si>
  <si>
    <t>2271 Тепло</t>
  </si>
  <si>
    <t>2272 Вода</t>
  </si>
  <si>
    <t>2273 Електроенергія</t>
  </si>
  <si>
    <t>2275 Компослуги</t>
  </si>
  <si>
    <t>2282 Навчання</t>
  </si>
  <si>
    <t>Кур'єрські послуги</t>
  </si>
  <si>
    <t>90510000-5 Утилізація  сміття та поводження зі сміттям</t>
  </si>
  <si>
    <t xml:space="preserve">січень </t>
  </si>
  <si>
    <t>Прапори</t>
  </si>
  <si>
    <t xml:space="preserve">35820000-8  Допоміжне екіпірування </t>
  </si>
  <si>
    <t>Фірмовий бланк  із "золотим" тризубом "Деснянська районна в місті Києві державна адміністрація, грамоти, подяки, посвідчення з  безконтактним носієм</t>
  </si>
  <si>
    <t>50720000-8 Послуги з ремонту і технічного обслуговування системи центрального опалення</t>
  </si>
  <si>
    <t>Оплата  електроенергії</t>
  </si>
  <si>
    <t>Оплата теплопостачання</t>
  </si>
  <si>
    <t>Оплата інших енергоносіїв та інших комунальних послуг</t>
  </si>
  <si>
    <t>січень</t>
  </si>
  <si>
    <t>Послуги з прибирання  приміщень та прибудинкової території Деснянської районної в місті Києві державної адміністрації</t>
  </si>
  <si>
    <t>Навчання</t>
  </si>
  <si>
    <t>КЕКВ  2210 Предмети, матеріали, обладнання та інвентар</t>
  </si>
  <si>
    <t>Послуги, пов'язані з особистою безпекою (послуги з охорони  працівників  Деснянської районної в місті Києві державної адміністрації та адмінбудівлі)</t>
  </si>
  <si>
    <r>
      <t>Послуги по ремонтуванню  та  технічному обслуговуванню  машин загальної призначеності  (послуги з поточного ремонту та технічного обслуговування  фотокопіювальної техніки,</t>
    </r>
    <r>
      <rPr>
        <b/>
        <sz val="12"/>
        <rFont val="Times New Roman"/>
        <family val="1"/>
        <charset val="204"/>
      </rPr>
      <t xml:space="preserve"> заправка та ремонт картриджів)  </t>
    </r>
  </si>
  <si>
    <t>Прямий договір</t>
  </si>
  <si>
    <r>
      <rPr>
        <b/>
        <sz val="12"/>
        <color theme="1"/>
        <rFont val="Times New Roman"/>
        <family val="1"/>
        <charset val="204"/>
      </rPr>
      <t xml:space="preserve">Зв'язок.   </t>
    </r>
    <r>
      <rPr>
        <sz val="12"/>
        <color theme="1"/>
        <rFont val="Times New Roman"/>
        <family val="1"/>
        <charset val="204"/>
      </rPr>
      <t>Послуги щодо передавання даних і повідомлень (послуги фіксованого телефонного  місцевого, міжміського, міжнародного зв`язку, послуги міні - АТС)</t>
    </r>
  </si>
  <si>
    <t>72610000-9 Послуги з комп'ютерної підтримки</t>
  </si>
  <si>
    <t>Тетяна ФЕДЧЕНКО</t>
  </si>
  <si>
    <t>Лілія  ТАРАСУН</t>
  </si>
  <si>
    <r>
      <t xml:space="preserve">Послуги технічного обслуговування  обладнання  та адміністрування  програмного  забезпечення </t>
    </r>
    <r>
      <rPr>
        <i/>
        <sz val="12"/>
        <color theme="1"/>
        <rFont val="Times New Roman"/>
        <family val="1"/>
        <charset val="204"/>
      </rPr>
      <t xml:space="preserve">(+)       </t>
    </r>
  </si>
  <si>
    <t xml:space="preserve">Прямий договір </t>
  </si>
  <si>
    <t>64120000-3 Кур'єрські послуги</t>
  </si>
  <si>
    <t>Водовідведення</t>
  </si>
  <si>
    <t>КЕКВ 2800   Інші поточні видатки</t>
  </si>
  <si>
    <t>Розподіл води</t>
  </si>
  <si>
    <t>90430000-0   Послуги з відведення стічних вод</t>
  </si>
  <si>
    <t>32580000-2 Інформаційне обладнання</t>
  </si>
  <si>
    <t>Криптографічний захист інформації  (Електронний ключ )</t>
  </si>
  <si>
    <t>30120000-6 Фотокопіювальне та поліграфічне обладнання для офсетного друку</t>
  </si>
  <si>
    <t>19510000-4 Гумові вироби</t>
  </si>
  <si>
    <t>Штампи та печатки</t>
  </si>
  <si>
    <t>Послуги з поточного ремонту та  технічного обслуговування внутрішньобудинкових мереж(ЦО, ГВП, каналізація) в адмінбудинку</t>
  </si>
  <si>
    <t>Послуги по  ремонту  персональних  комп`ютерів і периферійного устаткування</t>
  </si>
  <si>
    <t>Марки, марковані конверти</t>
  </si>
  <si>
    <t>Папір   А4   80,   файли, швидкозшивачі</t>
  </si>
  <si>
    <t xml:space="preserve">30230000-0 Комп'ютерне обладнання </t>
  </si>
  <si>
    <t>КЕКВ  3110 Придбання обладнання предметів довгострокового користування</t>
  </si>
  <si>
    <t>Спецфонд</t>
  </si>
  <si>
    <t>Багатофункціональні пристрої</t>
  </si>
  <si>
    <t>30120000-6 Фотокопіювальне та комп'ютерне обладнання для офсетного друку</t>
  </si>
  <si>
    <t>Система відеоспостереження  (апаратура для запису  та відтворення аудіо- та відеозапису)</t>
  </si>
  <si>
    <t>45450000-6 Інші завершальні будівельні роботи</t>
  </si>
  <si>
    <t>ВТО</t>
  </si>
  <si>
    <t>В Т. Ч. 1 236 610,00  + 495 000,00</t>
  </si>
  <si>
    <t>64110000-0 Поштові послуги</t>
  </si>
  <si>
    <t>39130000-2 Офісні меблі</t>
  </si>
  <si>
    <t>39110000-6 Сидіння, стільці та супутні вироби і частини до них</t>
  </si>
  <si>
    <t>Крісло офісне, стілець офісний</t>
  </si>
  <si>
    <t>Шафи для документів</t>
  </si>
  <si>
    <t>КЕКВ  3132 Капітальний ремонт інших об'єктів</t>
  </si>
  <si>
    <t xml:space="preserve">      =  </t>
  </si>
  <si>
    <r>
      <t xml:space="preserve">Конверти     </t>
    </r>
    <r>
      <rPr>
        <sz val="12"/>
        <color indexed="8"/>
        <rFont val="Times New Roman"/>
        <family val="1"/>
        <charset val="204"/>
      </rPr>
      <t>( 17 175 шт.)</t>
    </r>
  </si>
  <si>
    <r>
      <t xml:space="preserve">Послуги з оповіщення   </t>
    </r>
    <r>
      <rPr>
        <sz val="12"/>
        <color indexed="8"/>
        <rFont val="Times New Roman"/>
        <family val="1"/>
        <charset val="204"/>
      </rPr>
      <t>(17 175 послуг)</t>
    </r>
  </si>
  <si>
    <t>Всього</t>
  </si>
  <si>
    <t>ЛІГА</t>
  </si>
  <si>
    <t>2800 судовий  збір, земельний податок</t>
  </si>
  <si>
    <t>3131 Капітальний ремонт інших об'єктів</t>
  </si>
  <si>
    <t>3110 Придбання предметів довгострокового користування</t>
  </si>
  <si>
    <t>32550000-3 Телефонне обладнання</t>
  </si>
  <si>
    <t>Телефонні апарати для IP телефонії</t>
  </si>
  <si>
    <t xml:space="preserve"> Фотокопіювальне та поліграфічне обладнання для офсетного друку (Картриджі), багатофункціональні пристрої (БФП)</t>
  </si>
  <si>
    <t>Послуги з комп'ютерної підтримки   (+)</t>
  </si>
  <si>
    <t>Послуги з аналізу та програмування систем</t>
  </si>
  <si>
    <t>72240000-9 Послуги з аналізу та програмування систем</t>
  </si>
  <si>
    <t>бухгалтерія</t>
  </si>
  <si>
    <t>Послуги з обслуговування програмного забезпечення  (послуги з супроводження   програмних продуктів, інформаційних  систем та комплексів,  СОТА,  системи контролю доступу "Секур Інтеграція",  ЛІГА ЗАКОН)</t>
  </si>
  <si>
    <t>Послуги з оповіщення військовозобов'язаних</t>
  </si>
  <si>
    <t>Додаткові кошти: в КЕКВ 2210 та 2240</t>
  </si>
  <si>
    <t xml:space="preserve">       РІЧНИЙ     ПЛАН     ЗАКУПІВЕЛЬ    НА    2025  рік      </t>
  </si>
  <si>
    <t xml:space="preserve">Капітальний ремонт вхідної групи </t>
  </si>
  <si>
    <t>32320000-2 Телевізійне й аудіовізуальне обладнання</t>
  </si>
  <si>
    <t>38410000-2 Лічильні прилади</t>
  </si>
  <si>
    <t>Заміна лічильника води</t>
  </si>
  <si>
    <t>9600 + 1 106, 93</t>
  </si>
  <si>
    <t>50410000-2 Послуги з ремонту і технічного обслуговування вимірювальних , випробувальних і контрольних приладів</t>
  </si>
  <si>
    <t>Послуги по заміні приладів обліку водопостачання)</t>
  </si>
  <si>
    <t>Зарядна станція   Bluetti  AC 18 ОР 144 OWh  18OOW</t>
  </si>
  <si>
    <t>31430000-9   Електричні акумулятори</t>
  </si>
  <si>
    <t xml:space="preserve">Комп'ютерне обладнання та приладдя </t>
  </si>
  <si>
    <t>30210000-4 Машини для обробки даних (апаратна частина)</t>
  </si>
  <si>
    <t>Машини для обробки даних (апаратна частина)</t>
  </si>
  <si>
    <t>72710000-0 Послуги у сфері локальних мереж</t>
  </si>
  <si>
    <t>Послуги у сфері локальних мереж</t>
  </si>
  <si>
    <t>Послуги з реєстрації, перереєстрації транспортних засобів усіх категорій з видачою свідоцтва про реєстрацію або його дублікату без номерного знака та з номерним знаком</t>
  </si>
  <si>
    <t>75120000-3 Адміністративні послуги державних установ</t>
  </si>
  <si>
    <t>Протокол УО № 32 від 02.04.25</t>
  </si>
  <si>
    <t>Послуги пожежних і рятувальних служб</t>
  </si>
  <si>
    <t>75250000-3 Послуги пожежних і рятувальних служб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</si>
</sst>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₴"/>
    <numFmt numFmtId="165" formatCode="#,##0.00_ ;\-#,##0.00\ "/>
    <numFmt numFmtId="166" formatCode="#,##0.0"/>
  </numFmts>
  <fonts count="27" x14ac:knownFonts="1">
    <font>
      <sz val="11"/>
      <color theme="1"/>
      <name val="Calibri"/>
      <family val="2"/>
      <charset val="204"/>
      <scheme val="minor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indexed="8"/>
      <name val="Segoe UI Symbol"/>
      <family val="2"/>
    </font>
    <font>
      <i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14" fontId="4" fillId="2" borderId="0" xfId="0" applyNumberFormat="1" applyFont="1" applyFill="1"/>
    <xf numFmtId="0" fontId="8" fillId="0" borderId="0" xfId="0" applyFont="1" applyAlignment="1">
      <alignment vertical="top"/>
    </xf>
    <xf numFmtId="14" fontId="15" fillId="2" borderId="0" xfId="0" applyNumberFormat="1" applyFont="1" applyFill="1" applyAlignment="1">
      <alignment horizontal="left" vertical="center"/>
    </xf>
    <xf numFmtId="0" fontId="8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/>
    <xf numFmtId="0" fontId="8" fillId="0" borderId="1" xfId="0" applyFont="1" applyBorder="1"/>
    <xf numFmtId="164" fontId="8" fillId="0" borderId="0" xfId="0" applyNumberFormat="1" applyFont="1"/>
    <xf numFmtId="164" fontId="8" fillId="2" borderId="7" xfId="0" applyNumberFormat="1" applyFont="1" applyFill="1" applyBorder="1" applyAlignment="1">
      <alignment vertical="top"/>
    </xf>
    <xf numFmtId="164" fontId="8" fillId="2" borderId="4" xfId="0" applyNumberFormat="1" applyFont="1" applyFill="1" applyBorder="1" applyAlignment="1">
      <alignment vertical="top"/>
    </xf>
    <xf numFmtId="164" fontId="8" fillId="2" borderId="0" xfId="0" applyNumberFormat="1" applyFont="1" applyFill="1" applyBorder="1" applyAlignment="1">
      <alignment vertical="top"/>
    </xf>
    <xf numFmtId="4" fontId="8" fillId="2" borderId="0" xfId="0" applyNumberFormat="1" applyFont="1" applyFill="1"/>
    <xf numFmtId="164" fontId="8" fillId="0" borderId="0" xfId="0" applyNumberFormat="1" applyFont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4" fontId="4" fillId="3" borderId="1" xfId="0" applyNumberFormat="1" applyFont="1" applyFill="1" applyBorder="1" applyAlignment="1">
      <alignment horizontal="center" vertical="top"/>
    </xf>
    <xf numFmtId="0" fontId="2" fillId="3" borderId="8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top"/>
    </xf>
    <xf numFmtId="4" fontId="11" fillId="3" borderId="9" xfId="0" applyNumberFormat="1" applyFont="1" applyFill="1" applyBorder="1" applyAlignment="1">
      <alignment horizontal="center" vertical="top"/>
    </xf>
    <xf numFmtId="2" fontId="9" fillId="3" borderId="9" xfId="0" applyNumberFormat="1" applyFont="1" applyFill="1" applyBorder="1" applyAlignment="1">
      <alignment vertical="top" wrapText="1"/>
    </xf>
    <xf numFmtId="0" fontId="9" fillId="3" borderId="9" xfId="0" applyNumberFormat="1" applyFont="1" applyFill="1" applyBorder="1" applyAlignment="1">
      <alignment horizontal="center" vertical="top" wrapText="1"/>
    </xf>
    <xf numFmtId="164" fontId="4" fillId="3" borderId="10" xfId="0" applyNumberFormat="1" applyFont="1" applyFill="1" applyBorder="1" applyAlignment="1">
      <alignment horizontal="right" vertical="top"/>
    </xf>
    <xf numFmtId="0" fontId="11" fillId="3" borderId="9" xfId="0" applyNumberFormat="1" applyFont="1" applyFill="1" applyBorder="1" applyAlignment="1">
      <alignment vertical="top" wrapText="1"/>
    </xf>
    <xf numFmtId="0" fontId="17" fillId="3" borderId="1" xfId="0" applyFont="1" applyFill="1" applyBorder="1" applyAlignment="1">
      <alignment vertical="top" wrapText="1"/>
    </xf>
    <xf numFmtId="0" fontId="17" fillId="3" borderId="8" xfId="0" applyFont="1" applyFill="1" applyBorder="1" applyAlignment="1">
      <alignment horizontal="center" vertical="top"/>
    </xf>
    <xf numFmtId="166" fontId="10" fillId="3" borderId="9" xfId="0" applyNumberFormat="1" applyFont="1" applyFill="1" applyBorder="1" applyAlignment="1">
      <alignment horizontal="center" vertical="top"/>
    </xf>
    <xf numFmtId="0" fontId="12" fillId="3" borderId="9" xfId="0" applyFont="1" applyFill="1" applyBorder="1" applyAlignment="1">
      <alignment vertical="top"/>
    </xf>
    <xf numFmtId="166" fontId="10" fillId="3" borderId="10" xfId="0" applyNumberFormat="1" applyFont="1" applyFill="1" applyBorder="1" applyAlignment="1">
      <alignment vertical="top"/>
    </xf>
    <xf numFmtId="166" fontId="12" fillId="3" borderId="10" xfId="0" applyNumberFormat="1" applyFont="1" applyFill="1" applyBorder="1" applyAlignment="1">
      <alignment vertical="top"/>
    </xf>
    <xf numFmtId="4" fontId="5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vertical="top" wrapText="1"/>
    </xf>
    <xf numFmtId="0" fontId="13" fillId="0" borderId="8" xfId="0" applyFont="1" applyFill="1" applyBorder="1" applyAlignment="1">
      <alignment vertical="top" wrapText="1"/>
    </xf>
    <xf numFmtId="2" fontId="9" fillId="0" borderId="1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21" fillId="0" borderId="0" xfId="0" applyNumberFormat="1" applyFont="1" applyFill="1" applyAlignment="1">
      <alignment horizontal="left" vertical="center"/>
    </xf>
    <xf numFmtId="4" fontId="4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top"/>
    </xf>
    <xf numFmtId="0" fontId="8" fillId="0" borderId="0" xfId="0" applyFont="1" applyFill="1"/>
    <xf numFmtId="0" fontId="8" fillId="0" borderId="0" xfId="0" applyFont="1" applyFill="1" applyAlignment="1">
      <alignment horizontal="right" vertical="top"/>
    </xf>
    <xf numFmtId="164" fontId="8" fillId="0" borderId="0" xfId="0" applyNumberFormat="1" applyFont="1" applyFill="1" applyAlignment="1">
      <alignment horizontal="center" vertical="top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left" vertical="center"/>
    </xf>
    <xf numFmtId="0" fontId="7" fillId="3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2" fontId="23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center" vertical="top"/>
    </xf>
    <xf numFmtId="164" fontId="8" fillId="2" borderId="4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/>
    </xf>
    <xf numFmtId="165" fontId="10" fillId="3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top"/>
    </xf>
    <xf numFmtId="4" fontId="13" fillId="0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/>
    </xf>
    <xf numFmtId="4" fontId="2" fillId="4" borderId="1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vertical="top" wrapText="1"/>
    </xf>
    <xf numFmtId="164" fontId="22" fillId="4" borderId="1" xfId="0" applyNumberFormat="1" applyFont="1" applyFill="1" applyBorder="1" applyAlignment="1">
      <alignment horizontal="right" vertical="top" wrapText="1"/>
    </xf>
    <xf numFmtId="164" fontId="22" fillId="0" borderId="1" xfId="0" applyNumberFormat="1" applyFont="1" applyFill="1" applyBorder="1" applyAlignment="1">
      <alignment horizontal="righ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top" wrapText="1"/>
    </xf>
    <xf numFmtId="2" fontId="23" fillId="4" borderId="1" xfId="0" applyNumberFormat="1" applyFont="1" applyFill="1" applyBorder="1" applyAlignment="1">
      <alignment vertical="top" wrapText="1"/>
    </xf>
    <xf numFmtId="0" fontId="9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top"/>
    </xf>
    <xf numFmtId="0" fontId="11" fillId="0" borderId="3" xfId="0" applyFont="1" applyFill="1" applyBorder="1" applyAlignment="1">
      <alignment horizontal="center" vertical="top"/>
    </xf>
    <xf numFmtId="4" fontId="13" fillId="0" borderId="3" xfId="0" applyNumberFormat="1" applyFont="1" applyFill="1" applyBorder="1" applyAlignment="1">
      <alignment horizontal="center" vertical="top"/>
    </xf>
    <xf numFmtId="0" fontId="24" fillId="0" borderId="3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vertical="top"/>
    </xf>
    <xf numFmtId="0" fontId="2" fillId="0" borderId="8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166" fontId="13" fillId="0" borderId="1" xfId="0" applyNumberFormat="1" applyFont="1" applyFill="1" applyBorder="1" applyAlignment="1">
      <alignment horizontal="center" vertical="top"/>
    </xf>
    <xf numFmtId="164" fontId="8" fillId="2" borderId="13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2" fontId="2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/>
    </xf>
    <xf numFmtId="2" fontId="16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 wrapText="1"/>
    </xf>
    <xf numFmtId="0" fontId="9" fillId="3" borderId="1" xfId="0" applyNumberFormat="1" applyFont="1" applyFill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top" wrapText="1"/>
    </xf>
    <xf numFmtId="164" fontId="8" fillId="2" borderId="1" xfId="0" applyNumberFormat="1" applyFont="1" applyFill="1" applyBorder="1"/>
    <xf numFmtId="164" fontId="10" fillId="2" borderId="1" xfId="0" applyNumberFormat="1" applyFont="1" applyFill="1" applyBorder="1"/>
    <xf numFmtId="0" fontId="12" fillId="0" borderId="0" xfId="0" applyFont="1" applyFill="1"/>
    <xf numFmtId="0" fontId="8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25" fillId="0" borderId="0" xfId="0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top" wrapText="1"/>
    </xf>
    <xf numFmtId="0" fontId="8" fillId="3" borderId="1" xfId="0" applyFont="1" applyFill="1" applyBorder="1"/>
    <xf numFmtId="4" fontId="19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vertical="center"/>
    </xf>
    <xf numFmtId="164" fontId="8" fillId="0" borderId="4" xfId="0" applyNumberFormat="1" applyFont="1" applyFill="1" applyBorder="1" applyAlignment="1">
      <alignment vertical="top"/>
    </xf>
    <xf numFmtId="164" fontId="21" fillId="2" borderId="5" xfId="0" applyNumberFormat="1" applyFont="1" applyFill="1" applyBorder="1" applyAlignment="1">
      <alignment vertical="top"/>
    </xf>
    <xf numFmtId="4" fontId="21" fillId="0" borderId="0" xfId="0" applyNumberFormat="1" applyFont="1" applyFill="1"/>
    <xf numFmtId="4" fontId="21" fillId="0" borderId="0" xfId="0" applyNumberFormat="1" applyFont="1" applyFill="1" applyAlignment="1">
      <alignment vertical="center"/>
    </xf>
    <xf numFmtId="164" fontId="21" fillId="0" borderId="0" xfId="0" applyNumberFormat="1" applyFont="1" applyFill="1" applyBorder="1" applyAlignment="1">
      <alignment horizontal="right" vertical="top"/>
    </xf>
    <xf numFmtId="1" fontId="21" fillId="0" borderId="0" xfId="0" applyNumberFormat="1" applyFont="1" applyFill="1" applyAlignment="1">
      <alignment horizontal="left" vertical="center"/>
    </xf>
    <xf numFmtId="4" fontId="2" fillId="0" borderId="11" xfId="0" applyNumberFormat="1" applyFont="1" applyFill="1" applyBorder="1" applyAlignment="1">
      <alignment horizontal="center" vertical="top"/>
    </xf>
    <xf numFmtId="4" fontId="2" fillId="0" borderId="9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Alignment="1">
      <alignment vertical="center"/>
    </xf>
    <xf numFmtId="0" fontId="19" fillId="0" borderId="0" xfId="0" applyFont="1" applyFill="1"/>
    <xf numFmtId="14" fontId="4" fillId="0" borderId="0" xfId="0" applyNumberFormat="1" applyFont="1" applyFill="1"/>
    <xf numFmtId="14" fontId="9" fillId="0" borderId="0" xfId="0" applyNumberFormat="1" applyFont="1" applyFill="1"/>
    <xf numFmtId="4" fontId="26" fillId="0" borderId="0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horizontal="right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horizontal="center" vertical="top"/>
    </xf>
    <xf numFmtId="2" fontId="23" fillId="2" borderId="1" xfId="0" applyNumberFormat="1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164" fontId="22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4" fontId="14" fillId="2" borderId="1" xfId="0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center" vertical="top"/>
    </xf>
    <xf numFmtId="0" fontId="13" fillId="2" borderId="8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center" vertical="top"/>
    </xf>
    <xf numFmtId="164" fontId="8" fillId="0" borderId="0" xfId="0" applyNumberFormat="1" applyFont="1" applyFill="1"/>
    <xf numFmtId="0" fontId="11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/>
    </xf>
    <xf numFmtId="4" fontId="2" fillId="5" borderId="1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vertical="top" wrapText="1"/>
    </xf>
    <xf numFmtId="164" fontId="22" fillId="5" borderId="1" xfId="0" applyNumberFormat="1" applyFont="1" applyFill="1" applyBorder="1" applyAlignment="1">
      <alignment horizontal="right"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12" xfId="0" applyFont="1" applyFill="1" applyBorder="1" applyAlignment="1">
      <alignment horizontal="center" vertical="top"/>
    </xf>
    <xf numFmtId="4" fontId="2" fillId="5" borderId="11" xfId="0" applyNumberFormat="1" applyFont="1" applyFill="1" applyBorder="1" applyAlignment="1">
      <alignment horizontal="center" vertical="top"/>
    </xf>
    <xf numFmtId="2" fontId="9" fillId="5" borderId="1" xfId="0" applyNumberFormat="1" applyFont="1" applyFill="1" applyBorder="1" applyAlignment="1">
      <alignment vertical="top" wrapText="1"/>
    </xf>
    <xf numFmtId="0" fontId="9" fillId="5" borderId="1" xfId="0" applyNumberFormat="1" applyFont="1" applyFill="1" applyBorder="1" applyAlignment="1">
      <alignment horizontal="center" vertical="top" wrapText="1"/>
    </xf>
    <xf numFmtId="164" fontId="1" fillId="5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right" vertical="top"/>
    </xf>
    <xf numFmtId="164" fontId="4" fillId="3" borderId="9" xfId="0" applyNumberFormat="1" applyFont="1" applyFill="1" applyBorder="1" applyAlignment="1">
      <alignment horizontal="right" vertical="top"/>
    </xf>
    <xf numFmtId="164" fontId="4" fillId="3" borderId="10" xfId="0" applyNumberFormat="1" applyFont="1" applyFill="1" applyBorder="1" applyAlignment="1">
      <alignment horizontal="right" vertical="top"/>
    </xf>
    <xf numFmtId="2" fontId="3" fillId="4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/>
    </xf>
    <xf numFmtId="166" fontId="13" fillId="4" borderId="1" xfId="0" applyNumberFormat="1" applyFont="1" applyFill="1" applyBorder="1" applyAlignment="1">
      <alignment horizontal="center" vertical="top"/>
    </xf>
    <xf numFmtId="0" fontId="24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vertical="top"/>
    </xf>
    <xf numFmtId="4" fontId="2" fillId="4" borderId="1" xfId="1" applyNumberFormat="1" applyFont="1" applyFill="1" applyBorder="1" applyAlignment="1">
      <alignment horizontal="center" vertical="top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A23" zoomScaleNormal="100" workbookViewId="0">
      <selection activeCell="B9" sqref="B9:H9"/>
    </sheetView>
  </sheetViews>
  <sheetFormatPr defaultColWidth="9.1796875" defaultRowHeight="14" x14ac:dyDescent="0.3"/>
  <cols>
    <col min="1" max="1" width="3.1796875" style="5" customWidth="1"/>
    <col min="2" max="2" width="49.7265625" style="5" customWidth="1"/>
    <col min="3" max="3" width="31.81640625" style="5" customWidth="1"/>
    <col min="4" max="4" width="6.54296875" style="5" customWidth="1"/>
    <col min="5" max="5" width="13.81640625" style="5" customWidth="1"/>
    <col min="6" max="6" width="11.1796875" style="5" customWidth="1"/>
    <col min="7" max="7" width="11.453125" style="5" customWidth="1"/>
    <col min="8" max="8" width="13.81640625" style="5" customWidth="1"/>
    <col min="9" max="9" width="7.26953125" style="5" customWidth="1"/>
    <col min="10" max="10" width="18.6328125" style="5" customWidth="1"/>
    <col min="11" max="11" width="11.1796875" style="5" customWidth="1"/>
    <col min="12" max="12" width="13.453125" style="5" customWidth="1"/>
    <col min="13" max="16384" width="9.1796875" style="5"/>
  </cols>
  <sheetData>
    <row r="1" spans="1:11" ht="27" customHeight="1" x14ac:dyDescent="0.35">
      <c r="B1" s="1"/>
      <c r="C1" s="1"/>
      <c r="D1" s="1"/>
      <c r="E1" s="1"/>
      <c r="F1" s="1"/>
      <c r="G1" s="2"/>
      <c r="H1" s="4"/>
    </row>
    <row r="2" spans="1:11" ht="20.5" customHeight="1" x14ac:dyDescent="0.3">
      <c r="B2" s="175" t="s">
        <v>121</v>
      </c>
      <c r="C2" s="175"/>
      <c r="D2" s="175"/>
      <c r="E2" s="175"/>
      <c r="F2" s="175"/>
      <c r="G2" s="175"/>
      <c r="H2" s="175"/>
    </row>
    <row r="3" spans="1:11" ht="32" customHeight="1" thickBot="1" x14ac:dyDescent="0.45">
      <c r="B3" s="137" t="s">
        <v>38</v>
      </c>
      <c r="C3" s="137"/>
      <c r="D3" s="137"/>
      <c r="E3" s="137"/>
      <c r="F3" s="137"/>
      <c r="G3" s="138">
        <v>45737</v>
      </c>
      <c r="H3" s="139"/>
    </row>
    <row r="4" spans="1:11" ht="18" hidden="1" thickBot="1" x14ac:dyDescent="0.4">
      <c r="B4" s="176" t="s">
        <v>5</v>
      </c>
      <c r="C4" s="176"/>
      <c r="D4" s="176"/>
      <c r="E4" s="176"/>
      <c r="F4" s="176"/>
      <c r="G4" s="176"/>
      <c r="H4" s="176"/>
    </row>
    <row r="5" spans="1:11" ht="143" customHeight="1" thickBot="1" x14ac:dyDescent="0.35">
      <c r="A5" s="14"/>
      <c r="B5" s="44" t="s">
        <v>0</v>
      </c>
      <c r="C5" s="45" t="s">
        <v>1</v>
      </c>
      <c r="D5" s="45" t="s">
        <v>11</v>
      </c>
      <c r="E5" s="45" t="s">
        <v>2</v>
      </c>
      <c r="F5" s="45" t="s">
        <v>3</v>
      </c>
      <c r="G5" s="45" t="s">
        <v>4</v>
      </c>
      <c r="H5" s="45" t="s">
        <v>17</v>
      </c>
      <c r="J5" s="110">
        <f>E8+E9+E10+E11+E12+E15+E16+E19+E18</f>
        <v>458066</v>
      </c>
    </row>
    <row r="6" spans="1:11" ht="17.5" customHeight="1" x14ac:dyDescent="0.3">
      <c r="A6" s="14"/>
      <c r="B6" s="46">
        <v>1</v>
      </c>
      <c r="C6" s="46">
        <v>2</v>
      </c>
      <c r="D6" s="46">
        <v>3</v>
      </c>
      <c r="E6" s="46">
        <v>4</v>
      </c>
      <c r="F6" s="46">
        <v>5</v>
      </c>
      <c r="G6" s="46">
        <v>6</v>
      </c>
      <c r="H6" s="47"/>
    </row>
    <row r="7" spans="1:11" ht="47.5" customHeight="1" x14ac:dyDescent="0.35">
      <c r="A7" s="13"/>
      <c r="B7" s="69" t="s">
        <v>64</v>
      </c>
      <c r="C7" s="70"/>
      <c r="D7" s="71"/>
      <c r="E7" s="71"/>
      <c r="F7" s="71"/>
      <c r="G7" s="71"/>
      <c r="H7" s="72">
        <f>E8+E9+E10+E11+E12+E14+E15+E16+E18+E19+E17+E13</f>
        <v>559350</v>
      </c>
      <c r="I7" s="114" t="s">
        <v>103</v>
      </c>
      <c r="J7" s="113">
        <v>559350</v>
      </c>
      <c r="K7" s="15" t="s">
        <v>96</v>
      </c>
    </row>
    <row r="8" spans="1:11" ht="34" customHeight="1" x14ac:dyDescent="0.35">
      <c r="A8" s="13">
        <v>1</v>
      </c>
      <c r="B8" s="81" t="s">
        <v>83</v>
      </c>
      <c r="C8" s="82" t="s">
        <v>82</v>
      </c>
      <c r="D8" s="83">
        <v>2210</v>
      </c>
      <c r="E8" s="74">
        <v>1760</v>
      </c>
      <c r="F8" s="63" t="s">
        <v>67</v>
      </c>
      <c r="G8" s="12" t="s">
        <v>24</v>
      </c>
      <c r="H8" s="80" t="s">
        <v>19</v>
      </c>
      <c r="I8" s="56"/>
      <c r="J8" s="112"/>
      <c r="K8" s="15"/>
    </row>
    <row r="9" spans="1:11" ht="44" customHeight="1" x14ac:dyDescent="0.3">
      <c r="A9" s="6">
        <v>2</v>
      </c>
      <c r="B9" s="75" t="s">
        <v>86</v>
      </c>
      <c r="C9" s="75" t="s">
        <v>6</v>
      </c>
      <c r="D9" s="76">
        <v>2210</v>
      </c>
      <c r="E9" s="189">
        <v>135270</v>
      </c>
      <c r="F9" s="86" t="s">
        <v>95</v>
      </c>
      <c r="G9" s="87" t="s">
        <v>24</v>
      </c>
      <c r="H9" s="79" t="s">
        <v>19</v>
      </c>
      <c r="I9" s="51"/>
      <c r="J9" s="16">
        <v>34350</v>
      </c>
      <c r="K9" s="15"/>
    </row>
    <row r="10" spans="1:11" ht="63" customHeight="1" x14ac:dyDescent="0.3">
      <c r="A10" s="6">
        <v>3</v>
      </c>
      <c r="B10" s="21" t="s">
        <v>56</v>
      </c>
      <c r="C10" s="21" t="s">
        <v>12</v>
      </c>
      <c r="D10" s="22">
        <v>2210</v>
      </c>
      <c r="E10" s="23">
        <v>42930</v>
      </c>
      <c r="F10" s="63" t="s">
        <v>67</v>
      </c>
      <c r="G10" s="12" t="s">
        <v>24</v>
      </c>
      <c r="H10" s="80" t="s">
        <v>19</v>
      </c>
      <c r="I10" s="51"/>
      <c r="J10" s="16">
        <v>6375</v>
      </c>
      <c r="K10" s="15"/>
    </row>
    <row r="11" spans="1:11" ht="63" customHeight="1" x14ac:dyDescent="0.3">
      <c r="A11" s="6">
        <v>4</v>
      </c>
      <c r="B11" s="21" t="s">
        <v>113</v>
      </c>
      <c r="C11" s="21" t="s">
        <v>81</v>
      </c>
      <c r="D11" s="22">
        <v>2210</v>
      </c>
      <c r="E11" s="23">
        <v>36600</v>
      </c>
      <c r="F11" s="63" t="s">
        <v>67</v>
      </c>
      <c r="G11" s="12" t="s">
        <v>24</v>
      </c>
      <c r="H11" s="80" t="s">
        <v>19</v>
      </c>
      <c r="I11" s="51"/>
      <c r="J11" s="16"/>
      <c r="K11" s="15"/>
    </row>
    <row r="12" spans="1:11" ht="38" customHeight="1" x14ac:dyDescent="0.3">
      <c r="A12" s="6">
        <v>5</v>
      </c>
      <c r="B12" s="21" t="s">
        <v>87</v>
      </c>
      <c r="C12" s="21" t="s">
        <v>18</v>
      </c>
      <c r="D12" s="22">
        <v>2210</v>
      </c>
      <c r="E12" s="23">
        <v>135000</v>
      </c>
      <c r="F12" s="63" t="s">
        <v>95</v>
      </c>
      <c r="G12" s="12" t="s">
        <v>24</v>
      </c>
      <c r="H12" s="80" t="s">
        <v>19</v>
      </c>
      <c r="I12" s="51"/>
      <c r="J12" s="16"/>
      <c r="K12" s="15"/>
    </row>
    <row r="13" spans="1:11" ht="44.5" customHeight="1" x14ac:dyDescent="0.3">
      <c r="A13" s="6">
        <v>6</v>
      </c>
      <c r="B13" s="21" t="s">
        <v>131</v>
      </c>
      <c r="C13" s="21" t="s">
        <v>88</v>
      </c>
      <c r="D13" s="22">
        <v>2210</v>
      </c>
      <c r="E13" s="23">
        <v>60000</v>
      </c>
      <c r="F13" s="63" t="s">
        <v>67</v>
      </c>
      <c r="G13" s="12" t="s">
        <v>24</v>
      </c>
      <c r="H13" s="80" t="s">
        <v>19</v>
      </c>
      <c r="I13" s="51"/>
      <c r="J13" s="16"/>
      <c r="K13" s="15"/>
    </row>
    <row r="14" spans="1:11" ht="38" customHeight="1" x14ac:dyDescent="0.3">
      <c r="A14" s="6">
        <v>7</v>
      </c>
      <c r="B14" s="21" t="s">
        <v>112</v>
      </c>
      <c r="C14" s="21" t="s">
        <v>111</v>
      </c>
      <c r="D14" s="22">
        <v>2210</v>
      </c>
      <c r="E14" s="23">
        <v>38760</v>
      </c>
      <c r="F14" s="63" t="s">
        <v>67</v>
      </c>
      <c r="G14" s="12" t="s">
        <v>24</v>
      </c>
      <c r="H14" s="80" t="s">
        <v>19</v>
      </c>
      <c r="I14" s="51"/>
      <c r="J14" s="16"/>
      <c r="K14" s="15"/>
    </row>
    <row r="15" spans="1:11" ht="39.5" customHeight="1" x14ac:dyDescent="0.3">
      <c r="A15" s="6">
        <v>8</v>
      </c>
      <c r="B15" s="10" t="s">
        <v>80</v>
      </c>
      <c r="C15" s="10" t="s">
        <v>79</v>
      </c>
      <c r="D15" s="11">
        <v>2210</v>
      </c>
      <c r="E15" s="65">
        <v>2240</v>
      </c>
      <c r="F15" s="63" t="s">
        <v>67</v>
      </c>
      <c r="G15" s="12" t="s">
        <v>24</v>
      </c>
      <c r="H15" s="80" t="s">
        <v>19</v>
      </c>
      <c r="I15" s="51"/>
      <c r="J15" s="16"/>
      <c r="K15" s="15"/>
    </row>
    <row r="16" spans="1:11" ht="34" customHeight="1" x14ac:dyDescent="0.3">
      <c r="A16" s="6">
        <v>9</v>
      </c>
      <c r="B16" s="10" t="s">
        <v>54</v>
      </c>
      <c r="C16" s="10" t="s">
        <v>55</v>
      </c>
      <c r="D16" s="11">
        <v>2210</v>
      </c>
      <c r="E16" s="65">
        <v>6790</v>
      </c>
      <c r="F16" s="63" t="s">
        <v>67</v>
      </c>
      <c r="G16" s="12" t="s">
        <v>24</v>
      </c>
      <c r="H16" s="80" t="s">
        <v>19</v>
      </c>
      <c r="I16" s="51"/>
      <c r="J16" s="16"/>
      <c r="K16" s="15"/>
    </row>
    <row r="17" spans="1:11" ht="34" customHeight="1" x14ac:dyDescent="0.3">
      <c r="A17" s="6">
        <v>10</v>
      </c>
      <c r="B17" s="142" t="s">
        <v>125</v>
      </c>
      <c r="C17" s="142" t="s">
        <v>124</v>
      </c>
      <c r="D17" s="143">
        <v>2210</v>
      </c>
      <c r="E17" s="144">
        <v>2524</v>
      </c>
      <c r="F17" s="145" t="s">
        <v>67</v>
      </c>
      <c r="G17" s="146" t="s">
        <v>24</v>
      </c>
      <c r="H17" s="147" t="s">
        <v>19</v>
      </c>
      <c r="I17" s="51"/>
      <c r="J17" s="16"/>
      <c r="K17" s="15"/>
    </row>
    <row r="18" spans="1:11" ht="34" customHeight="1" x14ac:dyDescent="0.3">
      <c r="A18" s="6">
        <v>11</v>
      </c>
      <c r="B18" s="142" t="s">
        <v>100</v>
      </c>
      <c r="C18" s="142" t="s">
        <v>99</v>
      </c>
      <c r="D18" s="143">
        <v>2210</v>
      </c>
      <c r="E18" s="144">
        <v>40000</v>
      </c>
      <c r="F18" s="145" t="s">
        <v>67</v>
      </c>
      <c r="G18" s="146" t="s">
        <v>24</v>
      </c>
      <c r="H18" s="147" t="s">
        <v>19</v>
      </c>
      <c r="I18" s="51"/>
      <c r="J18" s="16"/>
      <c r="K18" s="15"/>
    </row>
    <row r="19" spans="1:11" ht="34" customHeight="1" x14ac:dyDescent="0.3">
      <c r="A19" s="6">
        <v>12</v>
      </c>
      <c r="B19" s="142" t="s">
        <v>101</v>
      </c>
      <c r="C19" s="142" t="s">
        <v>98</v>
      </c>
      <c r="D19" s="143">
        <v>2210</v>
      </c>
      <c r="E19" s="144">
        <v>57476</v>
      </c>
      <c r="F19" s="145" t="s">
        <v>67</v>
      </c>
      <c r="G19" s="146" t="s">
        <v>24</v>
      </c>
      <c r="H19" s="147" t="s">
        <v>19</v>
      </c>
      <c r="I19" s="51"/>
      <c r="J19" s="16"/>
      <c r="K19" s="15"/>
    </row>
    <row r="20" spans="1:11" ht="41.5" customHeight="1" x14ac:dyDescent="0.3">
      <c r="A20" s="7"/>
      <c r="B20" s="148" t="s">
        <v>22</v>
      </c>
      <c r="C20" s="148"/>
      <c r="D20" s="149"/>
      <c r="E20" s="150"/>
      <c r="F20" s="151"/>
      <c r="G20" s="149"/>
      <c r="H20" s="152">
        <f>E21+E22+E24+E25+E26+E27+E28+E29+E30+E31+E32+E35+E36+E37+E38+E39+E40+E41+E23+E33+E34</f>
        <v>4452360</v>
      </c>
      <c r="I20" s="51"/>
      <c r="J20" s="17">
        <v>4452360</v>
      </c>
      <c r="K20" s="15"/>
    </row>
    <row r="21" spans="1:11" ht="82" customHeight="1" x14ac:dyDescent="0.3">
      <c r="A21" s="9">
        <v>13</v>
      </c>
      <c r="B21" s="142" t="s">
        <v>66</v>
      </c>
      <c r="C21" s="153" t="s">
        <v>34</v>
      </c>
      <c r="D21" s="154">
        <v>2240</v>
      </c>
      <c r="E21" s="155">
        <v>80160</v>
      </c>
      <c r="F21" s="145" t="s">
        <v>67</v>
      </c>
      <c r="G21" s="146" t="s">
        <v>24</v>
      </c>
      <c r="H21" s="156" t="s">
        <v>19</v>
      </c>
      <c r="I21" s="51"/>
      <c r="J21" s="17"/>
      <c r="K21" s="15"/>
    </row>
    <row r="22" spans="1:11" ht="52.5" customHeight="1" x14ac:dyDescent="0.3">
      <c r="A22" s="9">
        <v>14</v>
      </c>
      <c r="B22" s="10" t="s">
        <v>85</v>
      </c>
      <c r="C22" s="21" t="s">
        <v>25</v>
      </c>
      <c r="D22" s="22">
        <v>2240</v>
      </c>
      <c r="E22" s="23">
        <v>84920</v>
      </c>
      <c r="F22" s="63" t="s">
        <v>73</v>
      </c>
      <c r="G22" s="12" t="s">
        <v>24</v>
      </c>
      <c r="H22" s="62" t="s">
        <v>19</v>
      </c>
      <c r="I22" s="51"/>
      <c r="J22" s="17"/>
      <c r="K22" s="15"/>
    </row>
    <row r="23" spans="1:11" ht="83.5" customHeight="1" x14ac:dyDescent="0.3">
      <c r="A23" s="9">
        <v>15</v>
      </c>
      <c r="B23" s="142" t="s">
        <v>128</v>
      </c>
      <c r="C23" s="157" t="s">
        <v>127</v>
      </c>
      <c r="D23" s="154">
        <v>2240</v>
      </c>
      <c r="E23" s="155">
        <v>1106.93</v>
      </c>
      <c r="F23" s="145" t="s">
        <v>73</v>
      </c>
      <c r="G23" s="146" t="s">
        <v>24</v>
      </c>
      <c r="H23" s="156" t="s">
        <v>19</v>
      </c>
      <c r="I23" s="51"/>
      <c r="J23" s="17"/>
      <c r="K23" s="15"/>
    </row>
    <row r="24" spans="1:11" ht="58" customHeight="1" x14ac:dyDescent="0.35">
      <c r="A24" s="13">
        <v>16</v>
      </c>
      <c r="B24" s="10" t="s">
        <v>84</v>
      </c>
      <c r="C24" s="21" t="s">
        <v>57</v>
      </c>
      <c r="D24" s="22">
        <v>2240</v>
      </c>
      <c r="E24" s="23">
        <v>19200</v>
      </c>
      <c r="F24" s="63" t="s">
        <v>73</v>
      </c>
      <c r="G24" s="12" t="s">
        <v>24</v>
      </c>
      <c r="H24" s="62" t="s">
        <v>19</v>
      </c>
      <c r="I24" s="51"/>
      <c r="J24" s="17">
        <v>15001</v>
      </c>
      <c r="K24" s="15"/>
    </row>
    <row r="25" spans="1:11" ht="47.5" customHeight="1" x14ac:dyDescent="0.3">
      <c r="A25" s="9">
        <v>17</v>
      </c>
      <c r="B25" s="85" t="s">
        <v>43</v>
      </c>
      <c r="C25" s="85" t="s">
        <v>13</v>
      </c>
      <c r="D25" s="76">
        <v>2240</v>
      </c>
      <c r="E25" s="77">
        <v>700008</v>
      </c>
      <c r="F25" s="86" t="s">
        <v>95</v>
      </c>
      <c r="G25" s="87" t="s">
        <v>24</v>
      </c>
      <c r="H25" s="88" t="s">
        <v>19</v>
      </c>
      <c r="I25" s="51"/>
      <c r="J25" s="17"/>
      <c r="K25" s="15"/>
    </row>
    <row r="26" spans="1:11" ht="66" customHeight="1" x14ac:dyDescent="0.3">
      <c r="A26" s="9">
        <v>18</v>
      </c>
      <c r="B26" s="64" t="s">
        <v>68</v>
      </c>
      <c r="C26" s="21" t="s">
        <v>14</v>
      </c>
      <c r="D26" s="22">
        <v>2240</v>
      </c>
      <c r="E26" s="65">
        <v>198000</v>
      </c>
      <c r="F26" s="63"/>
      <c r="G26" s="12" t="s">
        <v>24</v>
      </c>
      <c r="H26" s="62" t="s">
        <v>19</v>
      </c>
      <c r="I26" s="51"/>
      <c r="J26" s="17"/>
      <c r="K26" s="15"/>
    </row>
    <row r="27" spans="1:11" ht="33" customHeight="1" x14ac:dyDescent="0.3">
      <c r="A27" s="9">
        <v>19</v>
      </c>
      <c r="B27" s="64" t="s">
        <v>27</v>
      </c>
      <c r="C27" s="64" t="s">
        <v>28</v>
      </c>
      <c r="D27" s="22">
        <v>2240</v>
      </c>
      <c r="E27" s="23">
        <v>50000</v>
      </c>
      <c r="F27" s="50" t="s">
        <v>67</v>
      </c>
      <c r="G27" s="12" t="s">
        <v>24</v>
      </c>
      <c r="H27" s="62" t="s">
        <v>19</v>
      </c>
      <c r="I27" s="51"/>
      <c r="J27" s="17"/>
      <c r="K27" s="15"/>
    </row>
    <row r="28" spans="1:11" ht="41.5" customHeight="1" x14ac:dyDescent="0.3">
      <c r="A28" s="9">
        <v>20</v>
      </c>
      <c r="B28" s="64" t="s">
        <v>72</v>
      </c>
      <c r="C28" s="21" t="s">
        <v>33</v>
      </c>
      <c r="D28" s="22">
        <v>2240</v>
      </c>
      <c r="E28" s="23">
        <v>99000</v>
      </c>
      <c r="F28" s="50" t="s">
        <v>67</v>
      </c>
      <c r="G28" s="12" t="s">
        <v>24</v>
      </c>
      <c r="H28" s="62" t="s">
        <v>19</v>
      </c>
      <c r="I28" s="51"/>
      <c r="J28" s="128"/>
      <c r="K28" s="15"/>
    </row>
    <row r="29" spans="1:11" ht="49" customHeight="1" x14ac:dyDescent="0.3">
      <c r="A29" s="9">
        <v>21</v>
      </c>
      <c r="B29" s="64" t="s">
        <v>115</v>
      </c>
      <c r="C29" s="64" t="s">
        <v>116</v>
      </c>
      <c r="D29" s="22">
        <v>2240</v>
      </c>
      <c r="E29" s="23">
        <v>99960</v>
      </c>
      <c r="F29" s="50" t="s">
        <v>67</v>
      </c>
      <c r="G29" s="12" t="s">
        <v>24</v>
      </c>
      <c r="H29" s="62" t="s">
        <v>19</v>
      </c>
      <c r="I29" s="51"/>
      <c r="J29" s="128" t="s">
        <v>117</v>
      </c>
      <c r="K29" s="15"/>
    </row>
    <row r="30" spans="1:11" ht="83.5" customHeight="1" x14ac:dyDescent="0.3">
      <c r="A30" s="9">
        <v>22</v>
      </c>
      <c r="B30" s="64" t="s">
        <v>118</v>
      </c>
      <c r="C30" s="21" t="s">
        <v>21</v>
      </c>
      <c r="D30" s="22">
        <v>2240</v>
      </c>
      <c r="E30" s="23">
        <v>20040</v>
      </c>
      <c r="F30" s="50" t="s">
        <v>67</v>
      </c>
      <c r="G30" s="12" t="s">
        <v>24</v>
      </c>
      <c r="H30" s="62" t="s">
        <v>19</v>
      </c>
      <c r="I30" s="51" t="s">
        <v>107</v>
      </c>
      <c r="J30" s="66"/>
      <c r="K30" s="15"/>
    </row>
    <row r="31" spans="1:11" ht="57" customHeight="1" x14ac:dyDescent="0.3">
      <c r="A31" s="9">
        <v>23</v>
      </c>
      <c r="B31" s="64" t="s">
        <v>42</v>
      </c>
      <c r="C31" s="21" t="s">
        <v>20</v>
      </c>
      <c r="D31" s="22">
        <v>2240</v>
      </c>
      <c r="E31" s="23">
        <v>19080</v>
      </c>
      <c r="F31" s="50" t="s">
        <v>67</v>
      </c>
      <c r="G31" s="12" t="s">
        <v>24</v>
      </c>
      <c r="H31" s="62" t="s">
        <v>19</v>
      </c>
      <c r="I31" s="51"/>
      <c r="J31" s="160"/>
      <c r="K31" s="15"/>
    </row>
    <row r="32" spans="1:11" ht="40" customHeight="1" x14ac:dyDescent="0.3">
      <c r="A32" s="9">
        <v>24</v>
      </c>
      <c r="B32" s="21" t="s">
        <v>114</v>
      </c>
      <c r="C32" s="21" t="s">
        <v>69</v>
      </c>
      <c r="D32" s="22">
        <v>2240</v>
      </c>
      <c r="E32" s="23">
        <v>99000</v>
      </c>
      <c r="F32" s="50" t="s">
        <v>67</v>
      </c>
      <c r="G32" s="12" t="s">
        <v>24</v>
      </c>
      <c r="H32" s="62" t="s">
        <v>19</v>
      </c>
      <c r="I32" s="51"/>
      <c r="J32" s="128"/>
      <c r="K32" s="15"/>
    </row>
    <row r="33" spans="1:11" ht="52" customHeight="1" x14ac:dyDescent="0.3">
      <c r="A33" s="9">
        <v>25</v>
      </c>
      <c r="B33" s="21" t="s">
        <v>135</v>
      </c>
      <c r="C33" s="94" t="s">
        <v>134</v>
      </c>
      <c r="D33" s="22">
        <v>2240</v>
      </c>
      <c r="E33" s="134">
        <v>34600</v>
      </c>
      <c r="F33" s="50" t="s">
        <v>67</v>
      </c>
      <c r="G33" s="12" t="s">
        <v>24</v>
      </c>
      <c r="H33" s="62" t="s">
        <v>19</v>
      </c>
      <c r="I33" s="51"/>
      <c r="J33" s="128"/>
      <c r="K33" s="15"/>
    </row>
    <row r="34" spans="1:11" ht="52" customHeight="1" x14ac:dyDescent="0.3">
      <c r="A34" s="9">
        <v>26</v>
      </c>
      <c r="B34" s="159" t="s">
        <v>139</v>
      </c>
      <c r="C34" s="169" t="s">
        <v>140</v>
      </c>
      <c r="D34" s="170">
        <v>2240</v>
      </c>
      <c r="E34" s="171">
        <v>9750</v>
      </c>
      <c r="F34" s="172" t="s">
        <v>67</v>
      </c>
      <c r="G34" s="173" t="s">
        <v>24</v>
      </c>
      <c r="H34" s="174" t="s">
        <v>19</v>
      </c>
      <c r="I34" s="51"/>
      <c r="J34" s="128"/>
      <c r="K34" s="15"/>
    </row>
    <row r="35" spans="1:11" ht="38.5" customHeight="1" x14ac:dyDescent="0.3">
      <c r="A35" s="9">
        <v>27</v>
      </c>
      <c r="B35" s="64" t="s">
        <v>39</v>
      </c>
      <c r="C35" s="49" t="s">
        <v>40</v>
      </c>
      <c r="D35" s="67">
        <v>2240</v>
      </c>
      <c r="E35" s="134">
        <v>2500</v>
      </c>
      <c r="F35" s="50" t="s">
        <v>67</v>
      </c>
      <c r="G35" s="12" t="s">
        <v>24</v>
      </c>
      <c r="H35" s="62" t="s">
        <v>19</v>
      </c>
      <c r="I35" s="51"/>
      <c r="J35" s="17"/>
      <c r="K35" s="15"/>
    </row>
    <row r="36" spans="1:11" ht="54" customHeight="1" x14ac:dyDescent="0.3">
      <c r="A36" s="7">
        <v>28</v>
      </c>
      <c r="B36" s="159" t="s">
        <v>65</v>
      </c>
      <c r="C36" s="159" t="s">
        <v>9</v>
      </c>
      <c r="D36" s="165">
        <v>2240</v>
      </c>
      <c r="E36" s="166">
        <v>840246</v>
      </c>
      <c r="F36" s="167" t="s">
        <v>95</v>
      </c>
      <c r="G36" s="165" t="s">
        <v>53</v>
      </c>
      <c r="H36" s="168" t="s">
        <v>19</v>
      </c>
      <c r="I36" s="51"/>
      <c r="J36" s="17"/>
      <c r="K36" s="15"/>
    </row>
    <row r="37" spans="1:11" ht="36" customHeight="1" x14ac:dyDescent="0.3">
      <c r="A37" s="7">
        <v>29</v>
      </c>
      <c r="B37" s="142" t="s">
        <v>7</v>
      </c>
      <c r="C37" s="157" t="s">
        <v>9</v>
      </c>
      <c r="D37" s="154">
        <v>2240</v>
      </c>
      <c r="E37" s="155">
        <v>10893.07</v>
      </c>
      <c r="F37" s="158" t="s">
        <v>67</v>
      </c>
      <c r="G37" s="146" t="s">
        <v>24</v>
      </c>
      <c r="H37" s="156" t="s">
        <v>19</v>
      </c>
      <c r="I37" s="51"/>
      <c r="J37" s="17" t="s">
        <v>126</v>
      </c>
      <c r="K37" s="15"/>
    </row>
    <row r="38" spans="1:11" ht="51" customHeight="1" x14ac:dyDescent="0.3">
      <c r="A38" s="7">
        <v>30</v>
      </c>
      <c r="B38" s="75" t="s">
        <v>62</v>
      </c>
      <c r="C38" s="75" t="s">
        <v>26</v>
      </c>
      <c r="D38" s="76">
        <v>2240</v>
      </c>
      <c r="E38" s="77">
        <v>849996</v>
      </c>
      <c r="F38" s="78" t="s">
        <v>95</v>
      </c>
      <c r="G38" s="76" t="s">
        <v>53</v>
      </c>
      <c r="H38" s="79" t="s">
        <v>19</v>
      </c>
      <c r="I38" s="51"/>
      <c r="J38" s="17"/>
      <c r="K38" s="15"/>
    </row>
    <row r="39" spans="1:11" ht="27" customHeight="1" x14ac:dyDescent="0.3">
      <c r="A39" s="9">
        <v>31</v>
      </c>
      <c r="B39" s="64" t="s">
        <v>51</v>
      </c>
      <c r="C39" s="49" t="s">
        <v>74</v>
      </c>
      <c r="D39" s="68">
        <v>2240</v>
      </c>
      <c r="E39" s="23">
        <v>3500</v>
      </c>
      <c r="F39" s="50" t="s">
        <v>67</v>
      </c>
      <c r="G39" s="12" t="s">
        <v>24</v>
      </c>
      <c r="H39" s="62" t="s">
        <v>19</v>
      </c>
      <c r="I39" s="51"/>
      <c r="J39" s="17"/>
      <c r="K39" s="15"/>
    </row>
    <row r="40" spans="1:11" ht="47.5" customHeight="1" x14ac:dyDescent="0.3">
      <c r="A40" s="9">
        <v>32</v>
      </c>
      <c r="B40" s="84" t="s">
        <v>41</v>
      </c>
      <c r="C40" s="84" t="s">
        <v>8</v>
      </c>
      <c r="D40" s="22">
        <v>2240</v>
      </c>
      <c r="E40" s="23">
        <v>28140</v>
      </c>
      <c r="F40" s="50"/>
      <c r="G40" s="12"/>
      <c r="H40" s="62"/>
      <c r="I40" s="51"/>
      <c r="J40" s="17"/>
      <c r="K40" s="15"/>
    </row>
    <row r="41" spans="1:11" ht="47.5" customHeight="1" x14ac:dyDescent="0.3">
      <c r="A41" s="9">
        <v>33</v>
      </c>
      <c r="B41" s="49" t="s">
        <v>119</v>
      </c>
      <c r="C41" s="14"/>
      <c r="D41" s="22">
        <v>2240</v>
      </c>
      <c r="E41" s="135">
        <v>1202260</v>
      </c>
      <c r="F41" s="50"/>
      <c r="G41" s="12" t="s">
        <v>24</v>
      </c>
      <c r="H41" s="62" t="s">
        <v>19</v>
      </c>
      <c r="I41" s="51"/>
      <c r="J41" s="17"/>
      <c r="K41" s="15"/>
    </row>
    <row r="42" spans="1:11" ht="42" customHeight="1" x14ac:dyDescent="0.3">
      <c r="A42" s="9"/>
      <c r="B42" s="24" t="s">
        <v>29</v>
      </c>
      <c r="C42" s="27"/>
      <c r="D42" s="28"/>
      <c r="E42" s="29"/>
      <c r="F42" s="30"/>
      <c r="G42" s="31"/>
      <c r="H42" s="32">
        <f>E43</f>
        <v>2842800</v>
      </c>
      <c r="I42" s="51"/>
      <c r="J42" s="17">
        <v>2842800</v>
      </c>
      <c r="K42" s="15"/>
    </row>
    <row r="43" spans="1:11" ht="31" customHeight="1" x14ac:dyDescent="0.3">
      <c r="A43" s="9">
        <v>34</v>
      </c>
      <c r="B43" s="21" t="s">
        <v>59</v>
      </c>
      <c r="C43" s="49" t="s">
        <v>30</v>
      </c>
      <c r="D43" s="22">
        <v>2271</v>
      </c>
      <c r="E43" s="23">
        <v>2842800</v>
      </c>
      <c r="F43" s="50" t="s">
        <v>67</v>
      </c>
      <c r="G43" s="12" t="s">
        <v>53</v>
      </c>
      <c r="H43" s="89"/>
      <c r="I43" s="51"/>
      <c r="J43" s="17"/>
      <c r="K43" s="15"/>
    </row>
    <row r="44" spans="1:11" ht="55.5" customHeight="1" x14ac:dyDescent="0.3">
      <c r="A44" s="9"/>
      <c r="B44" s="24" t="s">
        <v>36</v>
      </c>
      <c r="C44" s="27"/>
      <c r="D44" s="28"/>
      <c r="E44" s="29"/>
      <c r="F44" s="30"/>
      <c r="G44" s="33"/>
      <c r="H44" s="32">
        <f>E45+E46</f>
        <v>128900</v>
      </c>
      <c r="I44" s="51"/>
      <c r="J44" s="17">
        <v>128900</v>
      </c>
      <c r="K44" s="15"/>
    </row>
    <row r="45" spans="1:11" ht="31" customHeight="1" x14ac:dyDescent="0.3">
      <c r="A45" s="9">
        <v>35</v>
      </c>
      <c r="B45" s="10" t="s">
        <v>77</v>
      </c>
      <c r="C45" s="21" t="s">
        <v>23</v>
      </c>
      <c r="D45" s="90">
        <v>2272</v>
      </c>
      <c r="E45" s="91">
        <v>70737.63</v>
      </c>
      <c r="F45" s="50" t="s">
        <v>67</v>
      </c>
      <c r="G45" s="92" t="s">
        <v>53</v>
      </c>
      <c r="H45" s="93"/>
      <c r="I45" s="51"/>
      <c r="J45" s="17">
        <v>128900</v>
      </c>
      <c r="K45" s="15"/>
    </row>
    <row r="46" spans="1:11" ht="31" customHeight="1" x14ac:dyDescent="0.3">
      <c r="A46" s="9">
        <v>36</v>
      </c>
      <c r="B46" s="10" t="s">
        <v>75</v>
      </c>
      <c r="C46" s="94" t="s">
        <v>78</v>
      </c>
      <c r="D46" s="11">
        <v>2272</v>
      </c>
      <c r="E46" s="74">
        <v>58162.37</v>
      </c>
      <c r="F46" s="50" t="s">
        <v>67</v>
      </c>
      <c r="G46" s="95" t="s">
        <v>61</v>
      </c>
      <c r="H46" s="96"/>
      <c r="I46" s="51"/>
      <c r="J46" s="17"/>
      <c r="K46" s="15"/>
    </row>
    <row r="47" spans="1:11" ht="55" customHeight="1" x14ac:dyDescent="0.3">
      <c r="A47" s="9"/>
      <c r="B47" s="24" t="s">
        <v>31</v>
      </c>
      <c r="C47" s="27"/>
      <c r="D47" s="28"/>
      <c r="E47" s="29"/>
      <c r="F47" s="30"/>
      <c r="G47" s="31"/>
      <c r="H47" s="32">
        <f>E48</f>
        <v>1764200</v>
      </c>
      <c r="I47" s="51"/>
      <c r="J47" s="17">
        <v>1764200</v>
      </c>
      <c r="K47" s="15"/>
    </row>
    <row r="48" spans="1:11" ht="51.5" customHeight="1" x14ac:dyDescent="0.3">
      <c r="A48" s="9">
        <v>37</v>
      </c>
      <c r="B48" s="184" t="s">
        <v>58</v>
      </c>
      <c r="C48" s="75" t="s">
        <v>32</v>
      </c>
      <c r="D48" s="185">
        <v>2273</v>
      </c>
      <c r="E48" s="186">
        <v>1764200</v>
      </c>
      <c r="F48" s="183" t="s">
        <v>95</v>
      </c>
      <c r="G48" s="187" t="s">
        <v>61</v>
      </c>
      <c r="H48" s="188"/>
      <c r="I48" s="51"/>
      <c r="J48" s="17"/>
      <c r="K48" s="15"/>
    </row>
    <row r="49" spans="1:11" ht="51.5" customHeight="1" x14ac:dyDescent="0.3">
      <c r="A49" s="9"/>
      <c r="B49" s="34" t="s">
        <v>37</v>
      </c>
      <c r="C49" s="24"/>
      <c r="D49" s="35"/>
      <c r="E49" s="36"/>
      <c r="F49" s="37"/>
      <c r="G49" s="37"/>
      <c r="H49" s="38">
        <f>E50</f>
        <v>39901</v>
      </c>
      <c r="I49" s="51"/>
      <c r="J49" s="17">
        <v>39901</v>
      </c>
      <c r="K49" s="15"/>
    </row>
    <row r="50" spans="1:11" ht="45" customHeight="1" x14ac:dyDescent="0.3">
      <c r="A50" s="9">
        <v>38</v>
      </c>
      <c r="B50" s="10" t="s">
        <v>60</v>
      </c>
      <c r="C50" s="21" t="s">
        <v>52</v>
      </c>
      <c r="D50" s="11">
        <v>2275</v>
      </c>
      <c r="E50" s="97">
        <v>39901</v>
      </c>
      <c r="F50" s="96"/>
      <c r="G50" s="96"/>
      <c r="H50" s="96"/>
      <c r="I50" s="51"/>
      <c r="J50" s="17"/>
      <c r="K50" s="15"/>
    </row>
    <row r="51" spans="1:11" ht="46" customHeight="1" x14ac:dyDescent="0.3">
      <c r="A51" s="9"/>
      <c r="B51" s="34" t="s">
        <v>76</v>
      </c>
      <c r="C51" s="24"/>
      <c r="D51" s="35"/>
      <c r="E51" s="36"/>
      <c r="F51" s="37"/>
      <c r="G51" s="37"/>
      <c r="H51" s="39">
        <f>E52+E53+E54</f>
        <v>70000</v>
      </c>
      <c r="I51" s="51"/>
      <c r="J51" s="128">
        <v>70000</v>
      </c>
      <c r="K51" s="15"/>
    </row>
    <row r="52" spans="1:11" ht="26.5" customHeight="1" x14ac:dyDescent="0.3">
      <c r="A52" s="9">
        <v>39</v>
      </c>
      <c r="B52" s="10" t="s">
        <v>15</v>
      </c>
      <c r="C52" s="21"/>
      <c r="D52" s="11">
        <v>2800</v>
      </c>
      <c r="E52" s="97">
        <v>45000</v>
      </c>
      <c r="F52" s="96"/>
      <c r="G52" s="96"/>
      <c r="H52" s="96"/>
      <c r="I52" s="51"/>
      <c r="J52" s="17"/>
      <c r="K52" s="15"/>
    </row>
    <row r="53" spans="1:11" ht="25" customHeight="1" x14ac:dyDescent="0.3">
      <c r="A53" s="9">
        <v>40</v>
      </c>
      <c r="B53" s="10" t="s">
        <v>44</v>
      </c>
      <c r="C53" s="21"/>
      <c r="D53" s="11">
        <v>2800</v>
      </c>
      <c r="E53" s="97">
        <v>24110</v>
      </c>
      <c r="F53" s="96"/>
      <c r="G53" s="96"/>
      <c r="H53" s="96"/>
      <c r="I53" s="51"/>
      <c r="J53" s="128"/>
      <c r="K53" s="161"/>
    </row>
    <row r="54" spans="1:11" ht="70.5" customHeight="1" x14ac:dyDescent="0.3">
      <c r="A54" s="9">
        <v>40</v>
      </c>
      <c r="B54" s="10" t="s">
        <v>136</v>
      </c>
      <c r="C54" s="21" t="s">
        <v>137</v>
      </c>
      <c r="D54" s="162">
        <v>2800</v>
      </c>
      <c r="E54" s="74">
        <v>890</v>
      </c>
      <c r="F54" s="163"/>
      <c r="G54" s="96"/>
      <c r="H54" s="164"/>
      <c r="I54" s="51"/>
      <c r="J54" s="128"/>
      <c r="K54" s="161"/>
    </row>
    <row r="55" spans="1:11" ht="60.5" customHeight="1" x14ac:dyDescent="0.3">
      <c r="A55" s="9"/>
      <c r="B55" s="61" t="s">
        <v>16</v>
      </c>
      <c r="C55" s="24"/>
      <c r="D55" s="177">
        <f>E56</f>
        <v>10000</v>
      </c>
      <c r="E55" s="178"/>
      <c r="F55" s="178"/>
      <c r="G55" s="178"/>
      <c r="H55" s="179"/>
      <c r="I55" s="51"/>
      <c r="J55" s="17">
        <v>10000</v>
      </c>
      <c r="K55" s="15"/>
    </row>
    <row r="56" spans="1:11" ht="31.5" customHeight="1" x14ac:dyDescent="0.3">
      <c r="A56" s="9">
        <v>41</v>
      </c>
      <c r="B56" s="21" t="s">
        <v>63</v>
      </c>
      <c r="C56" s="99" t="s">
        <v>35</v>
      </c>
      <c r="D56" s="22">
        <v>2282</v>
      </c>
      <c r="E56" s="23">
        <v>10000</v>
      </c>
      <c r="F56" s="48"/>
      <c r="G56" s="100"/>
      <c r="H56" s="101"/>
      <c r="I56" s="51"/>
      <c r="J56" s="17"/>
      <c r="K56" s="15"/>
    </row>
    <row r="57" spans="1:11" ht="35" customHeight="1" x14ac:dyDescent="0.3">
      <c r="A57" s="102"/>
      <c r="B57" s="61" t="s">
        <v>89</v>
      </c>
      <c r="C57" s="103"/>
      <c r="D57" s="104"/>
      <c r="E57" s="105"/>
      <c r="F57" s="106"/>
      <c r="G57" s="25"/>
      <c r="H57" s="26">
        <f>E59+E60+E61+E58</f>
        <v>1704397</v>
      </c>
      <c r="I57" s="51"/>
      <c r="J57" s="98">
        <v>1704397</v>
      </c>
      <c r="K57" s="15"/>
    </row>
    <row r="58" spans="1:11" ht="46" customHeight="1" x14ac:dyDescent="0.3">
      <c r="A58" s="102">
        <v>42</v>
      </c>
      <c r="B58" s="75" t="s">
        <v>133</v>
      </c>
      <c r="C58" s="75" t="s">
        <v>132</v>
      </c>
      <c r="D58" s="76">
        <v>3110</v>
      </c>
      <c r="E58" s="77">
        <v>805000</v>
      </c>
      <c r="F58" s="180" t="s">
        <v>95</v>
      </c>
      <c r="G58" s="181" t="s">
        <v>24</v>
      </c>
      <c r="H58" s="88" t="s">
        <v>90</v>
      </c>
      <c r="I58" s="51"/>
      <c r="J58" s="98"/>
      <c r="K58" s="15"/>
    </row>
    <row r="59" spans="1:11" ht="51.5" customHeight="1" x14ac:dyDescent="0.3">
      <c r="A59" s="102">
        <v>43</v>
      </c>
      <c r="B59" s="75" t="s">
        <v>91</v>
      </c>
      <c r="C59" s="182" t="s">
        <v>92</v>
      </c>
      <c r="D59" s="76">
        <v>3110</v>
      </c>
      <c r="E59" s="77">
        <v>205000</v>
      </c>
      <c r="F59" s="183" t="s">
        <v>95</v>
      </c>
      <c r="G59" s="87" t="s">
        <v>24</v>
      </c>
      <c r="H59" s="88" t="s">
        <v>90</v>
      </c>
      <c r="I59" s="51"/>
      <c r="J59" s="98"/>
      <c r="K59" s="15"/>
    </row>
    <row r="60" spans="1:11" ht="43.5" customHeight="1" x14ac:dyDescent="0.3">
      <c r="A60" s="102">
        <v>44</v>
      </c>
      <c r="B60" s="75" t="s">
        <v>129</v>
      </c>
      <c r="C60" s="182" t="s">
        <v>130</v>
      </c>
      <c r="D60" s="76">
        <v>3110</v>
      </c>
      <c r="E60" s="77">
        <v>194397</v>
      </c>
      <c r="F60" s="183" t="s">
        <v>95</v>
      </c>
      <c r="G60" s="87" t="s">
        <v>24</v>
      </c>
      <c r="H60" s="88" t="s">
        <v>90</v>
      </c>
      <c r="I60" s="51"/>
      <c r="J60" s="98"/>
      <c r="K60" s="15"/>
    </row>
    <row r="61" spans="1:11" ht="43.5" customHeight="1" x14ac:dyDescent="0.3">
      <c r="A61" s="102">
        <v>45</v>
      </c>
      <c r="B61" s="75" t="s">
        <v>93</v>
      </c>
      <c r="C61" s="182" t="s">
        <v>123</v>
      </c>
      <c r="D61" s="76">
        <v>3110</v>
      </c>
      <c r="E61" s="77">
        <v>500000</v>
      </c>
      <c r="F61" s="183" t="s">
        <v>95</v>
      </c>
      <c r="G61" s="87" t="s">
        <v>24</v>
      </c>
      <c r="H61" s="88" t="s">
        <v>90</v>
      </c>
      <c r="I61" s="51"/>
      <c r="J61" s="98"/>
      <c r="K61" s="15"/>
    </row>
    <row r="62" spans="1:11" ht="34" customHeight="1" x14ac:dyDescent="0.3">
      <c r="A62" s="102"/>
      <c r="B62" s="24" t="s">
        <v>102</v>
      </c>
      <c r="C62" s="107"/>
      <c r="D62" s="104"/>
      <c r="E62" s="105"/>
      <c r="F62" s="108"/>
      <c r="G62" s="109"/>
      <c r="H62" s="111">
        <f>E63</f>
        <v>5000000</v>
      </c>
      <c r="I62" s="51"/>
      <c r="J62" s="98">
        <v>5000000</v>
      </c>
      <c r="K62" s="15"/>
    </row>
    <row r="63" spans="1:11" ht="44.5" customHeight="1" x14ac:dyDescent="0.3">
      <c r="A63" s="102">
        <v>46</v>
      </c>
      <c r="B63" s="21" t="s">
        <v>122</v>
      </c>
      <c r="C63" s="99" t="s">
        <v>94</v>
      </c>
      <c r="D63" s="22">
        <v>3132</v>
      </c>
      <c r="E63" s="23">
        <v>5000000</v>
      </c>
      <c r="F63" s="50" t="s">
        <v>95</v>
      </c>
      <c r="G63" s="12" t="s">
        <v>24</v>
      </c>
      <c r="H63" s="62"/>
      <c r="I63" s="51"/>
      <c r="J63" s="98"/>
      <c r="K63" s="15"/>
    </row>
    <row r="64" spans="1:11" ht="27.65" customHeight="1" thickBot="1" x14ac:dyDescent="0.35">
      <c r="A64" s="8"/>
      <c r="B64" s="40" t="s">
        <v>10</v>
      </c>
      <c r="C64" s="41"/>
      <c r="D64" s="42"/>
      <c r="E64" s="42"/>
      <c r="F64" s="42"/>
      <c r="G64" s="42"/>
      <c r="H64" s="43">
        <f>H7+H20+H42+H44+H47+H49+H51+D55+H57+H62</f>
        <v>16571908</v>
      </c>
      <c r="I64" s="51"/>
      <c r="J64" s="129">
        <f>J7+J20+J42+J44+J47+J49+J51+J55+J57+J62</f>
        <v>16571908</v>
      </c>
      <c r="K64" s="15"/>
    </row>
    <row r="65" spans="1:11" ht="27.65" customHeight="1" x14ac:dyDescent="0.3">
      <c r="A65" s="115"/>
      <c r="B65" s="140" t="s">
        <v>138</v>
      </c>
      <c r="C65" s="53"/>
      <c r="D65" s="54"/>
      <c r="E65" s="54"/>
      <c r="F65" s="54"/>
      <c r="G65" s="54"/>
      <c r="H65" s="55"/>
      <c r="I65" s="51"/>
      <c r="J65" s="18"/>
      <c r="K65" s="15"/>
    </row>
    <row r="66" spans="1:11" ht="27.65" customHeight="1" x14ac:dyDescent="0.3">
      <c r="A66" s="115"/>
      <c r="B66" s="116"/>
      <c r="C66" s="53"/>
      <c r="D66" s="54"/>
      <c r="E66" s="54"/>
      <c r="F66" s="54"/>
      <c r="G66" s="54"/>
      <c r="H66" s="55"/>
      <c r="I66" s="51"/>
      <c r="J66" s="18"/>
      <c r="K66" s="15"/>
    </row>
    <row r="67" spans="1:11" ht="22" customHeight="1" x14ac:dyDescent="0.3">
      <c r="B67" s="56"/>
      <c r="C67" s="73" t="s">
        <v>45</v>
      </c>
      <c r="D67" s="51"/>
      <c r="E67" s="51" t="s">
        <v>71</v>
      </c>
      <c r="G67" s="51"/>
      <c r="H67" s="51"/>
      <c r="I67" s="3"/>
      <c r="J67" s="19"/>
      <c r="K67" s="15"/>
    </row>
    <row r="68" spans="1:11" ht="22" customHeight="1" x14ac:dyDescent="0.3">
      <c r="B68" s="56"/>
      <c r="C68" s="73" t="s">
        <v>45</v>
      </c>
      <c r="D68" s="51"/>
      <c r="E68" s="51" t="s">
        <v>70</v>
      </c>
      <c r="G68" s="51"/>
      <c r="H68" s="51"/>
      <c r="I68" s="3"/>
      <c r="J68" s="19"/>
      <c r="K68" s="15"/>
    </row>
    <row r="69" spans="1:11" ht="22" customHeight="1" x14ac:dyDescent="0.3">
      <c r="B69" s="56"/>
      <c r="C69" s="57"/>
      <c r="D69" s="51"/>
      <c r="E69" s="51"/>
      <c r="F69" s="51"/>
      <c r="G69" s="51"/>
      <c r="H69" s="51"/>
      <c r="I69" s="3"/>
      <c r="J69" s="19"/>
      <c r="K69" s="15"/>
    </row>
    <row r="70" spans="1:11" ht="23.15" customHeight="1" x14ac:dyDescent="0.3">
      <c r="B70" s="131">
        <v>559350</v>
      </c>
      <c r="C70" s="133">
        <v>2210</v>
      </c>
      <c r="D70" s="51"/>
      <c r="E70" s="51"/>
      <c r="F70" s="51"/>
      <c r="G70" s="57"/>
      <c r="H70" s="58"/>
      <c r="I70" s="3"/>
      <c r="J70" s="20"/>
      <c r="K70" s="15"/>
    </row>
    <row r="71" spans="1:11" ht="18" x14ac:dyDescent="0.3">
      <c r="B71" s="141">
        <v>4452360</v>
      </c>
      <c r="C71" s="133">
        <v>2240</v>
      </c>
      <c r="D71" s="57"/>
      <c r="E71" s="57"/>
      <c r="F71" s="51"/>
      <c r="G71" s="57"/>
      <c r="H71" s="58"/>
      <c r="I71" s="3"/>
      <c r="J71" s="20"/>
      <c r="K71" s="15"/>
    </row>
    <row r="72" spans="1:11" ht="18" x14ac:dyDescent="0.3">
      <c r="B72" s="132">
        <v>2842800</v>
      </c>
      <c r="C72" s="133" t="s">
        <v>46</v>
      </c>
      <c r="D72" s="51"/>
      <c r="E72" s="51"/>
      <c r="F72" s="51"/>
      <c r="G72" s="57"/>
      <c r="H72" s="58"/>
      <c r="I72" s="3"/>
      <c r="J72" s="20"/>
      <c r="K72" s="15"/>
    </row>
    <row r="73" spans="1:11" ht="18" x14ac:dyDescent="0.3">
      <c r="B73" s="132">
        <v>128900</v>
      </c>
      <c r="C73" s="133" t="s">
        <v>47</v>
      </c>
      <c r="D73" s="51"/>
      <c r="E73" s="51"/>
      <c r="F73" s="51"/>
      <c r="G73" s="57"/>
      <c r="H73" s="58"/>
      <c r="I73" s="3"/>
      <c r="J73" s="20"/>
      <c r="K73" s="15"/>
    </row>
    <row r="74" spans="1:11" ht="18" x14ac:dyDescent="0.3">
      <c r="B74" s="132">
        <v>1764200</v>
      </c>
      <c r="C74" s="133" t="s">
        <v>48</v>
      </c>
      <c r="D74" s="51"/>
      <c r="E74" s="51"/>
      <c r="F74" s="51"/>
      <c r="G74" s="57"/>
      <c r="H74" s="58"/>
      <c r="I74" s="3"/>
      <c r="J74" s="20"/>
      <c r="K74" s="15"/>
    </row>
    <row r="75" spans="1:11" ht="18" x14ac:dyDescent="0.3">
      <c r="B75" s="131">
        <v>39901</v>
      </c>
      <c r="C75" s="52" t="s">
        <v>49</v>
      </c>
      <c r="D75" s="51"/>
      <c r="E75" s="51"/>
      <c r="F75" s="51"/>
      <c r="G75" s="57"/>
      <c r="H75" s="58"/>
      <c r="I75" s="3"/>
      <c r="J75" s="20"/>
      <c r="K75" s="15"/>
    </row>
    <row r="76" spans="1:11" ht="18" x14ac:dyDescent="0.4">
      <c r="B76" s="130">
        <v>10000</v>
      </c>
      <c r="C76" s="52" t="s">
        <v>50</v>
      </c>
      <c r="D76" s="51"/>
      <c r="E76" s="51"/>
      <c r="F76" s="51"/>
      <c r="G76" s="57"/>
      <c r="H76" s="58"/>
      <c r="I76" s="51"/>
      <c r="J76" s="20"/>
      <c r="K76" s="15"/>
    </row>
    <row r="77" spans="1:11" ht="18" x14ac:dyDescent="0.3">
      <c r="B77" s="131">
        <v>70000</v>
      </c>
      <c r="C77" s="52" t="s">
        <v>108</v>
      </c>
      <c r="D77" s="51"/>
      <c r="E77" s="51"/>
      <c r="F77" s="51"/>
      <c r="G77" s="57"/>
      <c r="H77" s="58"/>
      <c r="I77" s="51"/>
      <c r="J77" s="20"/>
      <c r="K77" s="15"/>
    </row>
    <row r="78" spans="1:11" ht="18" x14ac:dyDescent="0.3">
      <c r="B78" s="131">
        <v>1704397</v>
      </c>
      <c r="C78" s="133" t="s">
        <v>110</v>
      </c>
      <c r="D78" s="51"/>
      <c r="E78" s="51"/>
      <c r="F78" s="51"/>
      <c r="G78" s="57"/>
      <c r="H78" s="58"/>
      <c r="I78" s="51"/>
      <c r="J78" s="20"/>
      <c r="K78" s="15"/>
    </row>
    <row r="79" spans="1:11" ht="18" x14ac:dyDescent="0.3">
      <c r="B79" s="131">
        <v>5000000</v>
      </c>
      <c r="C79" s="52" t="s">
        <v>109</v>
      </c>
      <c r="D79" s="51"/>
      <c r="E79" s="51"/>
      <c r="F79" s="51"/>
      <c r="G79" s="57"/>
      <c r="H79" s="58"/>
      <c r="I79" s="51"/>
      <c r="J79" s="20"/>
      <c r="K79" s="15"/>
    </row>
    <row r="80" spans="1:11" ht="18" x14ac:dyDescent="0.3">
      <c r="B80" s="136">
        <f>SUM(B70:B79)</f>
        <v>16571908</v>
      </c>
      <c r="C80" s="52"/>
      <c r="D80" s="51"/>
      <c r="E80" s="51"/>
      <c r="F80" s="51"/>
      <c r="G80" s="57"/>
      <c r="H80" s="58"/>
      <c r="I80" s="51"/>
      <c r="J80" s="20"/>
      <c r="K80" s="15"/>
    </row>
    <row r="81" spans="2:11" ht="18" x14ac:dyDescent="0.3">
      <c r="B81" s="59"/>
      <c r="C81" s="52"/>
      <c r="D81" s="51"/>
      <c r="E81" s="51"/>
      <c r="F81" s="51"/>
      <c r="G81" s="57"/>
      <c r="H81" s="58"/>
      <c r="I81" s="51"/>
      <c r="J81" s="20"/>
      <c r="K81" s="15"/>
    </row>
    <row r="82" spans="2:11" ht="18" customHeight="1" x14ac:dyDescent="0.3">
      <c r="B82" s="59"/>
      <c r="C82" s="60"/>
      <c r="D82" s="51"/>
      <c r="E82" s="51"/>
      <c r="F82" s="51"/>
      <c r="G82" s="57"/>
      <c r="H82" s="58"/>
      <c r="I82" s="51"/>
      <c r="J82" s="20"/>
      <c r="K82" s="15"/>
    </row>
    <row r="83" spans="2:11" ht="18" customHeight="1" x14ac:dyDescent="0.3">
      <c r="B83" s="59"/>
      <c r="C83" s="60"/>
      <c r="D83" s="51"/>
      <c r="E83" s="51"/>
      <c r="F83" s="51"/>
      <c r="G83" s="57"/>
      <c r="H83" s="58"/>
      <c r="I83" s="51"/>
      <c r="J83" s="20"/>
      <c r="K83" s="15"/>
    </row>
    <row r="84" spans="2:11" ht="18" customHeight="1" x14ac:dyDescent="0.3">
      <c r="B84" s="59"/>
      <c r="C84" s="60"/>
      <c r="D84" s="51"/>
      <c r="E84" s="51"/>
      <c r="F84" s="51"/>
      <c r="G84" s="57"/>
      <c r="H84" s="58"/>
      <c r="I84" s="51"/>
      <c r="J84" s="20"/>
      <c r="K84" s="15"/>
    </row>
    <row r="85" spans="2:11" ht="18" customHeight="1" x14ac:dyDescent="0.3">
      <c r="B85" s="59"/>
      <c r="C85" s="60"/>
      <c r="D85" s="51"/>
      <c r="E85" s="51"/>
      <c r="F85" s="51"/>
      <c r="G85" s="57"/>
      <c r="H85" s="58"/>
      <c r="I85" s="51"/>
      <c r="J85" s="20"/>
      <c r="K85" s="15"/>
    </row>
    <row r="86" spans="2:11" ht="18" customHeight="1" x14ac:dyDescent="0.3">
      <c r="B86" s="59"/>
      <c r="C86" s="60"/>
      <c r="D86" s="51"/>
      <c r="E86" s="51"/>
      <c r="F86" s="51"/>
      <c r="G86" s="57"/>
      <c r="H86" s="58"/>
      <c r="I86" s="51"/>
      <c r="J86" s="20"/>
      <c r="K86" s="15"/>
    </row>
    <row r="87" spans="2:11" ht="18" customHeight="1" x14ac:dyDescent="0.3">
      <c r="B87" s="59"/>
      <c r="C87" s="60"/>
      <c r="D87" s="51"/>
      <c r="E87" s="51"/>
      <c r="F87" s="51"/>
      <c r="G87" s="57"/>
      <c r="H87" s="58"/>
      <c r="I87" s="51"/>
      <c r="J87" s="20"/>
      <c r="K87" s="15"/>
    </row>
    <row r="88" spans="2:11" ht="18" customHeight="1" x14ac:dyDescent="0.3">
      <c r="B88" s="59"/>
      <c r="C88" s="60"/>
      <c r="D88" s="51"/>
      <c r="E88" s="51"/>
      <c r="F88" s="51"/>
      <c r="G88" s="57"/>
      <c r="H88" s="58"/>
      <c r="I88" s="51"/>
      <c r="J88" s="20"/>
      <c r="K88" s="15"/>
    </row>
    <row r="89" spans="2:11" ht="18" customHeight="1" x14ac:dyDescent="0.3">
      <c r="B89" s="59"/>
      <c r="C89" s="60"/>
      <c r="D89" s="51"/>
      <c r="E89" s="51"/>
      <c r="F89" s="51"/>
      <c r="G89" s="57"/>
      <c r="H89" s="58"/>
      <c r="I89" s="51"/>
      <c r="J89" s="20"/>
      <c r="K89" s="15"/>
    </row>
    <row r="90" spans="2:11" ht="18" customHeight="1" x14ac:dyDescent="0.3">
      <c r="B90" s="59"/>
      <c r="C90" s="60"/>
      <c r="D90" s="51"/>
      <c r="E90" s="51"/>
      <c r="F90" s="51"/>
      <c r="G90" s="57"/>
      <c r="H90" s="58"/>
      <c r="I90" s="51"/>
      <c r="J90" s="20"/>
      <c r="K90" s="15"/>
    </row>
    <row r="91" spans="2:11" ht="16" customHeight="1" x14ac:dyDescent="0.3">
      <c r="B91" s="59"/>
      <c r="C91" s="60"/>
      <c r="D91" s="51"/>
      <c r="E91" s="51"/>
      <c r="F91" s="51"/>
      <c r="G91" s="57"/>
      <c r="H91" s="58"/>
      <c r="I91" s="51"/>
      <c r="J91" s="20"/>
      <c r="K91" s="15"/>
    </row>
    <row r="92" spans="2:11" x14ac:dyDescent="0.3">
      <c r="B92" s="59"/>
      <c r="C92" s="60"/>
      <c r="D92" s="51"/>
      <c r="E92" s="51"/>
      <c r="F92" s="51"/>
      <c r="G92" s="57"/>
      <c r="H92" s="58"/>
      <c r="I92" s="51"/>
      <c r="J92" s="20"/>
      <c r="K92" s="15"/>
    </row>
    <row r="93" spans="2:11" x14ac:dyDescent="0.3">
      <c r="B93" s="59"/>
      <c r="C93" s="60"/>
      <c r="D93" s="51"/>
      <c r="E93" s="51"/>
      <c r="F93" s="51"/>
      <c r="G93" s="57"/>
      <c r="H93" s="58"/>
      <c r="I93" s="51"/>
      <c r="J93" s="20"/>
      <c r="K93" s="15"/>
    </row>
    <row r="94" spans="2:11" x14ac:dyDescent="0.3">
      <c r="B94" s="59"/>
      <c r="C94" s="60"/>
      <c r="D94" s="51"/>
      <c r="E94" s="51"/>
      <c r="F94" s="51"/>
      <c r="G94" s="57"/>
      <c r="H94" s="58"/>
      <c r="I94" s="51"/>
      <c r="J94" s="20"/>
      <c r="K94" s="15"/>
    </row>
    <row r="95" spans="2:11" x14ac:dyDescent="0.3">
      <c r="B95" s="59"/>
      <c r="C95" s="60"/>
      <c r="D95" s="51"/>
      <c r="E95" s="51"/>
      <c r="F95" s="51"/>
      <c r="G95" s="57"/>
      <c r="H95" s="58"/>
      <c r="I95" s="51"/>
      <c r="J95" s="20"/>
      <c r="K95" s="15"/>
    </row>
    <row r="96" spans="2:11" x14ac:dyDescent="0.3">
      <c r="B96" s="59"/>
      <c r="C96" s="60"/>
      <c r="D96" s="51"/>
      <c r="E96" s="51"/>
      <c r="F96" s="51"/>
      <c r="G96" s="57"/>
      <c r="H96" s="58"/>
      <c r="I96" s="51"/>
      <c r="J96" s="20"/>
      <c r="K96" s="15"/>
    </row>
    <row r="97" spans="2:11" x14ac:dyDescent="0.3">
      <c r="B97" s="59"/>
      <c r="C97" s="60"/>
      <c r="D97" s="51"/>
      <c r="E97" s="51"/>
      <c r="F97" s="51"/>
      <c r="G97" s="57"/>
      <c r="H97" s="58"/>
      <c r="I97" s="51"/>
      <c r="J97" s="20"/>
      <c r="K97" s="15"/>
    </row>
    <row r="98" spans="2:11" x14ac:dyDescent="0.3">
      <c r="B98" s="59"/>
      <c r="C98" s="60"/>
      <c r="D98" s="51"/>
      <c r="E98" s="51"/>
      <c r="F98" s="51"/>
      <c r="G98" s="57"/>
      <c r="H98" s="58"/>
      <c r="I98" s="51"/>
      <c r="J98" s="20"/>
      <c r="K98" s="15"/>
    </row>
    <row r="99" spans="2:11" x14ac:dyDescent="0.3">
      <c r="B99" s="51"/>
      <c r="C99" s="51"/>
      <c r="D99" s="51"/>
      <c r="E99" s="51"/>
      <c r="F99" s="51"/>
      <c r="G99" s="57"/>
      <c r="H99" s="58"/>
      <c r="I99" s="51"/>
      <c r="J99" s="20"/>
      <c r="K99" s="15"/>
    </row>
    <row r="100" spans="2:11" x14ac:dyDescent="0.3">
      <c r="B100" s="51"/>
      <c r="C100" s="51"/>
      <c r="D100" s="51"/>
      <c r="E100" s="51"/>
      <c r="F100" s="51"/>
      <c r="G100" s="57"/>
      <c r="H100" s="58"/>
      <c r="I100" s="51"/>
      <c r="J100" s="20"/>
      <c r="K100" s="15"/>
    </row>
    <row r="101" spans="2:11" x14ac:dyDescent="0.3">
      <c r="B101" s="51"/>
      <c r="C101" s="51"/>
      <c r="D101" s="51"/>
      <c r="E101" s="51"/>
      <c r="F101" s="51"/>
      <c r="G101" s="57"/>
      <c r="H101" s="58"/>
      <c r="I101" s="51"/>
      <c r="J101" s="20"/>
      <c r="K101" s="15"/>
    </row>
    <row r="102" spans="2:11" ht="21" x14ac:dyDescent="0.3">
      <c r="B102" s="117" t="s">
        <v>120</v>
      </c>
      <c r="C102" s="53"/>
      <c r="D102" s="54"/>
      <c r="E102" s="54"/>
      <c r="F102" s="54"/>
      <c r="G102" s="54"/>
      <c r="H102" s="55"/>
      <c r="I102" s="51"/>
      <c r="J102" s="20"/>
      <c r="K102" s="15"/>
    </row>
    <row r="103" spans="2:11" ht="30" x14ac:dyDescent="0.3">
      <c r="B103" s="69" t="s">
        <v>64</v>
      </c>
      <c r="C103" s="118"/>
      <c r="D103" s="119"/>
      <c r="E103" s="42"/>
      <c r="F103" s="42"/>
      <c r="G103" s="42"/>
      <c r="H103" s="43">
        <v>34350</v>
      </c>
      <c r="I103" s="51"/>
      <c r="J103" s="20"/>
      <c r="K103" s="15"/>
    </row>
    <row r="104" spans="2:11" ht="31" x14ac:dyDescent="0.3">
      <c r="B104" s="120" t="s">
        <v>104</v>
      </c>
      <c r="C104" s="64"/>
      <c r="D104" s="102">
        <v>2210</v>
      </c>
      <c r="E104" s="127">
        <v>34350</v>
      </c>
      <c r="F104" s="102"/>
      <c r="G104" s="12" t="s">
        <v>24</v>
      </c>
      <c r="H104" s="62" t="s">
        <v>19</v>
      </c>
      <c r="I104" s="51"/>
      <c r="J104" s="20"/>
      <c r="K104" s="15"/>
    </row>
    <row r="105" spans="2:11" ht="15.5" x14ac:dyDescent="0.3">
      <c r="B105" s="24" t="s">
        <v>22</v>
      </c>
      <c r="C105" s="24"/>
      <c r="D105" s="42"/>
      <c r="E105" s="126"/>
      <c r="F105" s="42"/>
      <c r="G105" s="109"/>
      <c r="H105" s="111">
        <v>1202260</v>
      </c>
      <c r="I105" s="51"/>
      <c r="J105" s="20"/>
      <c r="K105" s="15"/>
    </row>
    <row r="106" spans="2:11" ht="31" x14ac:dyDescent="0.3">
      <c r="B106" s="120" t="s">
        <v>105</v>
      </c>
      <c r="C106" s="64" t="s">
        <v>97</v>
      </c>
      <c r="D106" s="102">
        <v>2240</v>
      </c>
      <c r="E106" s="124">
        <v>1202260</v>
      </c>
      <c r="F106" s="102"/>
      <c r="G106" s="12" t="s">
        <v>24</v>
      </c>
      <c r="H106" s="62" t="s">
        <v>19</v>
      </c>
      <c r="I106" s="51"/>
      <c r="J106" s="20"/>
      <c r="K106" s="15"/>
    </row>
    <row r="107" spans="2:11" ht="17.5" x14ac:dyDescent="0.3">
      <c r="B107" s="122" t="s">
        <v>106</v>
      </c>
      <c r="C107" s="123"/>
      <c r="D107" s="102"/>
      <c r="E107" s="125">
        <f>SUM(E104:E106)</f>
        <v>1236610</v>
      </c>
      <c r="F107" s="102"/>
      <c r="G107" s="102"/>
      <c r="H107" s="121"/>
      <c r="I107" s="51"/>
      <c r="J107" s="20"/>
      <c r="K107" s="15"/>
    </row>
    <row r="108" spans="2:11" x14ac:dyDescent="0.3">
      <c r="B108" s="51"/>
      <c r="C108" s="51"/>
      <c r="D108" s="51"/>
      <c r="E108" s="51"/>
      <c r="F108" s="51"/>
      <c r="G108" s="57"/>
      <c r="H108" s="58"/>
      <c r="I108" s="51"/>
      <c r="J108" s="20"/>
      <c r="K108" s="15"/>
    </row>
    <row r="109" spans="2:11" x14ac:dyDescent="0.3">
      <c r="B109" s="51"/>
      <c r="C109" s="51"/>
      <c r="D109" s="51"/>
      <c r="E109" s="51"/>
      <c r="F109" s="51"/>
      <c r="G109" s="57"/>
      <c r="H109" s="58"/>
      <c r="I109" s="51"/>
      <c r="J109" s="20"/>
      <c r="K109" s="15"/>
    </row>
    <row r="110" spans="2:11" x14ac:dyDescent="0.3">
      <c r="B110" s="51"/>
      <c r="C110" s="51"/>
      <c r="D110" s="51"/>
      <c r="E110" s="51"/>
      <c r="F110" s="51"/>
      <c r="G110" s="51"/>
      <c r="H110" s="51"/>
      <c r="I110" s="51"/>
      <c r="J110" s="20"/>
      <c r="K110" s="15"/>
    </row>
  </sheetData>
  <mergeCells count="3">
    <mergeCell ref="B2:H2"/>
    <mergeCell ref="B4:H4"/>
    <mergeCell ref="D55:H55"/>
  </mergeCells>
  <pageMargins left="0.31496062992125984" right="0" top="0.39370078740157483" bottom="0.35433070866141736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2025-04-10T11:20:15Z</dcterms:modified>
</cp:coreProperties>
</file>