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/>
  </bookViews>
  <sheets>
    <sheet name="на 01.05.17" sheetId="1" r:id="rId1"/>
    <sheet name="Лист2" sheetId="2" r:id="rId2"/>
    <sheet name="Лист3" sheetId="3" r:id="rId3"/>
  </sheets>
  <definedNames>
    <definedName name="_xlnm.Print_Area" localSheetId="0">'на 01.05.17'!$A$1:$K$15</definedName>
  </definedNames>
  <calcPr calcId="145621"/>
</workbook>
</file>

<file path=xl/calcChain.xml><?xml version="1.0" encoding="utf-8"?>
<calcChain xmlns="http://schemas.openxmlformats.org/spreadsheetml/2006/main">
  <c r="J10" i="1" l="1"/>
  <c r="I10" i="1"/>
  <c r="G13" i="1" l="1"/>
  <c r="G11" i="1"/>
  <c r="G12" i="1" s="1"/>
  <c r="G9" i="1"/>
  <c r="G10" i="1" s="1"/>
  <c r="F14" i="1"/>
  <c r="I14" i="1"/>
  <c r="J14" i="1"/>
  <c r="E14" i="1"/>
  <c r="F12" i="1"/>
  <c r="I12" i="1"/>
  <c r="J12" i="1"/>
  <c r="E12" i="1"/>
  <c r="F10" i="1"/>
  <c r="I15" i="1"/>
  <c r="E10" i="1"/>
  <c r="J15" i="1" l="1"/>
  <c r="E15" i="1"/>
  <c r="F15" i="1"/>
  <c r="G14" i="1"/>
  <c r="G15" i="1" s="1"/>
</calcChain>
</file>

<file path=xl/sharedStrings.xml><?xml version="1.0" encoding="utf-8"?>
<sst xmlns="http://schemas.openxmlformats.org/spreadsheetml/2006/main" count="41" uniqueCount="28">
  <si>
    <t>Етап реалізації, заходи з виконання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</si>
  <si>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</si>
  <si>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</si>
  <si>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</si>
  <si>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</si>
  <si>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</si>
  <si>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 xml:space="preserve">Найменування робіт </t>
  </si>
  <si>
    <t xml:space="preserve">План </t>
  </si>
  <si>
    <t>Назва проекту, місце розташування</t>
  </si>
  <si>
    <t>Реєстраційний номер</t>
  </si>
  <si>
    <t>№ з/п</t>
  </si>
  <si>
    <t>-</t>
  </si>
  <si>
    <t>Обсяг фінансування, тис.грн.</t>
  </si>
  <si>
    <t>Вартість,                                         тис. грн.</t>
  </si>
  <si>
    <t>Звіт про стан реалізації проектів за рахунок коштів Бюджету участі міста Києва</t>
  </si>
  <si>
    <t>(відповідний звітний період)</t>
  </si>
  <si>
    <t>Простір "Освітня асамблея"; м. Київ, Голосіївський парк ім. М.Рильського</t>
  </si>
  <si>
    <t xml:space="preserve">Інноваційні комп'ютерні комплекси (1+15) для семи шкіл Голосіївського району; ліцей №241, Києва вул. Голосіївська,12; гімназія №59, вул.В.Китаївська,85; гімназія №179 пр.Голосіївський,120б; школа №286, вул. Заболотного,6а; ліцей №227,
вул. Якубовського,7д; школа 
вул. Глушкова, 17а; школа №36, 
вул. Стельмаха,9
</t>
  </si>
  <si>
    <t>Реконструкція спортивного поля при школі №186; м. Київ, вул. Сеченова,8</t>
  </si>
  <si>
    <t>Всього по розпоряднику коштів Голосіївській районній в місті Києві державній адміністрації:</t>
  </si>
  <si>
    <t>Погоджено план дій</t>
  </si>
  <si>
    <t>Придбання:
* меблів: крісла-мішки (50 шт.) - 36,95 тис.грн (договір від 10.04.17 №12); 
* обладнання: бензогенератори - 8,99 тис.грн  (договір від 18.04.17 №17), кавоварка - 7,7 тис.грн  (договір від 10.04.17 №14), відеокамера - 7,244 тис.грн  (договір від 12.04.17 №15)</t>
  </si>
  <si>
    <t xml:space="preserve">       станом на 01.05.2017 року    </t>
  </si>
  <si>
    <t>Разом по розпоряднику коштів Відділ у справах сім'ї, молоді та спорту Голосіївської РДА:</t>
  </si>
  <si>
    <t>Разом по розпоряднику коштів Управління освіти Голосіївської РДА:</t>
  </si>
  <si>
    <t>Разом по розпоряднику коштів Управління будівництва та архітектури Голосіївської РДА:</t>
  </si>
  <si>
    <t xml:space="preserve">Підготовлено та затверджено календарний план заходів, які передбачені проектом. 
Розроблено та затверджено: 
- планові результативні показники бюджетної програми;
- документації до закупівель товарів та послуг, що передбачені в рамках проекту. Проведено закупівлю меблів, обладнання та предметів довгострокового користування.
</t>
  </si>
  <si>
    <t>Погоджено план дій та технічні умови електронних закупівель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</si>
</sst>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6" fontId="6" fillId="0" borderId="0" xfId="0" applyNumberFormat="1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/>
    <xf numFmtId="0" fontId="5" fillId="0" borderId="0" xfId="0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165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topLeftCell="A7" zoomScale="64" zoomScaleSheetLayoutView="64" workbookViewId="0">
      <selection activeCell="D11" sqref="D11"/>
    </sheetView>
  </sheetViews>
  <sheetFormatPr defaultColWidth="8.88671875" defaultRowHeight="15.6" x14ac:dyDescent="0.3"/>
  <cols>
    <col min="1" max="1" width="5.109375" style="1" customWidth="1"/>
    <col min="2" max="2" width="16.88671875" style="1" customWidth="1"/>
    <col min="3" max="3" width="50" style="1" customWidth="1"/>
    <col min="4" max="4" width="44.109375" style="1" customWidth="1"/>
    <col min="5" max="5" width="11.44140625" style="1" customWidth="1"/>
    <col min="6" max="6" width="9.6640625" style="1" customWidth="1"/>
    <col min="7" max="7" width="11.88671875" style="1" customWidth="1"/>
    <col min="8" max="8" width="51.88671875" style="1" customWidth="1"/>
    <col min="9" max="9" width="10.21875" style="1" customWidth="1"/>
    <col min="10" max="10" width="10.44140625" style="1" customWidth="1"/>
    <col min="11" max="11" width="23.33203125" style="1" customWidth="1"/>
    <col min="12" max="16384" width="8.88671875" style="1"/>
  </cols>
  <sheetData>
    <row r="1" spans="1:11" ht="17.399999999999999" x14ac:dyDescent="0.3">
      <c r="A1" s="36" t="s">
        <v>14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7.399999999999999" x14ac:dyDescent="0.3">
      <c r="A2" s="40" t="s">
        <v>22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x14ac:dyDescent="0.3">
      <c r="A3" s="41" t="s">
        <v>15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5.4" customHeight="1" x14ac:dyDescent="0.3"/>
    <row r="5" spans="1:11" s="2" customFormat="1" x14ac:dyDescent="0.3">
      <c r="A5" s="34" t="s">
        <v>10</v>
      </c>
      <c r="B5" s="34" t="s">
        <v>9</v>
      </c>
      <c r="C5" s="34" t="s">
        <v>8</v>
      </c>
      <c r="D5" s="34" t="s">
        <v>0</v>
      </c>
      <c r="E5" s="34" t="s">
        <v>12</v>
      </c>
      <c r="F5" s="34"/>
      <c r="G5" s="34"/>
      <c r="H5" s="34" t="s">
        <v>1</v>
      </c>
      <c r="I5" s="34"/>
      <c r="J5" s="34"/>
      <c r="K5" s="34" t="s">
        <v>2</v>
      </c>
    </row>
    <row r="6" spans="1:11" s="2" customFormat="1" ht="39.6" customHeight="1" x14ac:dyDescent="0.3">
      <c r="A6" s="35"/>
      <c r="B6" s="35"/>
      <c r="C6" s="35"/>
      <c r="D6" s="35"/>
      <c r="E6" s="34" t="s">
        <v>3</v>
      </c>
      <c r="F6" s="34" t="s">
        <v>4</v>
      </c>
      <c r="G6" s="34" t="s">
        <v>5</v>
      </c>
      <c r="H6" s="34" t="s">
        <v>6</v>
      </c>
      <c r="I6" s="34" t="s">
        <v>13</v>
      </c>
      <c r="J6" s="34"/>
      <c r="K6" s="35"/>
    </row>
    <row r="7" spans="1:11" s="2" customFormat="1" ht="39.6" customHeight="1" x14ac:dyDescent="0.3">
      <c r="A7" s="35"/>
      <c r="B7" s="35"/>
      <c r="C7" s="35"/>
      <c r="D7" s="35"/>
      <c r="E7" s="35"/>
      <c r="F7" s="35"/>
      <c r="G7" s="35"/>
      <c r="H7" s="35"/>
      <c r="I7" s="3" t="s">
        <v>7</v>
      </c>
      <c r="J7" s="3" t="s">
        <v>4</v>
      </c>
      <c r="K7" s="35"/>
    </row>
    <row r="8" spans="1:11" s="31" customFormat="1" ht="10.199999999999999" x14ac:dyDescent="0.2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30">
        <v>10</v>
      </c>
      <c r="K8" s="30">
        <v>11</v>
      </c>
    </row>
    <row r="9" spans="1:11" s="7" customFormat="1" ht="250.8" customHeight="1" thickBot="1" x14ac:dyDescent="0.35">
      <c r="A9" s="4">
        <v>1</v>
      </c>
      <c r="B9" s="4">
        <v>458</v>
      </c>
      <c r="C9" s="5" t="s">
        <v>16</v>
      </c>
      <c r="D9" s="27" t="s">
        <v>26</v>
      </c>
      <c r="E9" s="19">
        <v>183.505</v>
      </c>
      <c r="F9" s="6">
        <v>60.884</v>
      </c>
      <c r="G9" s="19">
        <f>E9-F9</f>
        <v>122.621</v>
      </c>
      <c r="H9" s="28" t="s">
        <v>21</v>
      </c>
      <c r="I9" s="29">
        <v>60.884</v>
      </c>
      <c r="J9" s="29">
        <v>60.884</v>
      </c>
      <c r="K9" s="33" t="s">
        <v>11</v>
      </c>
    </row>
    <row r="10" spans="1:11" s="9" customFormat="1" ht="20.399999999999999" customHeight="1" x14ac:dyDescent="0.3">
      <c r="A10" s="37" t="s">
        <v>23</v>
      </c>
      <c r="B10" s="38"/>
      <c r="C10" s="38"/>
      <c r="D10" s="39"/>
      <c r="E10" s="8">
        <f>SUM(E9:E9)</f>
        <v>183.505</v>
      </c>
      <c r="F10" s="8">
        <f>SUM(F9:F9)</f>
        <v>60.884</v>
      </c>
      <c r="G10" s="8">
        <f>SUM(G9:G9)</f>
        <v>122.621</v>
      </c>
      <c r="H10" s="8" t="s">
        <v>11</v>
      </c>
      <c r="I10" s="8">
        <f>I9</f>
        <v>60.884</v>
      </c>
      <c r="J10" s="8">
        <f>J9</f>
        <v>60.884</v>
      </c>
      <c r="K10" s="8" t="s">
        <v>11</v>
      </c>
    </row>
    <row r="11" spans="1:11" s="7" customFormat="1" ht="141" customHeight="1" x14ac:dyDescent="0.3">
      <c r="A11" s="4">
        <v>2</v>
      </c>
      <c r="B11" s="4">
        <v>496</v>
      </c>
      <c r="C11" s="25" t="s">
        <v>17</v>
      </c>
      <c r="D11" s="27" t="s">
        <v>27</v>
      </c>
      <c r="E11" s="19">
        <v>997.08</v>
      </c>
      <c r="F11" s="19">
        <v>0</v>
      </c>
      <c r="G11" s="19">
        <f>E11-F11</f>
        <v>997.08</v>
      </c>
      <c r="H11" s="10" t="s">
        <v>11</v>
      </c>
      <c r="I11" s="10">
        <v>0</v>
      </c>
      <c r="J11" s="10">
        <v>0</v>
      </c>
      <c r="K11" s="4" t="s">
        <v>11</v>
      </c>
    </row>
    <row r="12" spans="1:11" s="7" customFormat="1" x14ac:dyDescent="0.3">
      <c r="A12" s="37" t="s">
        <v>24</v>
      </c>
      <c r="B12" s="38"/>
      <c r="C12" s="38"/>
      <c r="D12" s="39"/>
      <c r="E12" s="8">
        <f>E11</f>
        <v>997.08</v>
      </c>
      <c r="F12" s="8">
        <f t="shared" ref="F12:J12" si="0">F11</f>
        <v>0</v>
      </c>
      <c r="G12" s="8">
        <f t="shared" si="0"/>
        <v>997.08</v>
      </c>
      <c r="H12" s="11" t="s">
        <v>11</v>
      </c>
      <c r="I12" s="11">
        <f t="shared" si="0"/>
        <v>0</v>
      </c>
      <c r="J12" s="11">
        <f t="shared" si="0"/>
        <v>0</v>
      </c>
      <c r="K12" s="4" t="s">
        <v>11</v>
      </c>
    </row>
    <row r="13" spans="1:11" s="7" customFormat="1" ht="31.8" thickBot="1" x14ac:dyDescent="0.35">
      <c r="A13" s="4">
        <v>3</v>
      </c>
      <c r="B13" s="4">
        <v>461</v>
      </c>
      <c r="C13" s="5" t="s">
        <v>18</v>
      </c>
      <c r="D13" s="12" t="s">
        <v>20</v>
      </c>
      <c r="E13" s="19">
        <v>878.7</v>
      </c>
      <c r="F13" s="19">
        <v>0</v>
      </c>
      <c r="G13" s="19">
        <f>E13-F13</f>
        <v>878.7</v>
      </c>
      <c r="H13" s="10" t="s">
        <v>11</v>
      </c>
      <c r="I13" s="10">
        <v>0</v>
      </c>
      <c r="J13" s="10">
        <v>0</v>
      </c>
      <c r="K13" s="4" t="s">
        <v>11</v>
      </c>
    </row>
    <row r="14" spans="1:11" x14ac:dyDescent="0.3">
      <c r="A14" s="37" t="s">
        <v>25</v>
      </c>
      <c r="B14" s="38"/>
      <c r="C14" s="38"/>
      <c r="D14" s="39"/>
      <c r="E14" s="20">
        <f>SUM(E13:E13)</f>
        <v>878.7</v>
      </c>
      <c r="F14" s="20">
        <f>SUM(F13:F13)</f>
        <v>0</v>
      </c>
      <c r="G14" s="20">
        <f>SUM(G13:G13)</f>
        <v>878.7</v>
      </c>
      <c r="H14" s="21" t="s">
        <v>11</v>
      </c>
      <c r="I14" s="21">
        <f>SUM(I13:I13)</f>
        <v>0</v>
      </c>
      <c r="J14" s="21">
        <f>SUM(J13:J13)</f>
        <v>0</v>
      </c>
      <c r="K14" s="22" t="s">
        <v>11</v>
      </c>
    </row>
    <row r="15" spans="1:11" x14ac:dyDescent="0.3">
      <c r="A15" s="37" t="s">
        <v>19</v>
      </c>
      <c r="B15" s="38"/>
      <c r="C15" s="38"/>
      <c r="D15" s="39"/>
      <c r="E15" s="23">
        <f>E10+E12+E14</f>
        <v>2059.2849999999999</v>
      </c>
      <c r="F15" s="23">
        <f>F10+F12+F14</f>
        <v>60.884</v>
      </c>
      <c r="G15" s="23">
        <f>G10+G12+G14</f>
        <v>1998.4010000000001</v>
      </c>
      <c r="H15" s="24" t="s">
        <v>11</v>
      </c>
      <c r="I15" s="32">
        <f>I10+I12+I14</f>
        <v>60.884</v>
      </c>
      <c r="J15" s="32">
        <f>J10+J12+J14</f>
        <v>60.884</v>
      </c>
      <c r="K15" s="22" t="s">
        <v>11</v>
      </c>
    </row>
    <row r="16" spans="1:11" ht="90" customHeight="1" x14ac:dyDescent="0.3">
      <c r="A16" s="26"/>
      <c r="B16" s="13"/>
      <c r="C16" s="13"/>
      <c r="D16" s="14"/>
      <c r="E16" s="15"/>
      <c r="F16" s="15"/>
      <c r="G16" s="15"/>
      <c r="H16" s="16"/>
      <c r="I16" s="17"/>
      <c r="J16" s="17"/>
      <c r="K16" s="18"/>
    </row>
  </sheetData>
  <mergeCells count="19">
    <mergeCell ref="A12:D12"/>
    <mergeCell ref="A14:D14"/>
    <mergeCell ref="A15:D15"/>
    <mergeCell ref="A2:K2"/>
    <mergeCell ref="A3:K3"/>
    <mergeCell ref="K5:K7"/>
    <mergeCell ref="D5:D7"/>
    <mergeCell ref="C5:C7"/>
    <mergeCell ref="B5:B7"/>
    <mergeCell ref="A5:A7"/>
    <mergeCell ref="H6:H7"/>
    <mergeCell ref="E5:G5"/>
    <mergeCell ref="H5:J5"/>
    <mergeCell ref="I6:J6"/>
    <mergeCell ref="E6:E7"/>
    <mergeCell ref="F6:F7"/>
    <mergeCell ref="G6:G7"/>
    <mergeCell ref="A1:K1"/>
    <mergeCell ref="A10:D10"/>
  </mergeCells>
  <printOptions horizontalCentered="1"/>
  <pageMargins left="0.27559055118110237" right="0.27559055118110237" top="0.27559055118110237" bottom="0.27559055118110237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 01.05.17</vt:lpstr>
      <vt:lpstr>Лист2</vt:lpstr>
      <vt:lpstr>Лист3</vt:lpstr>
      <vt:lpstr>'на 01.05.17'!Область_печати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2017-06-07T09:53:59Z</dcterms:modified>
</cp:coreProperties>
</file>